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48" windowWidth="14952" windowHeight="5880" activeTab="0"/>
  </bookViews>
  <sheets>
    <sheet name="入札用内訳(様式5号）" sheetId="1" r:id="rId1"/>
  </sheets>
  <definedNames>
    <definedName name="_xlnm.Print_Area" localSheetId="0">'入札用内訳(様式5号）'!$B$1:$O$47</definedName>
  </definedNames>
  <calcPr fullCalcOnLoad="1"/>
</workbook>
</file>

<file path=xl/sharedStrings.xml><?xml version="1.0" encoding="utf-8"?>
<sst xmlns="http://schemas.openxmlformats.org/spreadsheetml/2006/main" count="69" uniqueCount="54">
  <si>
    <t>商号又は名称</t>
  </si>
  <si>
    <t>代表者氏名</t>
  </si>
  <si>
    <t>基本料金</t>
  </si>
  <si>
    <t>電力量料金</t>
  </si>
  <si>
    <t>金  額
[円]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</si>
  <si>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</si>
  <si>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</si>
  <si>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</si>
  <si>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</si>
  <si>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</si>
  <si>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</si>
  <si>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</si>
  <si>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</si>
  <si>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１月</t>
  </si>
  <si>
    <t>合　計</t>
  </si>
  <si>
    <t>予定
契約電力
[kW]</t>
  </si>
  <si>
    <t>電気料金合計
[円]</t>
  </si>
  <si>
    <t>２月</t>
  </si>
  <si>
    <t>３月</t>
  </si>
  <si>
    <t>固有の
割引額
[円]</t>
  </si>
  <si>
    <t>１　記載する各単価、割引額等金額には、消費税及び地方消費税相当額を含む金額を記入すること。</t>
  </si>
  <si>
    <t>　</t>
  </si>
  <si>
    <t>E=A×B×C-D</t>
  </si>
  <si>
    <t>A</t>
  </si>
  <si>
    <t>B</t>
  </si>
  <si>
    <t>C</t>
  </si>
  <si>
    <t>D</t>
  </si>
  <si>
    <t>F</t>
  </si>
  <si>
    <t>G</t>
  </si>
  <si>
    <t>I</t>
  </si>
  <si>
    <t>H=F×G</t>
  </si>
  <si>
    <t>J=E+H-I</t>
  </si>
  <si>
    <t>固有の割引額</t>
  </si>
  <si>
    <t>９　月表示は使用月を示す。</t>
  </si>
  <si>
    <t>９月</t>
  </si>
  <si>
    <t>基本料金単価
[円/kW]</t>
  </si>
  <si>
    <t>電力量料金単価
[円/kWh]</t>
  </si>
  <si>
    <t>令和5年</t>
  </si>
  <si>
    <t>令和6年</t>
  </si>
  <si>
    <t>令和7年</t>
  </si>
  <si>
    <t>契約電力500kW未満の場合</t>
  </si>
  <si>
    <t>契約電力500kW以上の場合</t>
  </si>
  <si>
    <t>４　契約電力に関する割引制度（長期契約等）がある場合は、固有の割引額(D欄)にその割引に相当する金額を記載し、その割引制度及び記載した割引額の算定方法がわかる書類（任意様式）を添付すること。</t>
  </si>
  <si>
    <t>５　固有の割引額(I欄)には、入札者固有の割引制度が適用できる場合（基本料金における割引制度(D欄）を除く。）に、その金額を記載し、その割引制度及び記載した割引額の算定方法がわかる書類（任意様式）を添付すること。</t>
  </si>
  <si>
    <t>２　基本料金単価及び電力量料金単価は、同一月においてそれぞれ単一の価格とし、電力量料金単価には燃料費調整単価及び再生可能エネルギー発電促進賦課金は含まないものとする。</t>
  </si>
  <si>
    <t>６　基本料金金額（E）欄及び電力量料金金額（H）欄は、小数点第２位まで記載することとし、小数点第３位以下については、入札者ごとの電気料金算定基準に則り、切り上げ又は切り捨てを行うこと。</t>
  </si>
  <si>
    <t>７　各月の電気料金合計(J)欄には、１円未満の端数を切り捨てた金額を記載すること。</t>
  </si>
  <si>
    <t>予定使用
電力量
[kWh]</t>
  </si>
  <si>
    <t>力率
割引率</t>
  </si>
  <si>
    <t>３　力率による割引制度がある場合は、力率割引率(C欄)にその割引に相当する乗数を記載すること。（例：15%割引されるのであれば0.85と記載。割引がない場合は1と記載。）</t>
  </si>
  <si>
    <t>供給期間合計金額(K)</t>
  </si>
  <si>
    <t>入札書記入金額</t>
  </si>
  <si>
    <t>８　供給期間合計金額(K)欄には、各月の電気料金を合計した金額を記載し、この金額を入札書に記載すること。</t>
  </si>
  <si>
    <t>鳥取県西部総合事務所で使用する電気の供給内訳計算書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</si>
</sst>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h:mm;@"/>
    <numFmt numFmtId="180" formatCode="[h]:mm;@"/>
    <numFmt numFmtId="181" formatCode="#,##0_);[Red]\(#,##0\)"/>
    <numFmt numFmtId="182" formatCode="#,##0.00_);[Red]\(#,##0.00\)"/>
    <numFmt numFmtId="183" formatCode="#,##0.00&quot;円&quot;;[Red]\-#,##0.00"/>
    <numFmt numFmtId="184" formatCode="#,##0.0_);[Red]\(#,##0.0\)"/>
    <numFmt numFmtId="185" formatCode="#,##0.000_);[Red]\(#,##0.000\)"/>
    <numFmt numFmtId="186" formatCode="#,##0.0000_);[Red]\(#,##0.0000\)"/>
    <numFmt numFmtId="187" formatCode="#,##0.0;[Red]\-#,##0.0"/>
    <numFmt numFmtId="188" formatCode="#,##0.000;[Red]\-#,##0.000"/>
    <numFmt numFmtId="189" formatCode="#,##0.0000;[Red]\-#,##0.0000"/>
    <numFmt numFmtId="190" formatCode="#,##0.00_ ;[Red]\-#,##0.00\ "/>
    <numFmt numFmtId="191" formatCode="0.00_ "/>
    <numFmt numFmtId="192" formatCode="0.000_ "/>
    <numFmt numFmtId="193" formatCode="0.0_ "/>
    <numFmt numFmtId="194" formatCode="#,###&quot;kW&quot;"/>
    <numFmt numFmtId="195" formatCode="mmm\-yyyy"/>
    <numFmt numFmtId="196" formatCode="#,##0&quot;千円&quot;;&quot;▲&quot;#,###&quot;千円&quot;"/>
    <numFmt numFmtId="197" formatCode="#,##0.0_ ;[Red]\-#,##0.0\ "/>
    <numFmt numFmtId="198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91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81" fontId="2" fillId="0" borderId="19" xfId="48" applyNumberFormat="1" applyFont="1" applyBorder="1" applyAlignment="1">
      <alignment vertical="center" shrinkToFit="1"/>
    </xf>
    <xf numFmtId="182" fontId="2" fillId="33" borderId="18" xfId="0" applyNumberFormat="1" applyFont="1" applyFill="1" applyBorder="1" applyAlignment="1">
      <alignment vertical="center" shrinkToFit="1"/>
    </xf>
    <xf numFmtId="182" fontId="2" fillId="33" borderId="20" xfId="0" applyNumberFormat="1" applyFont="1" applyFill="1" applyBorder="1" applyAlignment="1">
      <alignment vertical="center" shrinkToFit="1"/>
    </xf>
    <xf numFmtId="176" fontId="2" fillId="0" borderId="21" xfId="48" applyNumberFormat="1" applyFont="1" applyBorder="1" applyAlignment="1">
      <alignment horizontal="right" vertical="center" shrinkToFit="1"/>
    </xf>
    <xf numFmtId="0" fontId="2" fillId="33" borderId="20" xfId="0" applyFont="1" applyFill="1" applyBorder="1" applyAlignment="1">
      <alignment vertical="center" shrinkToFit="1"/>
    </xf>
    <xf numFmtId="40" fontId="2" fillId="33" borderId="18" xfId="48" applyNumberFormat="1" applyFont="1" applyFill="1" applyBorder="1" applyAlignment="1">
      <alignment vertical="center" shrinkToFit="1"/>
    </xf>
    <xf numFmtId="38" fontId="2" fillId="0" borderId="10" xfId="0" applyNumberFormat="1" applyFont="1" applyBorder="1" applyAlignment="1">
      <alignment vertical="center" shrinkToFit="1"/>
    </xf>
    <xf numFmtId="2" fontId="2" fillId="33" borderId="22" xfId="0" applyNumberFormat="1" applyFont="1" applyFill="1" applyBorder="1" applyAlignment="1">
      <alignment vertical="center" shrinkToFit="1"/>
    </xf>
    <xf numFmtId="181" fontId="2" fillId="0" borderId="23" xfId="48" applyNumberFormat="1" applyFont="1" applyBorder="1" applyAlignment="1">
      <alignment vertical="center" shrinkToFit="1"/>
    </xf>
    <xf numFmtId="176" fontId="2" fillId="0" borderId="18" xfId="48" applyNumberFormat="1" applyFont="1" applyBorder="1" applyAlignment="1">
      <alignment horizontal="right" vertical="center" shrinkToFit="1"/>
    </xf>
    <xf numFmtId="181" fontId="2" fillId="0" borderId="24" xfId="48" applyNumberFormat="1" applyFont="1" applyBorder="1" applyAlignment="1">
      <alignment vertical="center" shrinkToFit="1"/>
    </xf>
    <xf numFmtId="182" fontId="2" fillId="33" borderId="22" xfId="0" applyNumberFormat="1" applyFont="1" applyFill="1" applyBorder="1" applyAlignment="1">
      <alignment vertical="center" shrinkToFit="1"/>
    </xf>
    <xf numFmtId="182" fontId="2" fillId="33" borderId="21" xfId="0" applyNumberFormat="1" applyFont="1" applyFill="1" applyBorder="1" applyAlignment="1">
      <alignment vertical="center" shrinkToFit="1"/>
    </xf>
    <xf numFmtId="40" fontId="2" fillId="33" borderId="21" xfId="48" applyNumberFormat="1" applyFont="1" applyFill="1" applyBorder="1" applyAlignment="1">
      <alignment vertical="center" shrinkToFit="1"/>
    </xf>
    <xf numFmtId="38" fontId="2" fillId="0" borderId="11" xfId="0" applyNumberFormat="1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38" fontId="2" fillId="0" borderId="17" xfId="0" applyNumberFormat="1" applyFont="1" applyBorder="1" applyAlignment="1">
      <alignment vertical="center" shrinkToFit="1"/>
    </xf>
    <xf numFmtId="182" fontId="2" fillId="34" borderId="18" xfId="0" applyNumberFormat="1" applyFont="1" applyFill="1" applyBorder="1" applyAlignment="1">
      <alignment vertical="center" shrinkToFit="1"/>
    </xf>
    <xf numFmtId="182" fontId="2" fillId="34" borderId="21" xfId="0" applyNumberFormat="1" applyFont="1" applyFill="1" applyBorder="1" applyAlignment="1">
      <alignment vertical="center" shrinkToFit="1"/>
    </xf>
    <xf numFmtId="0" fontId="2" fillId="34" borderId="18" xfId="0" applyFont="1" applyFill="1" applyBorder="1" applyAlignment="1">
      <alignment vertical="center" shrinkToFit="1"/>
    </xf>
    <xf numFmtId="2" fontId="2" fillId="34" borderId="21" xfId="0" applyNumberFormat="1" applyFont="1" applyFill="1" applyBorder="1" applyAlignment="1">
      <alignment vertical="center" shrinkToFit="1"/>
    </xf>
    <xf numFmtId="182" fontId="2" fillId="34" borderId="26" xfId="0" applyNumberFormat="1" applyFont="1" applyFill="1" applyBorder="1" applyAlignment="1">
      <alignment vertical="center" shrinkToFit="1"/>
    </xf>
    <xf numFmtId="182" fontId="2" fillId="34" borderId="27" xfId="0" applyNumberFormat="1" applyFont="1" applyFill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2" fontId="2" fillId="34" borderId="18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8" fontId="2" fillId="0" borderId="38" xfId="48" applyFont="1" applyBorder="1" applyAlignment="1">
      <alignment vertical="center" shrinkToFit="1"/>
    </xf>
    <xf numFmtId="38" fontId="2" fillId="0" borderId="39" xfId="48" applyFont="1" applyBorder="1" applyAlignment="1">
      <alignment vertical="center" shrinkToFit="1"/>
    </xf>
    <xf numFmtId="38" fontId="2" fillId="0" borderId="40" xfId="48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4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38" fontId="2" fillId="0" borderId="53" xfId="48" applyFont="1" applyBorder="1" applyAlignment="1">
      <alignment vertical="center" shrinkToFit="1"/>
    </xf>
    <xf numFmtId="38" fontId="2" fillId="0" borderId="54" xfId="48" applyFont="1" applyBorder="1" applyAlignment="1">
      <alignment vertical="center" shrinkToFit="1"/>
    </xf>
    <xf numFmtId="38" fontId="2" fillId="0" borderId="55" xfId="48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56" xfId="48" applyNumberFormat="1" applyFont="1" applyBorder="1" applyAlignment="1">
      <alignment horizontal="right" vertical="center" shrinkToFit="1"/>
    </xf>
    <xf numFmtId="176" fontId="2" fillId="0" borderId="57" xfId="48" applyNumberFormat="1" applyFont="1" applyBorder="1" applyAlignment="1">
      <alignment horizontal="right" vertical="center" shrinkToFit="1"/>
    </xf>
    <xf numFmtId="176" fontId="2" fillId="0" borderId="15" xfId="48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tabSelected="1" view="pageBreakPreview" zoomScale="85" zoomScaleSheetLayoutView="85" zoomScalePageLayoutView="0" workbookViewId="0" topLeftCell="A10">
      <selection activeCell="B2" sqref="B2"/>
    </sheetView>
  </sheetViews>
  <sheetFormatPr defaultColWidth="9.00390625" defaultRowHeight="13.5"/>
  <cols>
    <col min="1" max="1" width="3.00390625" style="1" customWidth="1"/>
    <col min="2" max="2" width="5.25390625" style="1" customWidth="1"/>
    <col min="3" max="3" width="9.625" style="1" customWidth="1"/>
    <col min="4" max="6" width="10.625" style="1" customWidth="1"/>
    <col min="7" max="7" width="8.50390625" style="1" bestFit="1" customWidth="1"/>
    <col min="8" max="8" width="12.875" style="1" customWidth="1"/>
    <col min="9" max="9" width="15.625" style="1" customWidth="1"/>
    <col min="10" max="12" width="10.625" style="1" customWidth="1"/>
    <col min="13" max="14" width="15.625" style="1" customWidth="1"/>
    <col min="15" max="15" width="16.875" style="1" customWidth="1"/>
    <col min="16" max="16384" width="9.00390625" style="1" customWidth="1"/>
  </cols>
  <sheetData>
    <row r="1" spans="2:15" ht="15.75">
      <c r="B1" s="52" t="s">
        <v>53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3:15" ht="10.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ht="19.5" customHeight="1">
      <c r="D4" s="1" t="s">
        <v>0</v>
      </c>
    </row>
    <row r="5" spans="4:14" ht="30.75" customHeight="1">
      <c r="D5" s="1" t="s">
        <v>1</v>
      </c>
      <c r="K5" s="6"/>
      <c r="L5" s="6"/>
      <c r="N5" s="10"/>
    </row>
    <row r="6" ht="11.25" customHeight="1" thickBot="1"/>
    <row r="7" spans="2:15" ht="19.5" customHeight="1">
      <c r="B7" s="80"/>
      <c r="C7" s="81"/>
      <c r="D7" s="53" t="s">
        <v>2</v>
      </c>
      <c r="E7" s="54"/>
      <c r="F7" s="55"/>
      <c r="G7" s="55"/>
      <c r="H7" s="55"/>
      <c r="I7" s="55"/>
      <c r="J7" s="56" t="s">
        <v>3</v>
      </c>
      <c r="K7" s="57"/>
      <c r="L7" s="57"/>
      <c r="M7" s="54"/>
      <c r="N7" s="67" t="s">
        <v>19</v>
      </c>
      <c r="O7" s="91" t="s">
        <v>16</v>
      </c>
    </row>
    <row r="8" spans="2:15" s="4" customFormat="1" ht="39" customHeight="1">
      <c r="B8" s="82"/>
      <c r="C8" s="83"/>
      <c r="D8" s="86" t="s">
        <v>15</v>
      </c>
      <c r="E8" s="70" t="s">
        <v>35</v>
      </c>
      <c r="F8" s="71"/>
      <c r="G8" s="62" t="s">
        <v>48</v>
      </c>
      <c r="H8" s="62" t="s">
        <v>32</v>
      </c>
      <c r="I8" s="58" t="s">
        <v>4</v>
      </c>
      <c r="J8" s="58" t="s">
        <v>47</v>
      </c>
      <c r="K8" s="70" t="s">
        <v>36</v>
      </c>
      <c r="L8" s="71"/>
      <c r="M8" s="58" t="s">
        <v>4</v>
      </c>
      <c r="N8" s="68"/>
      <c r="O8" s="92"/>
    </row>
    <row r="9" spans="2:15" s="4" customFormat="1" ht="18.75">
      <c r="B9" s="82"/>
      <c r="C9" s="83"/>
      <c r="D9" s="87"/>
      <c r="E9" s="20" t="s">
        <v>40</v>
      </c>
      <c r="F9" s="20" t="s">
        <v>41</v>
      </c>
      <c r="G9" s="63"/>
      <c r="H9" s="63"/>
      <c r="I9" s="59"/>
      <c r="J9" s="59"/>
      <c r="K9" s="20" t="s">
        <v>40</v>
      </c>
      <c r="L9" s="20" t="s">
        <v>41</v>
      </c>
      <c r="M9" s="59"/>
      <c r="N9" s="69"/>
      <c r="O9" s="93"/>
    </row>
    <row r="10" spans="2:15" s="4" customFormat="1" ht="15.75" customHeight="1" thickBot="1">
      <c r="B10" s="84"/>
      <c r="C10" s="85"/>
      <c r="D10" s="16" t="s">
        <v>23</v>
      </c>
      <c r="E10" s="60" t="s">
        <v>24</v>
      </c>
      <c r="F10" s="61"/>
      <c r="G10" s="17" t="s">
        <v>25</v>
      </c>
      <c r="H10" s="17" t="s">
        <v>26</v>
      </c>
      <c r="I10" s="17" t="s">
        <v>22</v>
      </c>
      <c r="J10" s="17" t="s">
        <v>27</v>
      </c>
      <c r="K10" s="60" t="s">
        <v>28</v>
      </c>
      <c r="L10" s="61"/>
      <c r="M10" s="17" t="s">
        <v>30</v>
      </c>
      <c r="N10" s="18" t="s">
        <v>29</v>
      </c>
      <c r="O10" s="19" t="s">
        <v>31</v>
      </c>
    </row>
    <row r="11" spans="2:15" ht="19.5" customHeight="1">
      <c r="B11" s="79" t="s">
        <v>37</v>
      </c>
      <c r="C11" s="2" t="s">
        <v>7</v>
      </c>
      <c r="D11" s="25">
        <v>482</v>
      </c>
      <c r="E11" s="43"/>
      <c r="F11" s="27"/>
      <c r="G11" s="43"/>
      <c r="H11" s="43"/>
      <c r="I11" s="26">
        <f>+D11*E11*G11-H11</f>
        <v>0</v>
      </c>
      <c r="J11" s="28">
        <v>43900</v>
      </c>
      <c r="K11" s="45"/>
      <c r="L11" s="29"/>
      <c r="M11" s="30">
        <f>+J11*K11</f>
        <v>0</v>
      </c>
      <c r="N11" s="47"/>
      <c r="O11" s="31">
        <f aca="true" t="shared" si="0" ref="O11:O34">ROUNDDOWN(I11+M11-N11,0)</f>
        <v>0</v>
      </c>
    </row>
    <row r="12" spans="2:15" ht="19.5" customHeight="1">
      <c r="B12" s="76"/>
      <c r="C12" s="3" t="s">
        <v>8</v>
      </c>
      <c r="D12" s="25">
        <f>D11</f>
        <v>482</v>
      </c>
      <c r="E12" s="43"/>
      <c r="F12" s="27"/>
      <c r="G12" s="43"/>
      <c r="H12" s="43"/>
      <c r="I12" s="26">
        <f>+D12*E12*G12-H12</f>
        <v>0</v>
      </c>
      <c r="J12" s="28">
        <v>59200</v>
      </c>
      <c r="K12" s="46"/>
      <c r="L12" s="32"/>
      <c r="M12" s="30">
        <f>+J12*K12</f>
        <v>0</v>
      </c>
      <c r="N12" s="47"/>
      <c r="O12" s="31">
        <f t="shared" si="0"/>
        <v>0</v>
      </c>
    </row>
    <row r="13" spans="2:15" ht="19.5" customHeight="1">
      <c r="B13" s="76"/>
      <c r="C13" s="3" t="s">
        <v>9</v>
      </c>
      <c r="D13" s="35">
        <f>D11</f>
        <v>482</v>
      </c>
      <c r="E13" s="44"/>
      <c r="F13" s="36"/>
      <c r="G13" s="44"/>
      <c r="H13" s="44"/>
      <c r="I13" s="37">
        <f>+D13*E13*G13-H13</f>
        <v>0</v>
      </c>
      <c r="J13" s="28">
        <v>70200</v>
      </c>
      <c r="K13" s="46"/>
      <c r="L13" s="32"/>
      <c r="M13" s="38">
        <f>+J13*K13</f>
        <v>0</v>
      </c>
      <c r="N13" s="48"/>
      <c r="O13" s="39">
        <f t="shared" si="0"/>
        <v>0</v>
      </c>
    </row>
    <row r="14" spans="2:15" ht="19.5" customHeight="1">
      <c r="B14" s="76"/>
      <c r="C14" s="2" t="s">
        <v>34</v>
      </c>
      <c r="D14" s="33">
        <v>706</v>
      </c>
      <c r="E14" s="27"/>
      <c r="F14" s="43"/>
      <c r="G14" s="43"/>
      <c r="H14" s="43"/>
      <c r="I14" s="26">
        <f>+D14*F14*G14-H14</f>
        <v>0</v>
      </c>
      <c r="J14" s="34">
        <v>74900</v>
      </c>
      <c r="K14" s="27"/>
      <c r="L14" s="51"/>
      <c r="M14" s="30">
        <f>+J14*L14</f>
        <v>0</v>
      </c>
      <c r="N14" s="47"/>
      <c r="O14" s="31">
        <f t="shared" si="0"/>
        <v>0</v>
      </c>
    </row>
    <row r="15" spans="2:15" ht="19.5" customHeight="1">
      <c r="B15" s="76"/>
      <c r="C15" s="2" t="s">
        <v>10</v>
      </c>
      <c r="D15" s="33">
        <f>$D$14</f>
        <v>706</v>
      </c>
      <c r="E15" s="27"/>
      <c r="F15" s="43"/>
      <c r="G15" s="43"/>
      <c r="H15" s="43"/>
      <c r="I15" s="26">
        <f aca="true" t="shared" si="1" ref="I15:I33">+D15*F15*G15-H15</f>
        <v>0</v>
      </c>
      <c r="J15" s="34">
        <v>53700</v>
      </c>
      <c r="K15" s="29"/>
      <c r="L15" s="45"/>
      <c r="M15" s="30">
        <f aca="true" t="shared" si="2" ref="M15:M32">+J15*L15</f>
        <v>0</v>
      </c>
      <c r="N15" s="47"/>
      <c r="O15" s="31">
        <f t="shared" si="0"/>
        <v>0</v>
      </c>
    </row>
    <row r="16" spans="2:15" ht="19.5" customHeight="1">
      <c r="B16" s="76"/>
      <c r="C16" s="3" t="s">
        <v>11</v>
      </c>
      <c r="D16" s="25">
        <f aca="true" t="shared" si="3" ref="D16:D34">$D$14</f>
        <v>706</v>
      </c>
      <c r="E16" s="27"/>
      <c r="F16" s="43"/>
      <c r="G16" s="43"/>
      <c r="H16" s="43"/>
      <c r="I16" s="26">
        <f t="shared" si="1"/>
        <v>0</v>
      </c>
      <c r="J16" s="28">
        <v>55600</v>
      </c>
      <c r="K16" s="29"/>
      <c r="L16" s="45"/>
      <c r="M16" s="30">
        <f t="shared" si="2"/>
        <v>0</v>
      </c>
      <c r="N16" s="47"/>
      <c r="O16" s="31">
        <f t="shared" si="0"/>
        <v>0</v>
      </c>
    </row>
    <row r="17" spans="2:15" ht="19.5" customHeight="1">
      <c r="B17" s="78"/>
      <c r="C17" s="2" t="s">
        <v>12</v>
      </c>
      <c r="D17" s="25">
        <f t="shared" si="3"/>
        <v>706</v>
      </c>
      <c r="E17" s="27"/>
      <c r="F17" s="43"/>
      <c r="G17" s="43"/>
      <c r="H17" s="43"/>
      <c r="I17" s="26">
        <f t="shared" si="1"/>
        <v>0</v>
      </c>
      <c r="J17" s="28">
        <v>102700</v>
      </c>
      <c r="K17" s="29"/>
      <c r="L17" s="45"/>
      <c r="M17" s="30">
        <f t="shared" si="2"/>
        <v>0</v>
      </c>
      <c r="N17" s="47"/>
      <c r="O17" s="31">
        <f t="shared" si="0"/>
        <v>0</v>
      </c>
    </row>
    <row r="18" spans="2:15" ht="19.5" customHeight="1">
      <c r="B18" s="75" t="s">
        <v>38</v>
      </c>
      <c r="C18" s="3" t="s">
        <v>13</v>
      </c>
      <c r="D18" s="25">
        <f t="shared" si="3"/>
        <v>706</v>
      </c>
      <c r="E18" s="27"/>
      <c r="F18" s="43"/>
      <c r="G18" s="43"/>
      <c r="H18" s="43"/>
      <c r="I18" s="26">
        <f t="shared" si="1"/>
        <v>0</v>
      </c>
      <c r="J18" s="28">
        <v>111400</v>
      </c>
      <c r="K18" s="29"/>
      <c r="L18" s="45"/>
      <c r="M18" s="30">
        <f t="shared" si="2"/>
        <v>0</v>
      </c>
      <c r="N18" s="47"/>
      <c r="O18" s="31">
        <f t="shared" si="0"/>
        <v>0</v>
      </c>
    </row>
    <row r="19" spans="2:15" ht="19.5" customHeight="1">
      <c r="B19" s="76"/>
      <c r="C19" s="3" t="s">
        <v>17</v>
      </c>
      <c r="D19" s="25">
        <f t="shared" si="3"/>
        <v>706</v>
      </c>
      <c r="E19" s="27"/>
      <c r="F19" s="43"/>
      <c r="G19" s="43"/>
      <c r="H19" s="43"/>
      <c r="I19" s="26">
        <f t="shared" si="1"/>
        <v>0</v>
      </c>
      <c r="J19" s="28">
        <v>107700</v>
      </c>
      <c r="K19" s="29"/>
      <c r="L19" s="45"/>
      <c r="M19" s="30">
        <f t="shared" si="2"/>
        <v>0</v>
      </c>
      <c r="N19" s="47"/>
      <c r="O19" s="31">
        <f t="shared" si="0"/>
        <v>0</v>
      </c>
    </row>
    <row r="20" spans="2:15" ht="19.5" customHeight="1">
      <c r="B20" s="76"/>
      <c r="C20" s="11" t="s">
        <v>18</v>
      </c>
      <c r="D20" s="35">
        <f t="shared" si="3"/>
        <v>706</v>
      </c>
      <c r="E20" s="36"/>
      <c r="F20" s="43"/>
      <c r="G20" s="44"/>
      <c r="H20" s="44"/>
      <c r="I20" s="37">
        <f t="shared" si="1"/>
        <v>0</v>
      </c>
      <c r="J20" s="28">
        <v>103700</v>
      </c>
      <c r="K20" s="29"/>
      <c r="L20" s="45"/>
      <c r="M20" s="30">
        <f t="shared" si="2"/>
        <v>0</v>
      </c>
      <c r="N20" s="47"/>
      <c r="O20" s="31">
        <f t="shared" si="0"/>
        <v>0</v>
      </c>
    </row>
    <row r="21" spans="2:15" ht="19.5" customHeight="1">
      <c r="B21" s="76"/>
      <c r="C21" s="11" t="s">
        <v>5</v>
      </c>
      <c r="D21" s="35">
        <f t="shared" si="3"/>
        <v>706</v>
      </c>
      <c r="E21" s="36"/>
      <c r="F21" s="43"/>
      <c r="G21" s="44"/>
      <c r="H21" s="44"/>
      <c r="I21" s="37">
        <f t="shared" si="1"/>
        <v>0</v>
      </c>
      <c r="J21" s="28">
        <v>52200</v>
      </c>
      <c r="K21" s="29"/>
      <c r="L21" s="45"/>
      <c r="M21" s="30">
        <f t="shared" si="2"/>
        <v>0</v>
      </c>
      <c r="N21" s="47"/>
      <c r="O21" s="31">
        <f t="shared" si="0"/>
        <v>0</v>
      </c>
    </row>
    <row r="22" spans="2:15" ht="19.5" customHeight="1">
      <c r="B22" s="76"/>
      <c r="C22" s="3" t="s">
        <v>6</v>
      </c>
      <c r="D22" s="25">
        <f t="shared" si="3"/>
        <v>706</v>
      </c>
      <c r="E22" s="27"/>
      <c r="F22" s="43"/>
      <c r="G22" s="43"/>
      <c r="H22" s="43"/>
      <c r="I22" s="26">
        <f t="shared" si="1"/>
        <v>0</v>
      </c>
      <c r="J22" s="28">
        <v>52900</v>
      </c>
      <c r="K22" s="29"/>
      <c r="L22" s="45"/>
      <c r="M22" s="30">
        <f t="shared" si="2"/>
        <v>0</v>
      </c>
      <c r="N22" s="47"/>
      <c r="O22" s="31">
        <f t="shared" si="0"/>
        <v>0</v>
      </c>
    </row>
    <row r="23" spans="2:15" ht="19.5" customHeight="1">
      <c r="B23" s="76"/>
      <c r="C23" s="2" t="s">
        <v>7</v>
      </c>
      <c r="D23" s="25">
        <f t="shared" si="3"/>
        <v>706</v>
      </c>
      <c r="E23" s="27"/>
      <c r="F23" s="43"/>
      <c r="G23" s="43"/>
      <c r="H23" s="43"/>
      <c r="I23" s="26">
        <f t="shared" si="1"/>
        <v>0</v>
      </c>
      <c r="J23" s="28">
        <v>71500</v>
      </c>
      <c r="K23" s="29"/>
      <c r="L23" s="45"/>
      <c r="M23" s="30">
        <f t="shared" si="2"/>
        <v>0</v>
      </c>
      <c r="N23" s="47"/>
      <c r="O23" s="31">
        <f t="shared" si="0"/>
        <v>0</v>
      </c>
    </row>
    <row r="24" spans="2:15" ht="19.5" customHeight="1">
      <c r="B24" s="76"/>
      <c r="C24" s="3" t="s">
        <v>8</v>
      </c>
      <c r="D24" s="25">
        <f t="shared" si="3"/>
        <v>706</v>
      </c>
      <c r="E24" s="27"/>
      <c r="F24" s="43"/>
      <c r="G24" s="43"/>
      <c r="H24" s="43"/>
      <c r="I24" s="26">
        <f t="shared" si="1"/>
        <v>0</v>
      </c>
      <c r="J24" s="28">
        <v>92000</v>
      </c>
      <c r="K24" s="29"/>
      <c r="L24" s="46"/>
      <c r="M24" s="30">
        <f t="shared" si="2"/>
        <v>0</v>
      </c>
      <c r="N24" s="47"/>
      <c r="O24" s="31">
        <f t="shared" si="0"/>
        <v>0</v>
      </c>
    </row>
    <row r="25" spans="2:15" ht="19.5" customHeight="1">
      <c r="B25" s="76"/>
      <c r="C25" s="3" t="s">
        <v>9</v>
      </c>
      <c r="D25" s="25">
        <f t="shared" si="3"/>
        <v>706</v>
      </c>
      <c r="E25" s="27"/>
      <c r="F25" s="43"/>
      <c r="G25" s="44"/>
      <c r="H25" s="44"/>
      <c r="I25" s="37">
        <f t="shared" si="1"/>
        <v>0</v>
      </c>
      <c r="J25" s="28">
        <v>104600</v>
      </c>
      <c r="K25" s="29"/>
      <c r="L25" s="46"/>
      <c r="M25" s="38">
        <f t="shared" si="2"/>
        <v>0</v>
      </c>
      <c r="N25" s="48"/>
      <c r="O25" s="39">
        <f t="shared" si="0"/>
        <v>0</v>
      </c>
    </row>
    <row r="26" spans="2:15" ht="19.5" customHeight="1">
      <c r="B26" s="76"/>
      <c r="C26" s="3" t="s">
        <v>34</v>
      </c>
      <c r="D26" s="25">
        <f t="shared" si="3"/>
        <v>706</v>
      </c>
      <c r="E26" s="27"/>
      <c r="F26" s="43"/>
      <c r="G26" s="44"/>
      <c r="H26" s="44"/>
      <c r="I26" s="37">
        <f t="shared" si="1"/>
        <v>0</v>
      </c>
      <c r="J26" s="28">
        <v>74900</v>
      </c>
      <c r="K26" s="29"/>
      <c r="L26" s="46"/>
      <c r="M26" s="38">
        <f t="shared" si="2"/>
        <v>0</v>
      </c>
      <c r="N26" s="48"/>
      <c r="O26" s="39">
        <f t="shared" si="0"/>
        <v>0</v>
      </c>
    </row>
    <row r="27" spans="2:15" ht="19.5" customHeight="1">
      <c r="B27" s="76"/>
      <c r="C27" s="2" t="s">
        <v>10</v>
      </c>
      <c r="D27" s="33">
        <f t="shared" si="3"/>
        <v>706</v>
      </c>
      <c r="E27" s="27"/>
      <c r="F27" s="43"/>
      <c r="G27" s="43"/>
      <c r="H27" s="43"/>
      <c r="I27" s="26">
        <f t="shared" si="1"/>
        <v>0</v>
      </c>
      <c r="J27" s="34">
        <v>53700</v>
      </c>
      <c r="K27" s="29"/>
      <c r="L27" s="45"/>
      <c r="M27" s="30">
        <f t="shared" si="2"/>
        <v>0</v>
      </c>
      <c r="N27" s="47"/>
      <c r="O27" s="31">
        <f t="shared" si="0"/>
        <v>0</v>
      </c>
    </row>
    <row r="28" spans="2:15" ht="19.5" customHeight="1">
      <c r="B28" s="76"/>
      <c r="C28" s="3" t="s">
        <v>11</v>
      </c>
      <c r="D28" s="25">
        <f t="shared" si="3"/>
        <v>706</v>
      </c>
      <c r="E28" s="27"/>
      <c r="F28" s="43"/>
      <c r="G28" s="43"/>
      <c r="H28" s="43"/>
      <c r="I28" s="26">
        <f t="shared" si="1"/>
        <v>0</v>
      </c>
      <c r="J28" s="28">
        <v>55600</v>
      </c>
      <c r="K28" s="29"/>
      <c r="L28" s="45"/>
      <c r="M28" s="30">
        <f t="shared" si="2"/>
        <v>0</v>
      </c>
      <c r="N28" s="47"/>
      <c r="O28" s="31">
        <f t="shared" si="0"/>
        <v>0</v>
      </c>
    </row>
    <row r="29" spans="2:15" ht="19.5" customHeight="1">
      <c r="B29" s="78"/>
      <c r="C29" s="2" t="s">
        <v>12</v>
      </c>
      <c r="D29" s="25">
        <f t="shared" si="3"/>
        <v>706</v>
      </c>
      <c r="E29" s="27"/>
      <c r="F29" s="43"/>
      <c r="G29" s="43"/>
      <c r="H29" s="43"/>
      <c r="I29" s="26">
        <f t="shared" si="1"/>
        <v>0</v>
      </c>
      <c r="J29" s="28">
        <v>102700</v>
      </c>
      <c r="K29" s="29"/>
      <c r="L29" s="45"/>
      <c r="M29" s="30">
        <f t="shared" si="2"/>
        <v>0</v>
      </c>
      <c r="N29" s="47"/>
      <c r="O29" s="31">
        <f t="shared" si="0"/>
        <v>0</v>
      </c>
    </row>
    <row r="30" spans="2:15" ht="19.5" customHeight="1">
      <c r="B30" s="75" t="s">
        <v>39</v>
      </c>
      <c r="C30" s="3" t="s">
        <v>13</v>
      </c>
      <c r="D30" s="25">
        <f t="shared" si="3"/>
        <v>706</v>
      </c>
      <c r="E30" s="27"/>
      <c r="F30" s="43"/>
      <c r="G30" s="43"/>
      <c r="H30" s="43"/>
      <c r="I30" s="26">
        <f t="shared" si="1"/>
        <v>0</v>
      </c>
      <c r="J30" s="28">
        <v>111400</v>
      </c>
      <c r="K30" s="29"/>
      <c r="L30" s="45"/>
      <c r="M30" s="30">
        <f t="shared" si="2"/>
        <v>0</v>
      </c>
      <c r="N30" s="47"/>
      <c r="O30" s="31">
        <f t="shared" si="0"/>
        <v>0</v>
      </c>
    </row>
    <row r="31" spans="2:15" ht="19.5" customHeight="1">
      <c r="B31" s="76"/>
      <c r="C31" s="3" t="s">
        <v>17</v>
      </c>
      <c r="D31" s="25">
        <f t="shared" si="3"/>
        <v>706</v>
      </c>
      <c r="E31" s="27"/>
      <c r="F31" s="43"/>
      <c r="G31" s="43"/>
      <c r="H31" s="43"/>
      <c r="I31" s="26">
        <f t="shared" si="1"/>
        <v>0</v>
      </c>
      <c r="J31" s="28">
        <v>107700</v>
      </c>
      <c r="K31" s="29"/>
      <c r="L31" s="45"/>
      <c r="M31" s="30">
        <f t="shared" si="2"/>
        <v>0</v>
      </c>
      <c r="N31" s="47"/>
      <c r="O31" s="31">
        <f t="shared" si="0"/>
        <v>0</v>
      </c>
    </row>
    <row r="32" spans="2:15" ht="19.5" customHeight="1">
      <c r="B32" s="76"/>
      <c r="C32" s="11" t="s">
        <v>18</v>
      </c>
      <c r="D32" s="35">
        <f t="shared" si="3"/>
        <v>706</v>
      </c>
      <c r="E32" s="36"/>
      <c r="F32" s="43"/>
      <c r="G32" s="44"/>
      <c r="H32" s="44"/>
      <c r="I32" s="37">
        <f t="shared" si="1"/>
        <v>0</v>
      </c>
      <c r="J32" s="28">
        <v>103700</v>
      </c>
      <c r="K32" s="29"/>
      <c r="L32" s="45"/>
      <c r="M32" s="30">
        <f t="shared" si="2"/>
        <v>0</v>
      </c>
      <c r="N32" s="47"/>
      <c r="O32" s="31">
        <f t="shared" si="0"/>
        <v>0</v>
      </c>
    </row>
    <row r="33" spans="2:15" ht="19.5" customHeight="1">
      <c r="B33" s="76"/>
      <c r="C33" s="11" t="s">
        <v>5</v>
      </c>
      <c r="D33" s="35">
        <f t="shared" si="3"/>
        <v>706</v>
      </c>
      <c r="E33" s="36"/>
      <c r="F33" s="43"/>
      <c r="G33" s="44"/>
      <c r="H33" s="44"/>
      <c r="I33" s="37">
        <f t="shared" si="1"/>
        <v>0</v>
      </c>
      <c r="J33" s="28">
        <v>52200</v>
      </c>
      <c r="K33" s="29"/>
      <c r="L33" s="45"/>
      <c r="M33" s="30">
        <f>+J33*L33</f>
        <v>0</v>
      </c>
      <c r="N33" s="47"/>
      <c r="O33" s="31">
        <f t="shared" si="0"/>
        <v>0</v>
      </c>
    </row>
    <row r="34" spans="2:15" ht="19.5" customHeight="1" thickBot="1">
      <c r="B34" s="77"/>
      <c r="C34" s="3" t="s">
        <v>6</v>
      </c>
      <c r="D34" s="25">
        <f t="shared" si="3"/>
        <v>706</v>
      </c>
      <c r="E34" s="27"/>
      <c r="F34" s="43"/>
      <c r="G34" s="43"/>
      <c r="H34" s="43"/>
      <c r="I34" s="26">
        <f>+D34*F34*G34-H34</f>
        <v>0</v>
      </c>
      <c r="J34" s="28">
        <v>52900</v>
      </c>
      <c r="K34" s="29"/>
      <c r="L34" s="45"/>
      <c r="M34" s="30">
        <f>+J34*L34</f>
        <v>0</v>
      </c>
      <c r="N34" s="47"/>
      <c r="O34" s="31">
        <f t="shared" si="0"/>
        <v>0</v>
      </c>
    </row>
    <row r="35" spans="2:15" ht="13.5" customHeight="1">
      <c r="B35" s="80" t="s">
        <v>14</v>
      </c>
      <c r="C35" s="81"/>
      <c r="D35" s="88"/>
      <c r="E35" s="64"/>
      <c r="F35" s="64"/>
      <c r="G35" s="64"/>
      <c r="H35" s="64"/>
      <c r="I35" s="64"/>
      <c r="J35" s="94">
        <f>SUM(J11:J34)</f>
        <v>1871000</v>
      </c>
      <c r="K35" s="72"/>
      <c r="L35" s="72"/>
      <c r="M35" s="72"/>
      <c r="N35" s="40"/>
      <c r="O35" s="5" t="s">
        <v>50</v>
      </c>
    </row>
    <row r="36" spans="2:15" ht="13.5" customHeight="1">
      <c r="B36" s="82"/>
      <c r="C36" s="83"/>
      <c r="D36" s="89"/>
      <c r="E36" s="65"/>
      <c r="F36" s="65"/>
      <c r="G36" s="65"/>
      <c r="H36" s="65"/>
      <c r="I36" s="65"/>
      <c r="J36" s="95"/>
      <c r="K36" s="73"/>
      <c r="L36" s="73"/>
      <c r="M36" s="73"/>
      <c r="N36" s="49"/>
      <c r="O36" s="50" t="s">
        <v>51</v>
      </c>
    </row>
    <row r="37" spans="2:15" ht="33" customHeight="1" thickBot="1">
      <c r="B37" s="84"/>
      <c r="C37" s="85"/>
      <c r="D37" s="90"/>
      <c r="E37" s="66"/>
      <c r="F37" s="66"/>
      <c r="G37" s="66"/>
      <c r="H37" s="66"/>
      <c r="I37" s="66"/>
      <c r="J37" s="96"/>
      <c r="K37" s="74"/>
      <c r="L37" s="74"/>
      <c r="M37" s="74"/>
      <c r="N37" s="41"/>
      <c r="O37" s="42">
        <f>SUM(O11:O34)</f>
        <v>0</v>
      </c>
    </row>
    <row r="38" ht="9.75" customHeight="1"/>
    <row r="39" spans="2:14" ht="13.5" customHeight="1">
      <c r="B39" s="22" t="s">
        <v>20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1"/>
      <c r="N39" s="15"/>
    </row>
    <row r="40" spans="2:14" ht="13.5" customHeight="1">
      <c r="B40" s="22" t="s">
        <v>44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1"/>
      <c r="N40" s="15"/>
    </row>
    <row r="41" spans="2:14" ht="13.5" customHeight="1">
      <c r="B41" s="22" t="s">
        <v>49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1"/>
      <c r="N41" s="15"/>
    </row>
    <row r="42" spans="2:14" ht="13.5" customHeight="1">
      <c r="B42" s="23" t="s">
        <v>42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5"/>
    </row>
    <row r="43" spans="2:14" ht="13.5" customHeight="1">
      <c r="B43" s="23" t="s">
        <v>43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5"/>
    </row>
    <row r="44" spans="2:14" ht="13.5" customHeight="1">
      <c r="B44" s="24" t="s">
        <v>45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  <c r="N44" s="15"/>
    </row>
    <row r="45" spans="2:14" ht="13.5" customHeight="1">
      <c r="B45" s="24" t="s">
        <v>46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 t="s">
        <v>21</v>
      </c>
      <c r="N45" s="15"/>
    </row>
    <row r="46" spans="2:13" ht="13.5" customHeight="1">
      <c r="B46" s="24" t="s">
        <v>52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/>
    </row>
    <row r="47" spans="2:13" ht="13.5" customHeight="1">
      <c r="B47" s="22" t="s">
        <v>33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1"/>
    </row>
    <row r="48" ht="13.5" customHeight="1">
      <c r="O48" s="8"/>
    </row>
    <row r="49" ht="13.5" customHeight="1">
      <c r="O49" s="9"/>
    </row>
    <row r="50" ht="13.5" customHeight="1"/>
  </sheetData>
  <sheetProtection/>
  <mergeCells count="31">
    <mergeCell ref="B1:O1"/>
    <mergeCell ref="B7:C10"/>
    <mergeCell ref="D35:D37"/>
    <mergeCell ref="F35:F37"/>
    <mergeCell ref="O7:O9"/>
    <mergeCell ref="G35:G37"/>
    <mergeCell ref="K35:K37"/>
    <mergeCell ref="K8:L8"/>
    <mergeCell ref="J35:J37"/>
    <mergeCell ref="L35:L37"/>
    <mergeCell ref="B30:B34"/>
    <mergeCell ref="B18:B29"/>
    <mergeCell ref="B11:B17"/>
    <mergeCell ref="B35:C37"/>
    <mergeCell ref="E10:F10"/>
    <mergeCell ref="D8:D9"/>
    <mergeCell ref="E35:E37"/>
    <mergeCell ref="H35:H37"/>
    <mergeCell ref="N7:N9"/>
    <mergeCell ref="E8:F8"/>
    <mergeCell ref="M35:M37"/>
    <mergeCell ref="I35:I37"/>
    <mergeCell ref="G8:G9"/>
    <mergeCell ref="C3:O3"/>
    <mergeCell ref="D7:I7"/>
    <mergeCell ref="J7:M7"/>
    <mergeCell ref="M8:M9"/>
    <mergeCell ref="J8:J9"/>
    <mergeCell ref="K10:L10"/>
    <mergeCell ref="I8:I9"/>
    <mergeCell ref="H8:H9"/>
  </mergeCells>
  <printOptions horizontalCentered="1" verticalCentered="1"/>
  <pageMargins left="0.3937007874015748" right="0.3937007874015748" top="0.3937007874015748" bottom="0.16" header="0.31496062992125984" footer="0.16"/>
  <pageSetup fitToHeight="1" fitToWidth="1" horizontalDpi="600" verticalDpi="600" orientation="landscape" paperSize="9" scale="68" r:id="rId1"/>
  <headerFooter alignWithMargins="0">
    <oddHeader>&amp;R&amp;"ＭＳ 明朝,標準"様式第５号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鳥取県</cp:lastModifiedBy>
  <cp:lastPrinted>2023-01-17T03:37:36Z</cp:lastPrinted>
  <dcterms:created xsi:type="dcterms:W3CDTF">2004-01-29T23:56:47Z</dcterms:created>
  <dcterms:modified xsi:type="dcterms:W3CDTF">2023-01-19T23:42:50Z</dcterms:modified>
  <cp:category/>
  <cp:version/>
  <cp:contentType/>
  <cp:contentStatus/>
</cp:coreProperties>
</file>