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showHorizontalScroll="0" showVerticalScroll="0" showSheetTabs="0"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<sst xmlns="http://schemas.openxmlformats.org/spreadsheetml/2006/main" count="218" uniqueCount="108">
  <si>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</si>
  <si>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</si>
  <si>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</si>
  <si>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</si>
  <si>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</si>
  <si>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</si>
  <si>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</si>
  <si>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</si>
  <si>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</si>
  <si>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</si>
  <si>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</si>
  <si>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</si>
  <si>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</si>
  <si>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</si>
  <si>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</si>
  <si>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</si>
  <si>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</si>
  <si>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</si>
  <si>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</si>
  <si>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</si>
  <si>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</si>
  <si>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</si>
  <si>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</si>
  <si>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</si>
  <si>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</si>
  <si>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</si>
  <si>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</si>
  <si>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</si>
  <si>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</si>
  <si>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</si>
  <si>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</si>
  <si>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</si>
  <si>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</si>
  <si>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</si>
  <si>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</si>
  <si>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</si>
  <si>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</si>
  <si>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</si>
  <si>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</si>
  <si>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</si>
  <si>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</si>
  <si>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</si>
  <si>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</si>
  <si>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</si>
  <si>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</si>
  <si>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</si>
  <si>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</si>
  <si>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</si>
  <si>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</si>
  <si>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</si>
  <si>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</si>
  <si>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</si>
  <si>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</si>
  <si>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</si>
  <si>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</si>
  <si>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</si>
  <si>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</si>
  <si>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</si>
  <si>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</si>
  <si>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</si>
  <si>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</si>
  <si>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</si>
  <si>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</si>
  <si>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</si>
  <si>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</si>
  <si>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</si>
  <si>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</si>
  <si>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</si>
  <si>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</si>
  <si>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</si>
  <si>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</si>
  <si>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</si>
  <si>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</si>
  <si>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</si>
  <si>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</si>
  <si>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</si>
  <si>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</si>
  <si>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</si>
  <si>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</si>
  <si>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</si>
  <si>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</si>
  <si>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</si>
  <si>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</si>
  <si>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</si>
  <si>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</si>
  <si>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</si>
  <si>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</si>
  <si>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</si>
  <si>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</si>
  <si>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</si>
  <si>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</si>
  <si>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</si>
  <si>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</si>
  <si>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智頭町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</si>
  <si>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</si>
  <si>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</si>
  <si>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</si>
  <si>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</si>
  <si>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</si>
  <si>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</si>
  <si>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</si>
  <si>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</si>
  <si>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</si>
  <si>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</si>
  <si>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</si>
  <si>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全体的に類似団体平均より値としては良い傾向にある。今後も適切な施設の維持管理に努めていきたい。</t>
    <rPh sb="0" eb="3">
      <t>ゼンタイテキ</t>
    </rPh>
    <rPh sb="4" eb="6">
      <t>ルイジ</t>
    </rPh>
    <rPh sb="6" eb="8">
      <t>ダンタイ</t>
    </rPh>
    <rPh sb="8" eb="10">
      <t>ヘイキン</t>
    </rPh>
    <rPh sb="12" eb="13">
      <t>アタイ</t>
    </rPh>
    <rPh sb="17" eb="18">
      <t>ヨ</t>
    </rPh>
    <rPh sb="19" eb="21">
      <t>ケイコウ</t>
    </rPh>
    <rPh sb="25" eb="27">
      <t>コンゴ</t>
    </rPh>
    <rPh sb="28" eb="30">
      <t>テキセツ</t>
    </rPh>
    <rPh sb="31" eb="33">
      <t>シセツ</t>
    </rPh>
    <rPh sb="34" eb="36">
      <t>イジ</t>
    </rPh>
    <rPh sb="36" eb="38">
      <t>カンリ</t>
    </rPh>
    <rPh sb="39" eb="40">
      <t>ツト</t>
    </rPh>
    <phoneticPr fontId="4"/>
  </si>
  <si>
    <t xml:space="preserve"> 収益的収支比率は類似他団体と比較して、例年安定して高水準にあり、企業債の償還もH26年度で終了し、累積の欠損金もない。
　また、料金回収率も高水準であり、給水原価も非常に安価であるが、有収率については施設の老朽化もあり、改善すべき事項であると考えている。
　今後も、健全性・効率性を維持していきたい。</t>
    <rPh sb="1" eb="4">
      <t>シュウエキテキ</t>
    </rPh>
    <rPh sb="4" eb="6">
      <t>シュウシ</t>
    </rPh>
    <rPh sb="6" eb="8">
      <t>ヒリツ</t>
    </rPh>
    <rPh sb="9" eb="11">
      <t>ルイジ</t>
    </rPh>
    <rPh sb="11" eb="14">
      <t>タダンタイ</t>
    </rPh>
    <rPh sb="15" eb="17">
      <t>ヒカク</t>
    </rPh>
    <rPh sb="20" eb="22">
      <t>レイネン</t>
    </rPh>
    <rPh sb="22" eb="24">
      <t>アンテイ</t>
    </rPh>
    <rPh sb="26" eb="29">
      <t>コウスイジュン</t>
    </rPh>
    <rPh sb="33" eb="36">
      <t>キギョウサイ</t>
    </rPh>
    <rPh sb="37" eb="39">
      <t>ショウカン</t>
    </rPh>
    <rPh sb="43" eb="45">
      <t>ネンド</t>
    </rPh>
    <rPh sb="46" eb="48">
      <t>シュウリョウ</t>
    </rPh>
    <rPh sb="50" eb="52">
      <t>ルイセキ</t>
    </rPh>
    <rPh sb="53" eb="56">
      <t>ケッソンキン</t>
    </rPh>
    <rPh sb="65" eb="67">
      <t>リョウキン</t>
    </rPh>
    <rPh sb="67" eb="70">
      <t>カイシュウリツ</t>
    </rPh>
    <rPh sb="71" eb="74">
      <t>コウスイジュン</t>
    </rPh>
    <rPh sb="78" eb="82">
      <t>キュウスイゲンカ</t>
    </rPh>
    <rPh sb="83" eb="85">
      <t>ヒジョウ</t>
    </rPh>
    <rPh sb="86" eb="88">
      <t>アンカ</t>
    </rPh>
    <rPh sb="93" eb="96">
      <t>ユウシュウリツ</t>
    </rPh>
    <rPh sb="101" eb="103">
      <t>シセツ</t>
    </rPh>
    <rPh sb="104" eb="107">
      <t>ロウキュウカ</t>
    </rPh>
    <rPh sb="111" eb="113">
      <t>カイゼン</t>
    </rPh>
    <rPh sb="116" eb="118">
      <t>ジコウ</t>
    </rPh>
    <rPh sb="122" eb="123">
      <t>カンガ</t>
    </rPh>
    <rPh sb="130" eb="132">
      <t>コンゴ</t>
    </rPh>
    <rPh sb="134" eb="137">
      <t>ケンゼンセイ</t>
    </rPh>
    <rPh sb="138" eb="141">
      <t>コウリツセイ</t>
    </rPh>
    <rPh sb="142" eb="144">
      <t>イジ</t>
    </rPh>
    <phoneticPr fontId="4"/>
  </si>
  <si>
    <t>　施設の老朽化は、避けられない課題であり、財政を十分に考慮して、更新を計画していきたい。</t>
    <rPh sb="1" eb="3">
      <t>シセツ</t>
    </rPh>
    <rPh sb="4" eb="7">
      <t>ロウキュウカ</t>
    </rPh>
    <rPh sb="9" eb="10">
      <t>サ</t>
    </rPh>
    <rPh sb="15" eb="17">
      <t>カダイ</t>
    </rPh>
    <rPh sb="21" eb="23">
      <t>ザイセイ</t>
    </rPh>
    <rPh sb="24" eb="26">
      <t>ジュウブン</t>
    </rPh>
    <rPh sb="27" eb="29">
      <t>コウリョ</t>
    </rPh>
    <rPh sb="32" eb="34">
      <t>コウシン</t>
    </rPh>
    <rPh sb="35" eb="37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</si>
</sst>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37024"/>
        <c:axId val="879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37024"/>
        <c:axId val="87938944"/>
      </c:lineChart>
      <c:dateAx>
        <c:axId val="8793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38944"/>
        <c:crosses val="autoZero"/>
        <c:auto val="1"/>
        <c:lblOffset val="100"/>
        <c:baseTimeUnit val="years"/>
      </c:dateAx>
      <c:valAx>
        <c:axId val="8793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3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95.38</c:v>
                </c:pt>
                <c:pt idx="1">
                  <c:v>95.43</c:v>
                </c:pt>
                <c:pt idx="2">
                  <c:v>95.03</c:v>
                </c:pt>
                <c:pt idx="3">
                  <c:v>94.41</c:v>
                </c:pt>
                <c:pt idx="4">
                  <c:v>96.27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5264"/>
        <c:axId val="9217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5264"/>
        <c:axId val="92177920"/>
      </c:lineChart>
      <c:dateAx>
        <c:axId val="9215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77920"/>
        <c:crosses val="autoZero"/>
        <c:auto val="1"/>
        <c:lblOffset val="100"/>
        <c:baseTimeUnit val="years"/>
      </c:dateAx>
      <c:valAx>
        <c:axId val="9217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7648"/>
        <c:axId val="9220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7648"/>
        <c:axId val="92206208"/>
      </c:lineChart>
      <c:dateAx>
        <c:axId val="9218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6208"/>
        <c:crosses val="autoZero"/>
        <c:auto val="1"/>
        <c:lblOffset val="100"/>
        <c:baseTimeUnit val="years"/>
      </c:dateAx>
      <c:valAx>
        <c:axId val="9220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8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41952"/>
        <c:axId val="9854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1952"/>
        <c:axId val="98543872"/>
      </c:lineChart>
      <c:dateAx>
        <c:axId val="9854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43872"/>
        <c:crosses val="autoZero"/>
        <c:auto val="1"/>
        <c:lblOffset val="100"/>
        <c:baseTimeUnit val="years"/>
      </c:dateAx>
      <c:valAx>
        <c:axId val="9854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4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7728"/>
        <c:axId val="1024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7728"/>
        <c:axId val="102459648"/>
      </c:lineChart>
      <c:dateAx>
        <c:axId val="1024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59648"/>
        <c:crosses val="autoZero"/>
        <c:auto val="1"/>
        <c:lblOffset val="100"/>
        <c:baseTimeUnit val="years"/>
      </c:dateAx>
      <c:valAx>
        <c:axId val="1024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80512"/>
        <c:axId val="10217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80512"/>
        <c:axId val="102171392"/>
      </c:lineChart>
      <c:dateAx>
        <c:axId val="10248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71392"/>
        <c:crosses val="autoZero"/>
        <c:auto val="1"/>
        <c:lblOffset val="100"/>
        <c:baseTimeUnit val="years"/>
      </c:dateAx>
      <c:valAx>
        <c:axId val="10217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8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24.65</c:v>
                </c:pt>
                <c:pt idx="1">
                  <c:v>17.27</c:v>
                </c:pt>
                <c:pt idx="2">
                  <c:v>12.18</c:v>
                </c:pt>
                <c:pt idx="3">
                  <c:v>4.8899999999999997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8928"/>
        <c:axId val="10219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88928"/>
        <c:axId val="102195200"/>
      </c:lineChart>
      <c:dateAx>
        <c:axId val="1021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95200"/>
        <c:crosses val="autoZero"/>
        <c:auto val="1"/>
        <c:lblOffset val="100"/>
        <c:baseTimeUnit val="years"/>
      </c:dateAx>
      <c:valAx>
        <c:axId val="10219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74.28</c:v>
                </c:pt>
                <c:pt idx="1">
                  <c:v>74.459999999999994</c:v>
                </c:pt>
                <c:pt idx="2">
                  <c:v>70.040000000000006</c:v>
                </c:pt>
                <c:pt idx="3">
                  <c:v>74.459999999999994</c:v>
                </c:pt>
                <c:pt idx="4">
                  <c:v>73.91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3600"/>
        <c:axId val="10223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3600"/>
        <c:axId val="102235520"/>
      </c:lineChart>
      <c:dateAx>
        <c:axId val="10223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35520"/>
        <c:crosses val="autoZero"/>
        <c:auto val="1"/>
        <c:lblOffset val="100"/>
        <c:baseTimeUnit val="years"/>
      </c:dateAx>
      <c:valAx>
        <c:axId val="10223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3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54.97</c:v>
                </c:pt>
                <c:pt idx="1">
                  <c:v>55.99</c:v>
                </c:pt>
                <c:pt idx="2">
                  <c:v>53.57</c:v>
                </c:pt>
                <c:pt idx="3">
                  <c:v>49.53</c:v>
                </c:pt>
                <c:pt idx="4">
                  <c:v>48.57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27040"/>
        <c:axId val="10232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7040"/>
        <c:axId val="102328960"/>
      </c:lineChart>
      <c:dateAx>
        <c:axId val="1023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28960"/>
        <c:crosses val="autoZero"/>
        <c:auto val="1"/>
        <c:lblOffset val="100"/>
        <c:baseTimeUnit val="years"/>
      </c:dateAx>
      <c:valAx>
        <c:axId val="10232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2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51.52</c:v>
                </c:pt>
                <c:pt idx="1">
                  <c:v>63.23</c:v>
                </c:pt>
                <c:pt idx="2">
                  <c:v>63.05</c:v>
                </c:pt>
                <c:pt idx="3">
                  <c:v>63</c:v>
                </c:pt>
                <c:pt idx="4">
                  <c:v>62.69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67616"/>
        <c:axId val="1023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7616"/>
        <c:axId val="102369536"/>
      </c:lineChart>
      <c:dateAx>
        <c:axId val="1023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69536"/>
        <c:crosses val="autoZero"/>
        <c:auto val="1"/>
        <c:lblOffset val="100"/>
        <c:baseTimeUnit val="years"/>
      </c:dateAx>
      <c:valAx>
        <c:axId val="1023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74</c:v>
                </c:pt>
                <c:pt idx="1">
                  <c:v>74.989999999999995</c:v>
                </c:pt>
                <c:pt idx="2">
                  <c:v>74.989999999999995</c:v>
                </c:pt>
                <c:pt idx="3">
                  <c:v>74.989999999999995</c:v>
                </c:pt>
                <c:pt idx="4">
                  <c:v>74.989999999999995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04096"/>
        <c:axId val="10240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04096"/>
        <c:axId val="102406016"/>
      </c:lineChart>
      <c:dateAx>
        <c:axId val="1024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06016"/>
        <c:crosses val="autoZero"/>
        <c:auto val="1"/>
        <c:lblOffset val="100"/>
        <c:baseTimeUnit val="years"/>
      </c:dateAx>
      <c:valAx>
        <c:axId val="10240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鳥取県　智頭町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7653</v>
      </c>
      <c r="AJ8" s="74"/>
      <c r="AK8" s="74"/>
      <c r="AL8" s="74"/>
      <c r="AM8" s="74"/>
      <c r="AN8" s="74"/>
      <c r="AO8" s="74"/>
      <c r="AP8" s="75"/>
      <c r="AQ8" s="56">
        <f>データ!R6</f>
        <v>224.7</v>
      </c>
      <c r="AR8" s="56"/>
      <c r="AS8" s="56"/>
      <c r="AT8" s="56"/>
      <c r="AU8" s="56"/>
      <c r="AV8" s="56"/>
      <c r="AW8" s="56"/>
      <c r="AX8" s="56"/>
      <c r="AY8" s="56">
        <f>データ!S6</f>
        <v>34.06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29.49</v>
      </c>
      <c r="S10" s="56"/>
      <c r="T10" s="56"/>
      <c r="U10" s="56"/>
      <c r="V10" s="56"/>
      <c r="W10" s="56"/>
      <c r="X10" s="56"/>
      <c r="Y10" s="56"/>
      <c r="Z10" s="64">
        <f>データ!P6</f>
        <v>1630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2245</v>
      </c>
      <c r="AJ10" s="64"/>
      <c r="AK10" s="64"/>
      <c r="AL10" s="64"/>
      <c r="AM10" s="64"/>
      <c r="AN10" s="64"/>
      <c r="AO10" s="64"/>
      <c r="AP10" s="64"/>
      <c r="AQ10" s="56">
        <f>データ!U6</f>
        <v>1.9</v>
      </c>
      <c r="AR10" s="56"/>
      <c r="AS10" s="56"/>
      <c r="AT10" s="56"/>
      <c r="AU10" s="56"/>
      <c r="AV10" s="56"/>
      <c r="AW10" s="56"/>
      <c r="AX10" s="56"/>
      <c r="AY10" s="56">
        <f>データ!V6</f>
        <v>1181.58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313289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鳥取県　智頭町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29.49</v>
      </c>
      <c r="P6" s="32">
        <f t="shared" si="3"/>
        <v>1630</v>
      </c>
      <c r="Q6" s="32">
        <f t="shared" si="3"/>
        <v>7653</v>
      </c>
      <c r="R6" s="32">
        <f t="shared" si="3"/>
        <v>224.7</v>
      </c>
      <c r="S6" s="32">
        <f t="shared" si="3"/>
        <v>34.06</v>
      </c>
      <c r="T6" s="32">
        <f t="shared" si="3"/>
        <v>2245</v>
      </c>
      <c r="U6" s="32">
        <f t="shared" si="3"/>
        <v>1.9</v>
      </c>
      <c r="V6" s="32">
        <f t="shared" si="3"/>
        <v>1181.58</v>
      </c>
      <c r="W6" s="33">
        <f>IF(W7="",NA(),W7)</f>
        <v>95.38</v>
      </c>
      <c r="X6" s="33">
        <f t="shared" ref="X6:AF6" si="4">IF(X7="",NA(),X7)</f>
        <v>95.43</v>
      </c>
      <c r="Y6" s="33">
        <f t="shared" si="4"/>
        <v>95.03</v>
      </c>
      <c r="Z6" s="33">
        <f t="shared" si="4"/>
        <v>94.41</v>
      </c>
      <c r="AA6" s="33">
        <f t="shared" si="4"/>
        <v>96.27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24.65</v>
      </c>
      <c r="BE6" s="33">
        <f t="shared" ref="BE6:BM6" si="7">IF(BE7="",NA(),BE7)</f>
        <v>17.27</v>
      </c>
      <c r="BF6" s="33">
        <f t="shared" si="7"/>
        <v>12.18</v>
      </c>
      <c r="BG6" s="33">
        <f t="shared" si="7"/>
        <v>4.8899999999999997</v>
      </c>
      <c r="BH6" s="32">
        <f t="shared" si="7"/>
        <v>0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74.28</v>
      </c>
      <c r="BP6" s="33">
        <f t="shared" ref="BP6:BX6" si="8">IF(BP7="",NA(),BP7)</f>
        <v>74.459999999999994</v>
      </c>
      <c r="BQ6" s="33">
        <f t="shared" si="8"/>
        <v>70.040000000000006</v>
      </c>
      <c r="BR6" s="33">
        <f t="shared" si="8"/>
        <v>74.459999999999994</v>
      </c>
      <c r="BS6" s="33">
        <f t="shared" si="8"/>
        <v>73.91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54.97</v>
      </c>
      <c r="CA6" s="33">
        <f t="shared" ref="CA6:CI6" si="9">IF(CA7="",NA(),CA7)</f>
        <v>55.99</v>
      </c>
      <c r="CB6" s="33">
        <f t="shared" si="9"/>
        <v>53.57</v>
      </c>
      <c r="CC6" s="33">
        <f t="shared" si="9"/>
        <v>49.53</v>
      </c>
      <c r="CD6" s="33">
        <f t="shared" si="9"/>
        <v>48.57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51.52</v>
      </c>
      <c r="CL6" s="33">
        <f t="shared" ref="CL6:CT6" si="10">IF(CL7="",NA(),CL7)</f>
        <v>63.23</v>
      </c>
      <c r="CM6" s="33">
        <f t="shared" si="10"/>
        <v>63.05</v>
      </c>
      <c r="CN6" s="33">
        <f t="shared" si="10"/>
        <v>63</v>
      </c>
      <c r="CO6" s="33">
        <f t="shared" si="10"/>
        <v>62.69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74</v>
      </c>
      <c r="CW6" s="33">
        <f t="shared" ref="CW6:DE6" si="11">IF(CW7="",NA(),CW7)</f>
        <v>74.989999999999995</v>
      </c>
      <c r="CX6" s="33">
        <f t="shared" si="11"/>
        <v>74.989999999999995</v>
      </c>
      <c r="CY6" s="33">
        <f t="shared" si="11"/>
        <v>74.989999999999995</v>
      </c>
      <c r="CZ6" s="33">
        <f t="shared" si="11"/>
        <v>74.989999999999995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313289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29.49</v>
      </c>
      <c r="P7" s="36">
        <v>1630</v>
      </c>
      <c r="Q7" s="36">
        <v>7653</v>
      </c>
      <c r="R7" s="36">
        <v>224.7</v>
      </c>
      <c r="S7" s="36">
        <v>34.06</v>
      </c>
      <c r="T7" s="36">
        <v>2245</v>
      </c>
      <c r="U7" s="36">
        <v>1.9</v>
      </c>
      <c r="V7" s="36">
        <v>1181.58</v>
      </c>
      <c r="W7" s="36">
        <v>95.38</v>
      </c>
      <c r="X7" s="36">
        <v>95.43</v>
      </c>
      <c r="Y7" s="36">
        <v>95.03</v>
      </c>
      <c r="Z7" s="36">
        <v>94.41</v>
      </c>
      <c r="AA7" s="36">
        <v>96.27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24.65</v>
      </c>
      <c r="BE7" s="36">
        <v>17.27</v>
      </c>
      <c r="BF7" s="36">
        <v>12.18</v>
      </c>
      <c r="BG7" s="36">
        <v>4.8899999999999997</v>
      </c>
      <c r="BH7" s="36">
        <v>0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74.28</v>
      </c>
      <c r="BP7" s="36">
        <v>74.459999999999994</v>
      </c>
      <c r="BQ7" s="36">
        <v>70.040000000000006</v>
      </c>
      <c r="BR7" s="36">
        <v>74.459999999999994</v>
      </c>
      <c r="BS7" s="36">
        <v>73.91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54.97</v>
      </c>
      <c r="CA7" s="36">
        <v>55.99</v>
      </c>
      <c r="CB7" s="36">
        <v>53.57</v>
      </c>
      <c r="CC7" s="36">
        <v>49.53</v>
      </c>
      <c r="CD7" s="36">
        <v>48.57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51.52</v>
      </c>
      <c r="CL7" s="36">
        <v>63.23</v>
      </c>
      <c r="CM7" s="36">
        <v>63.05</v>
      </c>
      <c r="CN7" s="36">
        <v>63</v>
      </c>
      <c r="CO7" s="36">
        <v>62.69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74</v>
      </c>
      <c r="CW7" s="36">
        <v>74.989999999999995</v>
      </c>
      <c r="CX7" s="36">
        <v>74.989999999999995</v>
      </c>
      <c r="CY7" s="36">
        <v>74.989999999999995</v>
      </c>
      <c r="CZ7" s="36">
        <v>74.989999999999995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2016-02-19T10:31:50Z</cp:lastPrinted>
  <dcterms:created xsi:type="dcterms:W3CDTF">2016-01-18T05:04:46Z</dcterms:created>
  <dcterms:modified xsi:type="dcterms:W3CDTF">2016-02-19T10:31:55Z</dcterms:modified>
</cp:coreProperties>
</file>