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480" windowHeight="4425" activeTab="0"/>
  </bookViews>
  <sheets>
    <sheet name="11～12ページ(学校種別学校数、在学者数、教員数、職員数)" sheetId="1" r:id="rId1"/>
  </sheets>
  <definedNames>
    <definedName name="_xlnm.Print_Area" localSheetId="0">'11～12ページ(学校種別学校数、在学者数、教員数、職員数)'!$B$1:$Y$55</definedName>
  </definedNames>
  <calcPr fullCalcOnLoad="1"/>
</workbook>
</file>

<file path=xl/sharedStrings.xml><?xml version="1.0" encoding="utf-8"?>
<sst xmlns="http://schemas.openxmlformats.org/spreadsheetml/2006/main" count="113" uniqueCount="46">
  <si>
    <t xml:space="preserve"> 区    分</t>
  </si>
  <si>
    <t>総  数</t>
  </si>
  <si>
    <t>男</t>
  </si>
  <si>
    <t>女</t>
  </si>
  <si>
    <t>総 数</t>
  </si>
  <si>
    <t>　　国　立</t>
  </si>
  <si>
    <t>　　公　立</t>
  </si>
  <si>
    <t>　　私　立</t>
  </si>
  <si>
    <t>　　</t>
  </si>
  <si>
    <t>学級数</t>
  </si>
  <si>
    <t>区    分</t>
  </si>
  <si>
    <t>兼　　務　　者</t>
  </si>
  <si>
    <t>本　　務　　者</t>
  </si>
  <si>
    <t xml:space="preserve"> 盲学校(公立)</t>
  </si>
  <si>
    <t xml:space="preserve"> 聾学校(公立)</t>
  </si>
  <si>
    <t xml:space="preserve"> 幼  稚  園</t>
  </si>
  <si>
    <t>　　国  立</t>
  </si>
  <si>
    <t>（ 本　務　者 ）</t>
  </si>
  <si>
    <t>総 数</t>
  </si>
  <si>
    <t>本 校</t>
  </si>
  <si>
    <t>分 校</t>
  </si>
  <si>
    <t xml:space="preserve"> 小  学  校</t>
  </si>
  <si>
    <t xml:space="preserve"> 中  学  校</t>
  </si>
  <si>
    <t xml:space="preserve"> 高 等 学 校</t>
  </si>
  <si>
    <t xml:space="preserve"> 専 修 学 校</t>
  </si>
  <si>
    <t xml:space="preserve"> 各 種 学 校</t>
  </si>
  <si>
    <t>総</t>
  </si>
  <si>
    <t xml:space="preserve"> 特別支援学校</t>
  </si>
  <si>
    <t>…</t>
  </si>
  <si>
    <t>…</t>
  </si>
  <si>
    <t>卒業者・
修了者数</t>
  </si>
  <si>
    <t xml:space="preserve"> 総　  　数</t>
  </si>
  <si>
    <t xml:space="preserve">  総　 　数</t>
  </si>
  <si>
    <t>幼保連携型　　認定こども園</t>
  </si>
  <si>
    <t xml:space="preserve">学校種別学校数 ・ 学級数 ・ 在学者数      ・ 卒業者数・ 教員数 ・ 職員数  </t>
  </si>
  <si>
    <t>数</t>
  </si>
  <si>
    <t>　　　２．高等学校の生徒数には、専攻科を含む。</t>
  </si>
  <si>
    <t>　　　３．特別支援学校の卒業者数は、高等部の卒業者数。</t>
  </si>
  <si>
    <t>　　　４．専修学校、各種学校の卒業者数は、平成27年度間（平成27年4月1日～平成28年3月31日）の卒業者数。</t>
  </si>
  <si>
    <t>（注）１．本調査においては、「小学校の卒業者数」、「高等学校（私立）の学級数」、「専修学校の学級数」、
         「各種学校の学級数」の調査項目はない。</t>
  </si>
  <si>
    <t>学　校　数（校）</t>
  </si>
  <si>
    <t>（学級）</t>
  </si>
  <si>
    <t>幼児・児童・生徒数（人）</t>
  </si>
  <si>
    <t>教          員          数（人）</t>
  </si>
  <si>
    <t>職　　員　　数（人）</t>
  </si>
  <si>
    <t>（人）（28年3月）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</si>
</sst>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#,##0_ "/>
    <numFmt numFmtId="178" formatCode="#,##0_);\(#,##0\)"/>
    <numFmt numFmtId="179" formatCode="#,##0;&quot;△ &quot;#,##0"/>
  </numFmts>
  <fonts count="57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ゴシック"/>
      <family val="3"/>
    </font>
    <font>
      <sz val="12"/>
      <name val="ＭＳ ゴシック"/>
      <family val="3"/>
    </font>
    <font>
      <b/>
      <sz val="13"/>
      <name val="ＭＳ ゴシック"/>
      <family val="3"/>
    </font>
    <font>
      <b/>
      <sz val="12"/>
      <name val="ＭＳ ゴシック"/>
      <family val="3"/>
    </font>
    <font>
      <sz val="6"/>
      <name val="ＭＳ Ｐ明朝"/>
      <family val="1"/>
    </font>
    <font>
      <b/>
      <sz val="14"/>
      <name val="ＭＳ 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b/>
      <sz val="12"/>
      <name val="ＭＳ 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b/>
      <sz val="12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明朝"/>
      <family val="1"/>
    </font>
    <font>
      <sz val="11"/>
      <color indexed="10"/>
      <name val="ＭＳ Ｐゴシック"/>
      <family val="3"/>
    </font>
    <font>
      <sz val="12"/>
      <color indexed="8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14">
    <xf numFmtId="0" fontId="0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0" fontId="6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11" fillId="0" borderId="1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0" fillId="0" borderId="10" xfId="0" applyNumberFormat="1" applyFont="1" applyBorder="1" applyAlignment="1" applyProtection="1">
      <alignment vertical="center"/>
      <protection locked="0"/>
    </xf>
    <xf numFmtId="41" fontId="10" fillId="0" borderId="11" xfId="0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41" fontId="10" fillId="0" borderId="12" xfId="0" applyNumberFormat="1" applyFont="1" applyBorder="1" applyAlignment="1">
      <alignment vertical="center"/>
    </xf>
    <xf numFmtId="41" fontId="10" fillId="0" borderId="0" xfId="0" applyNumberFormat="1" applyFont="1" applyAlignment="1">
      <alignment vertical="center"/>
    </xf>
    <xf numFmtId="41" fontId="10" fillId="0" borderId="0" xfId="0" applyNumberFormat="1" applyFont="1" applyAlignment="1">
      <alignment horizontal="right" vertical="center"/>
    </xf>
    <xf numFmtId="41" fontId="10" fillId="0" borderId="0" xfId="0" applyNumberFormat="1" applyFont="1" applyAlignment="1">
      <alignment horizontal="center" vertical="center"/>
    </xf>
    <xf numFmtId="0" fontId="4" fillId="0" borderId="13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0" fillId="0" borderId="13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 applyProtection="1">
      <alignment vertical="center"/>
      <protection locked="0"/>
    </xf>
    <xf numFmtId="41" fontId="12" fillId="0" borderId="12" xfId="0" applyNumberFormat="1" applyFont="1" applyFill="1" applyBorder="1" applyAlignment="1">
      <alignment vertical="center"/>
    </xf>
    <xf numFmtId="41" fontId="12" fillId="0" borderId="0" xfId="0" applyNumberFormat="1" applyFont="1" applyFill="1" applyAlignment="1">
      <alignment vertical="center"/>
    </xf>
    <xf numFmtId="41" fontId="12" fillId="0" borderId="0" xfId="0" applyNumberFormat="1" applyFont="1" applyFill="1" applyAlignment="1">
      <alignment horizontal="right" vertical="center"/>
    </xf>
    <xf numFmtId="41" fontId="13" fillId="0" borderId="12" xfId="0" applyNumberFormat="1" applyFont="1" applyFill="1" applyBorder="1" applyAlignment="1">
      <alignment vertical="center"/>
    </xf>
    <xf numFmtId="41" fontId="13" fillId="0" borderId="0" xfId="0" applyNumberFormat="1" applyFont="1" applyFill="1" applyAlignment="1">
      <alignment vertical="center"/>
    </xf>
    <xf numFmtId="41" fontId="13" fillId="0" borderId="0" xfId="0" applyNumberFormat="1" applyFont="1" applyFill="1" applyAlignment="1">
      <alignment horizontal="right" vertical="center"/>
    </xf>
    <xf numFmtId="0" fontId="14" fillId="0" borderId="0" xfId="0" applyNumberFormat="1" applyFont="1" applyFill="1" applyAlignment="1" applyProtection="1">
      <alignment vertical="center"/>
      <protection locked="0"/>
    </xf>
    <xf numFmtId="0" fontId="10" fillId="0" borderId="0" xfId="0" applyNumberFormat="1" applyFont="1" applyFill="1" applyAlignment="1" applyProtection="1">
      <alignment vertical="center"/>
      <protection locked="0"/>
    </xf>
    <xf numFmtId="41" fontId="15" fillId="0" borderId="12" xfId="0" applyNumberFormat="1" applyFont="1" applyFill="1" applyBorder="1" applyAlignment="1">
      <alignment vertical="center"/>
    </xf>
    <xf numFmtId="41" fontId="15" fillId="0" borderId="0" xfId="0" applyNumberFormat="1" applyFont="1" applyFill="1" applyAlignment="1">
      <alignment vertical="center"/>
    </xf>
    <xf numFmtId="41" fontId="15" fillId="0" borderId="0" xfId="0" applyNumberFormat="1" applyFont="1" applyFill="1" applyAlignment="1">
      <alignment horizontal="right" vertical="center"/>
    </xf>
    <xf numFmtId="0" fontId="16" fillId="0" borderId="13" xfId="0" applyNumberFormat="1" applyFont="1" applyBorder="1" applyAlignment="1">
      <alignment horizontal="right" vertical="center"/>
    </xf>
    <xf numFmtId="41" fontId="10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41" fontId="15" fillId="0" borderId="0" xfId="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vertical="center"/>
    </xf>
    <xf numFmtId="41" fontId="13" fillId="0" borderId="0" xfId="0" applyNumberFormat="1" applyFont="1" applyFill="1" applyBorder="1" applyAlignment="1">
      <alignment vertical="center"/>
    </xf>
    <xf numFmtId="41" fontId="13" fillId="0" borderId="0" xfId="0" applyNumberFormat="1" applyFont="1" applyBorder="1" applyAlignment="1">
      <alignment vertical="center"/>
    </xf>
    <xf numFmtId="41" fontId="17" fillId="0" borderId="12" xfId="0" applyNumberFormat="1" applyFont="1" applyFill="1" applyBorder="1" applyAlignment="1">
      <alignment vertical="center"/>
    </xf>
    <xf numFmtId="41" fontId="17" fillId="0" borderId="0" xfId="0" applyNumberFormat="1" applyFont="1" applyFill="1" applyBorder="1" applyAlignment="1">
      <alignment vertical="center"/>
    </xf>
    <xf numFmtId="41" fontId="18" fillId="0" borderId="0" xfId="0" applyNumberFormat="1" applyFont="1" applyFill="1" applyAlignment="1">
      <alignment horizontal="right" vertical="center"/>
    </xf>
    <xf numFmtId="41" fontId="17" fillId="0" borderId="0" xfId="0" applyNumberFormat="1" applyFont="1" applyFill="1" applyAlignment="1">
      <alignment vertical="center"/>
    </xf>
    <xf numFmtId="41" fontId="19" fillId="0" borderId="0" xfId="0" applyNumberFormat="1" applyFont="1" applyFill="1" applyAlignment="1">
      <alignment vertical="center"/>
    </xf>
    <xf numFmtId="41" fontId="19" fillId="0" borderId="0" xfId="0" applyNumberFormat="1" applyFont="1" applyFill="1" applyAlignment="1">
      <alignment horizontal="right" vertical="center"/>
    </xf>
    <xf numFmtId="41" fontId="17" fillId="0" borderId="0" xfId="0" applyNumberFormat="1" applyFont="1" applyFill="1" applyAlignment="1">
      <alignment horizontal="right" vertical="center"/>
    </xf>
    <xf numFmtId="41" fontId="19" fillId="0" borderId="12" xfId="0" applyNumberFormat="1" applyFont="1" applyFill="1" applyBorder="1" applyAlignment="1">
      <alignment vertical="center"/>
    </xf>
    <xf numFmtId="41" fontId="20" fillId="0" borderId="12" xfId="0" applyNumberFormat="1" applyFont="1" applyFill="1" applyBorder="1" applyAlignment="1">
      <alignment vertical="center"/>
    </xf>
    <xf numFmtId="41" fontId="20" fillId="0" borderId="0" xfId="0" applyNumberFormat="1" applyFont="1" applyFill="1" applyAlignment="1">
      <alignment vertical="center"/>
    </xf>
    <xf numFmtId="41" fontId="20" fillId="0" borderId="0" xfId="0" applyNumberFormat="1" applyFont="1" applyFill="1" applyAlignment="1">
      <alignment horizontal="right" vertical="center"/>
    </xf>
    <xf numFmtId="41" fontId="20" fillId="0" borderId="0" xfId="0" applyNumberFormat="1" applyFont="1" applyFill="1" applyAlignment="1">
      <alignment horizontal="center" vertical="center"/>
    </xf>
    <xf numFmtId="41" fontId="19" fillId="0" borderId="12" xfId="0" applyNumberFormat="1" applyFont="1" applyBorder="1" applyAlignment="1">
      <alignment vertical="center"/>
    </xf>
    <xf numFmtId="41" fontId="19" fillId="0" borderId="0" xfId="0" applyNumberFormat="1" applyFont="1" applyAlignment="1">
      <alignment vertical="center"/>
    </xf>
    <xf numFmtId="41" fontId="19" fillId="0" borderId="0" xfId="0" applyNumberFormat="1" applyFont="1" applyAlignment="1">
      <alignment horizontal="right" vertical="center"/>
    </xf>
    <xf numFmtId="0" fontId="4" fillId="0" borderId="14" xfId="0" applyNumberFormat="1" applyFont="1" applyBorder="1" applyAlignment="1">
      <alignment vertical="center"/>
    </xf>
    <xf numFmtId="0" fontId="7" fillId="0" borderId="15" xfId="0" applyNumberFormat="1" applyFont="1" applyFill="1" applyBorder="1" applyAlignment="1">
      <alignment vertical="center"/>
    </xf>
    <xf numFmtId="0" fontId="5" fillId="0" borderId="15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vertical="center"/>
    </xf>
    <xf numFmtId="0" fontId="15" fillId="0" borderId="15" xfId="0" applyNumberFormat="1" applyFont="1" applyFill="1" applyBorder="1" applyAlignment="1">
      <alignment vertical="center"/>
    </xf>
    <xf numFmtId="0" fontId="10" fillId="0" borderId="15" xfId="0" applyNumberFormat="1" applyFont="1" applyFill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 vertical="center"/>
    </xf>
    <xf numFmtId="0" fontId="5" fillId="0" borderId="17" xfId="0" applyNumberFormat="1" applyFont="1" applyBorder="1" applyAlignment="1">
      <alignment vertical="center"/>
    </xf>
    <xf numFmtId="0" fontId="7" fillId="0" borderId="18" xfId="0" applyNumberFormat="1" applyFont="1" applyFill="1" applyBorder="1" applyAlignment="1">
      <alignment vertical="center"/>
    </xf>
    <xf numFmtId="0" fontId="5" fillId="0" borderId="18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0" fontId="15" fillId="0" borderId="18" xfId="0" applyNumberFormat="1" applyFont="1" applyFill="1" applyBorder="1" applyAlignment="1">
      <alignment vertical="center"/>
    </xf>
    <xf numFmtId="0" fontId="10" fillId="0" borderId="18" xfId="0" applyNumberFormat="1" applyFont="1" applyFill="1" applyBorder="1" applyAlignment="1">
      <alignment vertical="center"/>
    </xf>
    <xf numFmtId="0" fontId="0" fillId="0" borderId="18" xfId="0" applyNumberFormat="1" applyFont="1" applyBorder="1" applyAlignment="1">
      <alignment vertical="center"/>
    </xf>
    <xf numFmtId="0" fontId="5" fillId="0" borderId="19" xfId="0" applyNumberFormat="1" applyFont="1" applyBorder="1" applyAlignment="1">
      <alignment vertical="center"/>
    </xf>
    <xf numFmtId="41" fontId="21" fillId="0" borderId="0" xfId="0" applyNumberFormat="1" applyFont="1" applyFill="1" applyAlignment="1">
      <alignment vertical="center"/>
    </xf>
    <xf numFmtId="0" fontId="0" fillId="0" borderId="15" xfId="0" applyNumberFormat="1" applyFont="1" applyFill="1" applyBorder="1" applyAlignment="1">
      <alignment vertical="center"/>
    </xf>
    <xf numFmtId="41" fontId="19" fillId="0" borderId="0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41" fontId="13" fillId="0" borderId="0" xfId="0" applyNumberFormat="1" applyFont="1" applyFill="1" applyAlignment="1">
      <alignment vertical="center" shrinkToFit="1"/>
    </xf>
    <xf numFmtId="0" fontId="7" fillId="0" borderId="15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0" fillId="0" borderId="15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right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left" vertical="center"/>
    </xf>
    <xf numFmtId="0" fontId="0" fillId="0" borderId="18" xfId="0" applyNumberFormat="1" applyFont="1" applyBorder="1" applyAlignment="1">
      <alignment horizontal="center" vertical="center"/>
    </xf>
    <xf numFmtId="0" fontId="22" fillId="0" borderId="15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top" shrinkToFit="1"/>
    </xf>
    <xf numFmtId="0" fontId="0" fillId="0" borderId="25" xfId="0" applyNumberFormat="1" applyFont="1" applyBorder="1" applyAlignment="1">
      <alignment horizontal="center" vertical="center"/>
    </xf>
    <xf numFmtId="0" fontId="23" fillId="0" borderId="0" xfId="0" applyNumberFormat="1" applyFont="1" applyAlignment="1">
      <alignment vertical="center"/>
    </xf>
    <xf numFmtId="0" fontId="23" fillId="0" borderId="0" xfId="0" applyNumberFormat="1" applyFont="1" applyBorder="1" applyAlignment="1">
      <alignment vertical="center"/>
    </xf>
    <xf numFmtId="0" fontId="11" fillId="0" borderId="0" xfId="0" applyNumberFormat="1" applyFont="1" applyAlignment="1">
      <alignment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left" vertical="center" wrapText="1"/>
    </xf>
    <xf numFmtId="0" fontId="23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20" xfId="0" applyNumberFormat="1" applyFont="1" applyBorder="1" applyAlignment="1" applyProtection="1">
      <alignment horizontal="center" vertical="center"/>
      <protection locked="0"/>
    </xf>
    <xf numFmtId="0" fontId="0" fillId="0" borderId="26" xfId="0" applyNumberFormat="1" applyFont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27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 wrapText="1"/>
    </xf>
    <xf numFmtId="0" fontId="0" fillId="0" borderId="29" xfId="0" applyNumberFormat="1" applyFont="1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Y55"/>
  <sheetViews>
    <sheetView tabSelected="1" showOutlineSymbols="0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6" sqref="K6"/>
    </sheetView>
  </sheetViews>
  <sheetFormatPr defaultColWidth="10.796875" defaultRowHeight="15"/>
  <cols>
    <col min="1" max="1" width="2" style="3" customWidth="1"/>
    <col min="2" max="2" width="15.09765625" style="3" customWidth="1"/>
    <col min="3" max="4" width="6.8984375" style="3" customWidth="1"/>
    <col min="5" max="5" width="6.59765625" style="3" customWidth="1"/>
    <col min="6" max="6" width="7.69921875" style="3" customWidth="1"/>
    <col min="7" max="9" width="8.69921875" style="3" customWidth="1"/>
    <col min="10" max="10" width="9.59765625" style="3" customWidth="1"/>
    <col min="11" max="11" width="8.69921875" style="3" customWidth="1"/>
    <col min="12" max="12" width="7.8984375" style="3" customWidth="1"/>
    <col min="13" max="14" width="3.3984375" style="3" customWidth="1"/>
    <col min="15" max="19" width="7.69921875" style="3" customWidth="1"/>
    <col min="20" max="20" width="7.8984375" style="3" customWidth="1"/>
    <col min="21" max="22" width="7.69921875" style="3" customWidth="1"/>
    <col min="23" max="23" width="8.09765625" style="3" customWidth="1"/>
    <col min="24" max="24" width="8.19921875" style="3" customWidth="1"/>
    <col min="25" max="25" width="14.69921875" style="3" customWidth="1"/>
    <col min="26" max="16384" width="10.69921875" style="3" customWidth="1"/>
  </cols>
  <sheetData>
    <row r="1" spans="2:24" ht="21" customHeight="1">
      <c r="B1" s="1"/>
      <c r="C1" s="2"/>
      <c r="D1" s="2"/>
      <c r="E1" s="2"/>
      <c r="F1" s="108" t="s">
        <v>34</v>
      </c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2"/>
      <c r="W1" s="2"/>
      <c r="X1" s="2"/>
    </row>
    <row r="2" spans="2:24" ht="18" customHeight="1">
      <c r="B2" s="1"/>
      <c r="C2" s="2"/>
      <c r="D2" s="2"/>
      <c r="E2" s="2"/>
      <c r="F2" s="4"/>
      <c r="G2" s="5"/>
      <c r="H2" s="5"/>
      <c r="I2" s="5"/>
      <c r="J2" s="5"/>
      <c r="K2" s="5"/>
      <c r="L2" s="5"/>
      <c r="M2" s="5"/>
      <c r="N2" s="5"/>
      <c r="O2" s="5"/>
      <c r="P2" s="2"/>
      <c r="Q2" s="2"/>
      <c r="R2" s="2"/>
      <c r="S2" s="2"/>
      <c r="T2" s="2"/>
      <c r="U2" s="2"/>
      <c r="V2" s="2"/>
      <c r="W2" s="2"/>
      <c r="X2" s="2"/>
    </row>
    <row r="3" spans="2:25" ht="17.25">
      <c r="B3" s="15"/>
      <c r="C3" s="16"/>
      <c r="D3" s="16"/>
      <c r="E3" s="16"/>
      <c r="F3" s="16" t="s">
        <v>8</v>
      </c>
      <c r="G3" s="16"/>
      <c r="H3" s="16"/>
      <c r="I3" s="16"/>
      <c r="J3" s="16"/>
      <c r="K3" s="16"/>
      <c r="L3" s="16"/>
      <c r="M3" s="35"/>
      <c r="N3" s="35"/>
      <c r="O3" s="16"/>
      <c r="P3" s="17"/>
      <c r="Q3" s="17"/>
      <c r="R3" s="17"/>
      <c r="S3" s="17"/>
      <c r="T3" s="16"/>
      <c r="U3" s="17"/>
      <c r="V3" s="17"/>
      <c r="W3" s="17"/>
      <c r="X3" s="17"/>
      <c r="Y3" s="33"/>
    </row>
    <row r="4" spans="2:25" s="82" customFormat="1" ht="18" customHeight="1">
      <c r="B4" s="77"/>
      <c r="C4" s="99" t="s">
        <v>40</v>
      </c>
      <c r="D4" s="103"/>
      <c r="E4" s="104"/>
      <c r="F4" s="78"/>
      <c r="G4" s="99" t="s">
        <v>42</v>
      </c>
      <c r="H4" s="103"/>
      <c r="I4" s="104"/>
      <c r="J4" s="112" t="s">
        <v>30</v>
      </c>
      <c r="K4" s="95" t="s">
        <v>43</v>
      </c>
      <c r="L4" s="96"/>
      <c r="M4" s="98"/>
      <c r="N4" s="98"/>
      <c r="O4" s="96"/>
      <c r="P4" s="96"/>
      <c r="Q4" s="96"/>
      <c r="R4" s="96"/>
      <c r="S4" s="96"/>
      <c r="T4" s="96"/>
      <c r="U4" s="97"/>
      <c r="V4" s="99" t="s">
        <v>44</v>
      </c>
      <c r="W4" s="98"/>
      <c r="X4" s="100"/>
      <c r="Y4" s="81"/>
    </row>
    <row r="5" spans="2:25" s="82" customFormat="1" ht="18" customHeight="1">
      <c r="B5" s="83" t="s">
        <v>0</v>
      </c>
      <c r="C5" s="105"/>
      <c r="D5" s="106"/>
      <c r="E5" s="107"/>
      <c r="F5" s="78" t="s">
        <v>9</v>
      </c>
      <c r="G5" s="105"/>
      <c r="H5" s="106"/>
      <c r="I5" s="107"/>
      <c r="J5" s="113"/>
      <c r="K5" s="84" t="s">
        <v>26</v>
      </c>
      <c r="L5" s="85"/>
      <c r="M5" s="79"/>
      <c r="N5" s="79"/>
      <c r="O5" s="86" t="s">
        <v>35</v>
      </c>
      <c r="P5" s="109" t="s">
        <v>12</v>
      </c>
      <c r="Q5" s="110"/>
      <c r="R5" s="111"/>
      <c r="S5" s="109" t="s">
        <v>11</v>
      </c>
      <c r="T5" s="110"/>
      <c r="U5" s="111"/>
      <c r="V5" s="95" t="s">
        <v>17</v>
      </c>
      <c r="W5" s="96"/>
      <c r="X5" s="97"/>
      <c r="Y5" s="87" t="s">
        <v>10</v>
      </c>
    </row>
    <row r="6" spans="2:25" s="82" customFormat="1" ht="18" customHeight="1">
      <c r="B6" s="88"/>
      <c r="C6" s="89" t="s">
        <v>18</v>
      </c>
      <c r="D6" s="89" t="s">
        <v>19</v>
      </c>
      <c r="E6" s="89" t="s">
        <v>20</v>
      </c>
      <c r="F6" s="78" t="s">
        <v>41</v>
      </c>
      <c r="G6" s="89" t="s">
        <v>1</v>
      </c>
      <c r="H6" s="89" t="s">
        <v>2</v>
      </c>
      <c r="I6" s="89" t="s">
        <v>3</v>
      </c>
      <c r="J6" s="90" t="s">
        <v>45</v>
      </c>
      <c r="K6" s="89" t="s">
        <v>4</v>
      </c>
      <c r="L6" s="91" t="s">
        <v>2</v>
      </c>
      <c r="M6" s="78"/>
      <c r="N6" s="80"/>
      <c r="O6" s="91" t="s">
        <v>3</v>
      </c>
      <c r="P6" s="89" t="s">
        <v>4</v>
      </c>
      <c r="Q6" s="89" t="s">
        <v>2</v>
      </c>
      <c r="R6" s="89" t="s">
        <v>3</v>
      </c>
      <c r="S6" s="89" t="s">
        <v>4</v>
      </c>
      <c r="T6" s="89" t="s">
        <v>2</v>
      </c>
      <c r="U6" s="89" t="s">
        <v>3</v>
      </c>
      <c r="V6" s="89" t="s">
        <v>4</v>
      </c>
      <c r="W6" s="89" t="s">
        <v>2</v>
      </c>
      <c r="X6" s="89" t="s">
        <v>3</v>
      </c>
      <c r="Y6" s="87"/>
    </row>
    <row r="7" spans="2:25" ht="12.75" customHeight="1">
      <c r="B7" s="55"/>
      <c r="C7" s="9"/>
      <c r="D7" s="10"/>
      <c r="E7" s="10"/>
      <c r="F7" s="10"/>
      <c r="G7" s="10"/>
      <c r="H7" s="10"/>
      <c r="I7" s="10"/>
      <c r="J7" s="10"/>
      <c r="K7" s="10"/>
      <c r="L7" s="10"/>
      <c r="M7" s="34"/>
      <c r="N7" s="34"/>
      <c r="O7" s="10"/>
      <c r="P7" s="10"/>
      <c r="Q7" s="10"/>
      <c r="R7" s="10"/>
      <c r="S7" s="10"/>
      <c r="T7" s="10"/>
      <c r="U7" s="10"/>
      <c r="V7" s="10"/>
      <c r="W7" s="10"/>
      <c r="X7" s="10"/>
      <c r="Y7" s="63"/>
    </row>
    <row r="8" spans="2:25" s="28" customFormat="1" ht="18" customHeight="1">
      <c r="B8" s="56" t="s">
        <v>31</v>
      </c>
      <c r="C8" s="40">
        <f>SUM(D8:E8)</f>
        <v>321</v>
      </c>
      <c r="D8" s="41">
        <f>SUM(D9:D11)</f>
        <v>316</v>
      </c>
      <c r="E8" s="41">
        <f>SUM(E9:E11)</f>
        <v>5</v>
      </c>
      <c r="F8" s="41">
        <f>SUM(F9:F11)</f>
        <v>3172</v>
      </c>
      <c r="G8" s="41">
        <f>SUM(G9:G11)</f>
        <v>71263</v>
      </c>
      <c r="H8" s="41">
        <f aca="true" t="shared" si="0" ref="H8:X8">SUM(H9:H11)</f>
        <v>36357</v>
      </c>
      <c r="I8" s="41">
        <f t="shared" si="0"/>
        <v>34906</v>
      </c>
      <c r="J8" s="41">
        <f t="shared" si="0"/>
        <v>30533</v>
      </c>
      <c r="K8" s="41">
        <f t="shared" si="0"/>
        <v>9061</v>
      </c>
      <c r="L8" s="41">
        <f t="shared" si="0"/>
        <v>4414</v>
      </c>
      <c r="M8" s="36"/>
      <c r="N8" s="36"/>
      <c r="O8" s="41">
        <f t="shared" si="0"/>
        <v>4647</v>
      </c>
      <c r="P8" s="41">
        <f t="shared" si="0"/>
        <v>7287</v>
      </c>
      <c r="Q8" s="41">
        <f t="shared" si="0"/>
        <v>3492</v>
      </c>
      <c r="R8" s="41">
        <f t="shared" si="0"/>
        <v>3795</v>
      </c>
      <c r="S8" s="41">
        <f t="shared" si="0"/>
        <v>1774</v>
      </c>
      <c r="T8" s="41">
        <f t="shared" si="0"/>
        <v>922</v>
      </c>
      <c r="U8" s="41">
        <f t="shared" si="0"/>
        <v>852</v>
      </c>
      <c r="V8" s="41">
        <f t="shared" si="0"/>
        <v>1578</v>
      </c>
      <c r="W8" s="41">
        <f t="shared" si="0"/>
        <v>455</v>
      </c>
      <c r="X8" s="41">
        <f t="shared" si="0"/>
        <v>1123</v>
      </c>
      <c r="Y8" s="64" t="s">
        <v>32</v>
      </c>
    </row>
    <row r="9" spans="2:25" s="29" customFormat="1" ht="18" customHeight="1">
      <c r="B9" s="72" t="s">
        <v>5</v>
      </c>
      <c r="C9" s="47">
        <f>SUM(D9:E9)</f>
        <v>4</v>
      </c>
      <c r="D9" s="73">
        <f>SUM(D23,D27,D40,D14)</f>
        <v>4</v>
      </c>
      <c r="E9" s="73">
        <f aca="true" t="shared" si="1" ref="E9:X9">SUM(E23,E27,E40,E14)</f>
        <v>0</v>
      </c>
      <c r="F9" s="73">
        <f t="shared" si="1"/>
        <v>37</v>
      </c>
      <c r="G9" s="73">
        <f t="shared" si="1"/>
        <v>923</v>
      </c>
      <c r="H9" s="73">
        <f t="shared" si="1"/>
        <v>452</v>
      </c>
      <c r="I9" s="73">
        <f t="shared" si="1"/>
        <v>471</v>
      </c>
      <c r="J9" s="73">
        <f t="shared" si="1"/>
        <v>190</v>
      </c>
      <c r="K9" s="73">
        <f t="shared" si="1"/>
        <v>104</v>
      </c>
      <c r="L9" s="73">
        <f t="shared" si="1"/>
        <v>44</v>
      </c>
      <c r="M9" s="73"/>
      <c r="N9" s="73"/>
      <c r="O9" s="73">
        <f t="shared" si="1"/>
        <v>60</v>
      </c>
      <c r="P9" s="73">
        <f t="shared" si="1"/>
        <v>78</v>
      </c>
      <c r="Q9" s="73">
        <f t="shared" si="1"/>
        <v>33</v>
      </c>
      <c r="R9" s="73">
        <f t="shared" si="1"/>
        <v>45</v>
      </c>
      <c r="S9" s="73">
        <f t="shared" si="1"/>
        <v>26</v>
      </c>
      <c r="T9" s="73">
        <f t="shared" si="1"/>
        <v>11</v>
      </c>
      <c r="U9" s="73">
        <f t="shared" si="1"/>
        <v>15</v>
      </c>
      <c r="V9" s="73">
        <f t="shared" si="1"/>
        <v>5</v>
      </c>
      <c r="W9" s="73">
        <f t="shared" si="1"/>
        <v>3</v>
      </c>
      <c r="X9" s="73">
        <f t="shared" si="1"/>
        <v>2</v>
      </c>
      <c r="Y9" s="74" t="s">
        <v>16</v>
      </c>
    </row>
    <row r="10" spans="2:25" s="29" customFormat="1" ht="18" customHeight="1">
      <c r="B10" s="72" t="s">
        <v>6</v>
      </c>
      <c r="C10" s="47">
        <f>SUM(D10:E10)</f>
        <v>242</v>
      </c>
      <c r="D10" s="73">
        <f>SUM(D24,D28,D32,D41,D15,D19,D44,D48)</f>
        <v>237</v>
      </c>
      <c r="E10" s="73">
        <f aca="true" t="shared" si="2" ref="E10:X10">SUM(E24,E28,E32,E41,E15,E19,E44,E48)</f>
        <v>5</v>
      </c>
      <c r="F10" s="73">
        <f t="shared" si="2"/>
        <v>2917</v>
      </c>
      <c r="G10" s="73">
        <f t="shared" si="2"/>
        <v>58872</v>
      </c>
      <c r="H10" s="73">
        <f t="shared" si="2"/>
        <v>30041</v>
      </c>
      <c r="I10" s="73">
        <f t="shared" si="2"/>
        <v>28831</v>
      </c>
      <c r="J10" s="73">
        <f t="shared" si="2"/>
        <v>9794</v>
      </c>
      <c r="K10" s="73">
        <f t="shared" si="2"/>
        <v>6752</v>
      </c>
      <c r="L10" s="73">
        <f t="shared" si="2"/>
        <v>3250</v>
      </c>
      <c r="M10" s="73"/>
      <c r="N10" s="73"/>
      <c r="O10" s="73">
        <f t="shared" si="2"/>
        <v>3502</v>
      </c>
      <c r="P10" s="73">
        <f t="shared" si="2"/>
        <v>5844</v>
      </c>
      <c r="Q10" s="73">
        <f t="shared" si="2"/>
        <v>2834</v>
      </c>
      <c r="R10" s="73">
        <f t="shared" si="2"/>
        <v>3010</v>
      </c>
      <c r="S10" s="73">
        <f t="shared" si="2"/>
        <v>908</v>
      </c>
      <c r="T10" s="73">
        <f t="shared" si="2"/>
        <v>416</v>
      </c>
      <c r="U10" s="73">
        <f t="shared" si="2"/>
        <v>492</v>
      </c>
      <c r="V10" s="73">
        <f t="shared" si="2"/>
        <v>1236</v>
      </c>
      <c r="W10" s="73">
        <f t="shared" si="2"/>
        <v>311</v>
      </c>
      <c r="X10" s="73">
        <f t="shared" si="2"/>
        <v>925</v>
      </c>
      <c r="Y10" s="74" t="s">
        <v>6</v>
      </c>
    </row>
    <row r="11" spans="2:25" s="29" customFormat="1" ht="18" customHeight="1">
      <c r="B11" s="72" t="s">
        <v>7</v>
      </c>
      <c r="C11" s="47">
        <f>SUM(D11:E11)</f>
        <v>75</v>
      </c>
      <c r="D11" s="73">
        <f>SUM(D29,D33,D16,D20,D45,D49)</f>
        <v>75</v>
      </c>
      <c r="E11" s="73">
        <f aca="true" t="shared" si="3" ref="E11:X11">SUM(E29,E33,E16,E20,E45,E49)</f>
        <v>0</v>
      </c>
      <c r="F11" s="73">
        <f t="shared" si="3"/>
        <v>218</v>
      </c>
      <c r="G11" s="73">
        <f t="shared" si="3"/>
        <v>11468</v>
      </c>
      <c r="H11" s="73">
        <f t="shared" si="3"/>
        <v>5864</v>
      </c>
      <c r="I11" s="73">
        <f t="shared" si="3"/>
        <v>5604</v>
      </c>
      <c r="J11" s="73">
        <f t="shared" si="3"/>
        <v>20549</v>
      </c>
      <c r="K11" s="73">
        <f t="shared" si="3"/>
        <v>2205</v>
      </c>
      <c r="L11" s="73">
        <f t="shared" si="3"/>
        <v>1120</v>
      </c>
      <c r="M11" s="73"/>
      <c r="N11" s="73"/>
      <c r="O11" s="73">
        <f t="shared" si="3"/>
        <v>1085</v>
      </c>
      <c r="P11" s="73">
        <f t="shared" si="3"/>
        <v>1365</v>
      </c>
      <c r="Q11" s="73">
        <f t="shared" si="3"/>
        <v>625</v>
      </c>
      <c r="R11" s="73">
        <f t="shared" si="3"/>
        <v>740</v>
      </c>
      <c r="S11" s="73">
        <f t="shared" si="3"/>
        <v>840</v>
      </c>
      <c r="T11" s="73">
        <f t="shared" si="3"/>
        <v>495</v>
      </c>
      <c r="U11" s="73">
        <f t="shared" si="3"/>
        <v>345</v>
      </c>
      <c r="V11" s="73">
        <f t="shared" si="3"/>
        <v>337</v>
      </c>
      <c r="W11" s="73">
        <f t="shared" si="3"/>
        <v>141</v>
      </c>
      <c r="X11" s="73">
        <f t="shared" si="3"/>
        <v>196</v>
      </c>
      <c r="Y11" s="74" t="s">
        <v>7</v>
      </c>
    </row>
    <row r="12" spans="2:25" s="21" customFormat="1" ht="24.75" customHeight="1">
      <c r="B12" s="57"/>
      <c r="C12" s="22"/>
      <c r="D12" s="23"/>
      <c r="E12" s="24"/>
      <c r="F12" s="24"/>
      <c r="G12" s="23"/>
      <c r="H12" s="23"/>
      <c r="I12" s="23"/>
      <c r="J12" s="23"/>
      <c r="K12" s="23"/>
      <c r="L12" s="23"/>
      <c r="M12" s="37"/>
      <c r="N12" s="37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65"/>
    </row>
    <row r="13" spans="2:25" s="28" customFormat="1" ht="18" customHeight="1">
      <c r="B13" s="56" t="s">
        <v>15</v>
      </c>
      <c r="C13" s="40">
        <f>SUM(D13:E13)</f>
        <v>20</v>
      </c>
      <c r="D13" s="43">
        <f>SUM(D14:D16)</f>
        <v>20</v>
      </c>
      <c r="E13" s="43">
        <f>SUM(E14:E16)</f>
        <v>0</v>
      </c>
      <c r="F13" s="46">
        <f aca="true" t="shared" si="4" ref="F13:L13">SUM(F14:F16)</f>
        <v>111</v>
      </c>
      <c r="G13" s="43">
        <f t="shared" si="4"/>
        <v>2190</v>
      </c>
      <c r="H13" s="43">
        <f t="shared" si="4"/>
        <v>1135</v>
      </c>
      <c r="I13" s="43">
        <f t="shared" si="4"/>
        <v>1055</v>
      </c>
      <c r="J13" s="43">
        <f t="shared" si="4"/>
        <v>840</v>
      </c>
      <c r="K13" s="43">
        <f t="shared" si="4"/>
        <v>284</v>
      </c>
      <c r="L13" s="43">
        <f t="shared" si="4"/>
        <v>13</v>
      </c>
      <c r="M13" s="36"/>
      <c r="N13" s="36"/>
      <c r="O13" s="43">
        <f aca="true" t="shared" si="5" ref="O13:X13">SUM(O14:O16)</f>
        <v>271</v>
      </c>
      <c r="P13" s="43">
        <f t="shared" si="5"/>
        <v>240</v>
      </c>
      <c r="Q13" s="43">
        <f t="shared" si="5"/>
        <v>11</v>
      </c>
      <c r="R13" s="43">
        <f t="shared" si="5"/>
        <v>229</v>
      </c>
      <c r="S13" s="43">
        <f t="shared" si="5"/>
        <v>44</v>
      </c>
      <c r="T13" s="43">
        <f t="shared" si="5"/>
        <v>2</v>
      </c>
      <c r="U13" s="43">
        <f t="shared" si="5"/>
        <v>42</v>
      </c>
      <c r="V13" s="43">
        <f t="shared" si="5"/>
        <v>62</v>
      </c>
      <c r="W13" s="43">
        <f t="shared" si="5"/>
        <v>32</v>
      </c>
      <c r="X13" s="43">
        <f t="shared" si="5"/>
        <v>30</v>
      </c>
      <c r="Y13" s="64" t="s">
        <v>15</v>
      </c>
    </row>
    <row r="14" spans="2:25" s="21" customFormat="1" ht="18" customHeight="1">
      <c r="B14" s="58" t="s">
        <v>5</v>
      </c>
      <c r="C14" s="47">
        <f>SUM(D14:E14)</f>
        <v>1</v>
      </c>
      <c r="D14" s="44">
        <v>1</v>
      </c>
      <c r="E14" s="45">
        <v>0</v>
      </c>
      <c r="F14" s="45">
        <v>4</v>
      </c>
      <c r="G14" s="44">
        <f>SUM(H14:I14)</f>
        <v>71</v>
      </c>
      <c r="H14" s="75">
        <v>34</v>
      </c>
      <c r="I14" s="75">
        <v>37</v>
      </c>
      <c r="J14" s="44">
        <v>31</v>
      </c>
      <c r="K14" s="44">
        <f>SUM(L14,O14)</f>
        <v>11</v>
      </c>
      <c r="L14" s="44">
        <f>SUM(Q14,T14)</f>
        <v>1</v>
      </c>
      <c r="M14" s="38"/>
      <c r="N14" s="38"/>
      <c r="O14" s="44">
        <f>SUM(R14,U14)</f>
        <v>10</v>
      </c>
      <c r="P14" s="44">
        <f>SUM(Q14,R14)</f>
        <v>7</v>
      </c>
      <c r="Q14" s="45">
        <v>0</v>
      </c>
      <c r="R14" s="44">
        <v>7</v>
      </c>
      <c r="S14" s="44">
        <f>SUM(T14:U14)</f>
        <v>4</v>
      </c>
      <c r="T14" s="45">
        <v>1</v>
      </c>
      <c r="U14" s="45">
        <v>3</v>
      </c>
      <c r="V14" s="44">
        <f>SUM(W14:X14)</f>
        <v>0</v>
      </c>
      <c r="W14" s="45">
        <v>0</v>
      </c>
      <c r="X14" s="44">
        <v>0</v>
      </c>
      <c r="Y14" s="66" t="s">
        <v>5</v>
      </c>
    </row>
    <row r="15" spans="2:25" s="21" customFormat="1" ht="18" customHeight="1">
      <c r="B15" s="58" t="s">
        <v>6</v>
      </c>
      <c r="C15" s="47">
        <f>SUM(D15:E15)</f>
        <v>3</v>
      </c>
      <c r="D15" s="44">
        <v>3</v>
      </c>
      <c r="E15" s="45">
        <v>0</v>
      </c>
      <c r="F15" s="45">
        <v>7</v>
      </c>
      <c r="G15" s="44">
        <f>SUM(H15:I15)</f>
        <v>140</v>
      </c>
      <c r="H15" s="75">
        <v>72</v>
      </c>
      <c r="I15" s="75">
        <v>68</v>
      </c>
      <c r="J15" s="44">
        <v>92</v>
      </c>
      <c r="K15" s="44">
        <f>SUM(L15,O15)</f>
        <v>15</v>
      </c>
      <c r="L15" s="44">
        <f>SUM(Q15,T15)</f>
        <v>1</v>
      </c>
      <c r="M15" s="38"/>
      <c r="N15" s="38"/>
      <c r="O15" s="44">
        <f>SUM(R15,U15)</f>
        <v>14</v>
      </c>
      <c r="P15" s="44">
        <f>SUM(Q15,R15)</f>
        <v>13</v>
      </c>
      <c r="Q15" s="44">
        <v>1</v>
      </c>
      <c r="R15" s="44">
        <v>12</v>
      </c>
      <c r="S15" s="44">
        <f>SUM(T15:U15)</f>
        <v>2</v>
      </c>
      <c r="T15" s="44">
        <v>0</v>
      </c>
      <c r="U15" s="44">
        <v>2</v>
      </c>
      <c r="V15" s="44">
        <f>SUM(W15:X15)</f>
        <v>0</v>
      </c>
      <c r="W15" s="45">
        <v>0</v>
      </c>
      <c r="X15" s="44">
        <v>0</v>
      </c>
      <c r="Y15" s="66" t="s">
        <v>6</v>
      </c>
    </row>
    <row r="16" spans="2:25" s="21" customFormat="1" ht="18" customHeight="1">
      <c r="B16" s="58" t="s">
        <v>7</v>
      </c>
      <c r="C16" s="47">
        <f>SUM(D16:E16)</f>
        <v>16</v>
      </c>
      <c r="D16" s="44">
        <v>16</v>
      </c>
      <c r="E16" s="45">
        <v>0</v>
      </c>
      <c r="F16" s="45">
        <v>100</v>
      </c>
      <c r="G16" s="44">
        <f>SUM(H16:I16)</f>
        <v>1979</v>
      </c>
      <c r="H16" s="75">
        <v>1029</v>
      </c>
      <c r="I16" s="75">
        <v>950</v>
      </c>
      <c r="J16" s="44">
        <v>717</v>
      </c>
      <c r="K16" s="44">
        <f>SUM(L16,O16)</f>
        <v>258</v>
      </c>
      <c r="L16" s="44">
        <f>SUM(Q16,T16)</f>
        <v>11</v>
      </c>
      <c r="M16" s="38"/>
      <c r="N16" s="38"/>
      <c r="O16" s="44">
        <f>SUM(R16,U16)</f>
        <v>247</v>
      </c>
      <c r="P16" s="44">
        <f>SUM(Q16,R16)</f>
        <v>220</v>
      </c>
      <c r="Q16" s="75">
        <v>10</v>
      </c>
      <c r="R16" s="75">
        <v>210</v>
      </c>
      <c r="S16" s="44">
        <f>SUM(T16:U16)</f>
        <v>38</v>
      </c>
      <c r="T16" s="44">
        <v>1</v>
      </c>
      <c r="U16" s="44">
        <v>37</v>
      </c>
      <c r="V16" s="44">
        <f>SUM(W16:X16)</f>
        <v>62</v>
      </c>
      <c r="W16" s="44">
        <v>32</v>
      </c>
      <c r="X16" s="44">
        <v>30</v>
      </c>
      <c r="Y16" s="66" t="s">
        <v>7</v>
      </c>
    </row>
    <row r="17" spans="2:25" s="21" customFormat="1" ht="18" customHeight="1">
      <c r="B17" s="58"/>
      <c r="C17" s="47"/>
      <c r="D17" s="44"/>
      <c r="E17" s="45"/>
      <c r="F17" s="45"/>
      <c r="G17" s="44"/>
      <c r="H17" s="75"/>
      <c r="I17" s="75"/>
      <c r="J17" s="44"/>
      <c r="K17" s="44"/>
      <c r="L17" s="44"/>
      <c r="M17" s="38"/>
      <c r="N17" s="38"/>
      <c r="O17" s="44"/>
      <c r="P17" s="44"/>
      <c r="Q17" s="75"/>
      <c r="R17" s="75"/>
      <c r="S17" s="44"/>
      <c r="T17" s="44"/>
      <c r="U17" s="44"/>
      <c r="V17" s="44"/>
      <c r="W17" s="44"/>
      <c r="X17" s="44"/>
      <c r="Y17" s="66"/>
    </row>
    <row r="18" spans="2:25" s="21" customFormat="1" ht="33.75" customHeight="1">
      <c r="B18" s="76" t="s">
        <v>33</v>
      </c>
      <c r="C18" s="40">
        <f>SUM(D18:E18)</f>
        <v>26</v>
      </c>
      <c r="D18" s="43">
        <f aca="true" t="shared" si="6" ref="D18:L18">SUM(D19:D20)</f>
        <v>26</v>
      </c>
      <c r="E18" s="43">
        <f t="shared" si="6"/>
        <v>0</v>
      </c>
      <c r="F18" s="46">
        <f t="shared" si="6"/>
        <v>147</v>
      </c>
      <c r="G18" s="43">
        <f t="shared" si="6"/>
        <v>4048</v>
      </c>
      <c r="H18" s="43">
        <f t="shared" si="6"/>
        <v>2026</v>
      </c>
      <c r="I18" s="43">
        <f t="shared" si="6"/>
        <v>2022</v>
      </c>
      <c r="J18" s="43">
        <f t="shared" si="6"/>
        <v>916</v>
      </c>
      <c r="K18" s="43">
        <f t="shared" si="6"/>
        <v>565</v>
      </c>
      <c r="L18" s="43">
        <f t="shared" si="6"/>
        <v>41</v>
      </c>
      <c r="M18" s="36"/>
      <c r="N18" s="36"/>
      <c r="O18" s="43">
        <f aca="true" t="shared" si="7" ref="O18:X18">SUM(O19:O20)</f>
        <v>524</v>
      </c>
      <c r="P18" s="43">
        <f t="shared" si="7"/>
        <v>497</v>
      </c>
      <c r="Q18" s="43">
        <f t="shared" si="7"/>
        <v>41</v>
      </c>
      <c r="R18" s="43">
        <f t="shared" si="7"/>
        <v>456</v>
      </c>
      <c r="S18" s="43">
        <f t="shared" si="7"/>
        <v>68</v>
      </c>
      <c r="T18" s="43">
        <f t="shared" si="7"/>
        <v>0</v>
      </c>
      <c r="U18" s="43">
        <f t="shared" si="7"/>
        <v>68</v>
      </c>
      <c r="V18" s="43">
        <f t="shared" si="7"/>
        <v>94</v>
      </c>
      <c r="W18" s="43">
        <f t="shared" si="7"/>
        <v>22</v>
      </c>
      <c r="X18" s="43">
        <f t="shared" si="7"/>
        <v>72</v>
      </c>
      <c r="Y18" s="76" t="s">
        <v>33</v>
      </c>
    </row>
    <row r="19" spans="2:25" s="21" customFormat="1" ht="18" customHeight="1">
      <c r="B19" s="58" t="s">
        <v>6</v>
      </c>
      <c r="C19" s="47">
        <f>SUM(D19:E19)</f>
        <v>11</v>
      </c>
      <c r="D19" s="44">
        <v>11</v>
      </c>
      <c r="E19" s="45">
        <v>0</v>
      </c>
      <c r="F19" s="45">
        <v>45</v>
      </c>
      <c r="G19" s="44">
        <f>SUM(H19:I19)</f>
        <v>1111</v>
      </c>
      <c r="H19" s="75">
        <v>575</v>
      </c>
      <c r="I19" s="75">
        <v>536</v>
      </c>
      <c r="J19" s="44">
        <v>215</v>
      </c>
      <c r="K19" s="44">
        <f>SUM(L19,O19)</f>
        <v>139</v>
      </c>
      <c r="L19" s="44">
        <f>SUM(Q19,T19)</f>
        <v>4</v>
      </c>
      <c r="M19" s="38"/>
      <c r="N19" s="38"/>
      <c r="O19" s="44">
        <f>SUM(R19,U19)</f>
        <v>135</v>
      </c>
      <c r="P19" s="44">
        <f>SUM(Q19,R19)</f>
        <v>130</v>
      </c>
      <c r="Q19" s="44">
        <v>4</v>
      </c>
      <c r="R19" s="44">
        <v>126</v>
      </c>
      <c r="S19" s="44">
        <f>SUM(T19:U19)</f>
        <v>9</v>
      </c>
      <c r="T19" s="44">
        <v>0</v>
      </c>
      <c r="U19" s="44">
        <v>9</v>
      </c>
      <c r="V19" s="44">
        <f>SUM(W19:X19)</f>
        <v>19</v>
      </c>
      <c r="W19" s="45">
        <v>0</v>
      </c>
      <c r="X19" s="44">
        <v>19</v>
      </c>
      <c r="Y19" s="66" t="s">
        <v>6</v>
      </c>
    </row>
    <row r="20" spans="2:25" s="21" customFormat="1" ht="18" customHeight="1">
      <c r="B20" s="58" t="s">
        <v>7</v>
      </c>
      <c r="C20" s="47">
        <f>SUM(D20:E20)</f>
        <v>15</v>
      </c>
      <c r="D20" s="44">
        <v>15</v>
      </c>
      <c r="E20" s="45">
        <v>0</v>
      </c>
      <c r="F20" s="45">
        <v>102</v>
      </c>
      <c r="G20" s="44">
        <f>SUM(H20:I20)</f>
        <v>2937</v>
      </c>
      <c r="H20" s="75">
        <v>1451</v>
      </c>
      <c r="I20" s="75">
        <v>1486</v>
      </c>
      <c r="J20" s="44">
        <v>701</v>
      </c>
      <c r="K20" s="44">
        <f>SUM(L20,O20)</f>
        <v>426</v>
      </c>
      <c r="L20" s="44">
        <f>SUM(Q20,T20)</f>
        <v>37</v>
      </c>
      <c r="M20" s="38"/>
      <c r="N20" s="38"/>
      <c r="O20" s="44">
        <f>SUM(R20,U20)</f>
        <v>389</v>
      </c>
      <c r="P20" s="44">
        <f>SUM(Q20,R20)</f>
        <v>367</v>
      </c>
      <c r="Q20" s="75">
        <v>37</v>
      </c>
      <c r="R20" s="75">
        <v>330</v>
      </c>
      <c r="S20" s="44">
        <f>SUM(T20:U20)</f>
        <v>59</v>
      </c>
      <c r="T20" s="44">
        <v>0</v>
      </c>
      <c r="U20" s="44">
        <v>59</v>
      </c>
      <c r="V20" s="44">
        <f>SUM(W20:X20)</f>
        <v>75</v>
      </c>
      <c r="W20" s="44">
        <v>22</v>
      </c>
      <c r="X20" s="44">
        <v>53</v>
      </c>
      <c r="Y20" s="66" t="s">
        <v>7</v>
      </c>
    </row>
    <row r="21" spans="2:25" s="21" customFormat="1" ht="18" customHeight="1">
      <c r="B21" s="58"/>
      <c r="C21" s="47"/>
      <c r="D21" s="44"/>
      <c r="E21" s="45"/>
      <c r="F21" s="45"/>
      <c r="G21" s="44"/>
      <c r="H21" s="75"/>
      <c r="I21" s="75"/>
      <c r="J21" s="44"/>
      <c r="K21" s="44"/>
      <c r="L21" s="44"/>
      <c r="M21" s="38"/>
      <c r="N21" s="38"/>
      <c r="O21" s="44"/>
      <c r="P21" s="44"/>
      <c r="Q21" s="75"/>
      <c r="R21" s="75"/>
      <c r="S21" s="44"/>
      <c r="T21" s="44"/>
      <c r="U21" s="44"/>
      <c r="V21" s="44"/>
      <c r="W21" s="44"/>
      <c r="X21" s="44"/>
      <c r="Y21" s="66"/>
    </row>
    <row r="22" spans="2:25" s="28" customFormat="1" ht="18" customHeight="1">
      <c r="B22" s="56" t="s">
        <v>21</v>
      </c>
      <c r="C22" s="30">
        <f>SUM(D22:E22)</f>
        <v>132</v>
      </c>
      <c r="D22" s="31">
        <f aca="true" t="shared" si="8" ref="D22:I22">SUM(D23:D24)</f>
        <v>130</v>
      </c>
      <c r="E22" s="32">
        <f t="shared" si="8"/>
        <v>2</v>
      </c>
      <c r="F22" s="32">
        <f t="shared" si="8"/>
        <v>1578</v>
      </c>
      <c r="G22" s="31">
        <f t="shared" si="8"/>
        <v>29791</v>
      </c>
      <c r="H22" s="31">
        <f t="shared" si="8"/>
        <v>15164</v>
      </c>
      <c r="I22" s="31">
        <f t="shared" si="8"/>
        <v>14627</v>
      </c>
      <c r="J22" s="42" t="s">
        <v>29</v>
      </c>
      <c r="K22" s="43">
        <f>SUM(K23:K24)</f>
        <v>2869</v>
      </c>
      <c r="L22" s="43">
        <f>SUM(L23:L24)</f>
        <v>1122</v>
      </c>
      <c r="M22" s="36"/>
      <c r="N22" s="36"/>
      <c r="O22" s="43">
        <f aca="true" t="shared" si="9" ref="O22:X22">SUM(O23:O24)</f>
        <v>1747</v>
      </c>
      <c r="P22" s="43">
        <f t="shared" si="9"/>
        <v>2529</v>
      </c>
      <c r="Q22" s="43">
        <f t="shared" si="9"/>
        <v>1026</v>
      </c>
      <c r="R22" s="43">
        <f t="shared" si="9"/>
        <v>1503</v>
      </c>
      <c r="S22" s="43">
        <f t="shared" si="9"/>
        <v>340</v>
      </c>
      <c r="T22" s="43">
        <f t="shared" si="9"/>
        <v>96</v>
      </c>
      <c r="U22" s="43">
        <f t="shared" si="9"/>
        <v>244</v>
      </c>
      <c r="V22" s="43">
        <f t="shared" si="9"/>
        <v>536</v>
      </c>
      <c r="W22" s="43">
        <f t="shared" si="9"/>
        <v>67</v>
      </c>
      <c r="X22" s="43">
        <f t="shared" si="9"/>
        <v>469</v>
      </c>
      <c r="Y22" s="64" t="s">
        <v>21</v>
      </c>
    </row>
    <row r="23" spans="2:25" s="21" customFormat="1" ht="18" customHeight="1">
      <c r="B23" s="58" t="s">
        <v>5</v>
      </c>
      <c r="C23" s="25">
        <f>SUM(D23:E23)</f>
        <v>1</v>
      </c>
      <c r="D23" s="26">
        <v>1</v>
      </c>
      <c r="E23" s="27">
        <v>0</v>
      </c>
      <c r="F23" s="27">
        <v>12</v>
      </c>
      <c r="G23" s="26">
        <f>SUM(H23:I23)</f>
        <v>397</v>
      </c>
      <c r="H23" s="26">
        <v>189</v>
      </c>
      <c r="I23" s="26">
        <v>208</v>
      </c>
      <c r="J23" s="27" t="s">
        <v>28</v>
      </c>
      <c r="K23" s="44">
        <f>SUM(L23,O23)</f>
        <v>27</v>
      </c>
      <c r="L23" s="44">
        <f>SUM(Q23,T23)</f>
        <v>11</v>
      </c>
      <c r="M23" s="38"/>
      <c r="N23" s="38"/>
      <c r="O23" s="44">
        <f>SUM(R23,U23)</f>
        <v>16</v>
      </c>
      <c r="P23" s="44">
        <f>SUM(Q23,R23)</f>
        <v>18</v>
      </c>
      <c r="Q23" s="44">
        <v>7</v>
      </c>
      <c r="R23" s="44">
        <v>11</v>
      </c>
      <c r="S23" s="44">
        <f>SUM(T23:U23)</f>
        <v>9</v>
      </c>
      <c r="T23" s="44">
        <v>4</v>
      </c>
      <c r="U23" s="44">
        <v>5</v>
      </c>
      <c r="V23" s="44">
        <f>SUM(W23:X23)</f>
        <v>0</v>
      </c>
      <c r="W23" s="71">
        <v>0</v>
      </c>
      <c r="X23" s="71">
        <v>0</v>
      </c>
      <c r="Y23" s="66" t="s">
        <v>5</v>
      </c>
    </row>
    <row r="24" spans="2:25" s="21" customFormat="1" ht="18" customHeight="1">
      <c r="B24" s="58" t="s">
        <v>6</v>
      </c>
      <c r="C24" s="25">
        <f>SUM(D24:E24)</f>
        <v>131</v>
      </c>
      <c r="D24" s="26">
        <v>129</v>
      </c>
      <c r="E24" s="27">
        <v>2</v>
      </c>
      <c r="F24" s="27">
        <v>1566</v>
      </c>
      <c r="G24" s="26">
        <f>SUM(H24:I24)</f>
        <v>29394</v>
      </c>
      <c r="H24" s="26">
        <v>14975</v>
      </c>
      <c r="I24" s="26">
        <v>14419</v>
      </c>
      <c r="J24" s="27" t="s">
        <v>28</v>
      </c>
      <c r="K24" s="44">
        <f>SUM(L24,O24)</f>
        <v>2842</v>
      </c>
      <c r="L24" s="44">
        <f>SUM(Q24,T24)</f>
        <v>1111</v>
      </c>
      <c r="M24" s="38"/>
      <c r="N24" s="38"/>
      <c r="O24" s="44">
        <f>SUM(R24,U24)</f>
        <v>1731</v>
      </c>
      <c r="P24" s="44">
        <f>SUM(Q24,R24)</f>
        <v>2511</v>
      </c>
      <c r="Q24" s="44">
        <v>1019</v>
      </c>
      <c r="R24" s="44">
        <v>1492</v>
      </c>
      <c r="S24" s="44">
        <f>SUM(T24:U24)</f>
        <v>331</v>
      </c>
      <c r="T24" s="44">
        <v>92</v>
      </c>
      <c r="U24" s="44">
        <v>239</v>
      </c>
      <c r="V24" s="44">
        <f>SUM(W24:X24)</f>
        <v>536</v>
      </c>
      <c r="W24" s="44">
        <v>67</v>
      </c>
      <c r="X24" s="44">
        <v>469</v>
      </c>
      <c r="Y24" s="66" t="s">
        <v>6</v>
      </c>
    </row>
    <row r="25" spans="2:25" s="21" customFormat="1" ht="18" customHeight="1">
      <c r="B25" s="57"/>
      <c r="C25" s="22"/>
      <c r="D25" s="23"/>
      <c r="E25" s="24"/>
      <c r="F25" s="24"/>
      <c r="G25" s="23"/>
      <c r="H25" s="23"/>
      <c r="I25" s="23"/>
      <c r="J25" s="23"/>
      <c r="K25" s="23"/>
      <c r="L25" s="23"/>
      <c r="M25" s="37"/>
      <c r="N25" s="37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65"/>
    </row>
    <row r="26" spans="2:25" s="28" customFormat="1" ht="18" customHeight="1">
      <c r="B26" s="56" t="s">
        <v>22</v>
      </c>
      <c r="C26" s="40">
        <f>SUM(D26:E26)</f>
        <v>63</v>
      </c>
      <c r="D26" s="43">
        <f>SUM(D27:D29)</f>
        <v>61</v>
      </c>
      <c r="E26" s="46">
        <f>SUM(E27:E29)</f>
        <v>2</v>
      </c>
      <c r="F26" s="46">
        <f aca="true" t="shared" si="10" ref="F26:L26">SUM(F27:F29)</f>
        <v>680</v>
      </c>
      <c r="G26" s="43">
        <f t="shared" si="10"/>
        <v>15853</v>
      </c>
      <c r="H26" s="43">
        <f t="shared" si="10"/>
        <v>8085</v>
      </c>
      <c r="I26" s="43">
        <f t="shared" si="10"/>
        <v>7768</v>
      </c>
      <c r="J26" s="43">
        <f t="shared" si="10"/>
        <v>5502</v>
      </c>
      <c r="K26" s="43">
        <f t="shared" si="10"/>
        <v>1672</v>
      </c>
      <c r="L26" s="43">
        <f t="shared" si="10"/>
        <v>966</v>
      </c>
      <c r="M26" s="36"/>
      <c r="N26" s="36"/>
      <c r="O26" s="43">
        <f aca="true" t="shared" si="11" ref="O26:X26">SUM(O27:O29)</f>
        <v>706</v>
      </c>
      <c r="P26" s="43">
        <f t="shared" si="11"/>
        <v>1488</v>
      </c>
      <c r="Q26" s="43">
        <f t="shared" si="11"/>
        <v>877</v>
      </c>
      <c r="R26" s="43">
        <f t="shared" si="11"/>
        <v>611</v>
      </c>
      <c r="S26" s="43">
        <f t="shared" si="11"/>
        <v>184</v>
      </c>
      <c r="T26" s="43">
        <f t="shared" si="11"/>
        <v>89</v>
      </c>
      <c r="U26" s="43">
        <f t="shared" si="11"/>
        <v>95</v>
      </c>
      <c r="V26" s="43">
        <f t="shared" si="11"/>
        <v>257</v>
      </c>
      <c r="W26" s="43">
        <f t="shared" si="11"/>
        <v>28</v>
      </c>
      <c r="X26" s="43">
        <f t="shared" si="11"/>
        <v>229</v>
      </c>
      <c r="Y26" s="64" t="s">
        <v>22</v>
      </c>
    </row>
    <row r="27" spans="2:25" s="21" customFormat="1" ht="18" customHeight="1">
      <c r="B27" s="58" t="s">
        <v>5</v>
      </c>
      <c r="C27" s="47">
        <f>SUM(D27:E27)</f>
        <v>1</v>
      </c>
      <c r="D27" s="44">
        <v>1</v>
      </c>
      <c r="E27" s="45">
        <v>0</v>
      </c>
      <c r="F27" s="45">
        <v>12</v>
      </c>
      <c r="G27" s="44">
        <f>SUM(H27:I27)</f>
        <v>411</v>
      </c>
      <c r="H27" s="44">
        <v>199</v>
      </c>
      <c r="I27" s="44">
        <v>212</v>
      </c>
      <c r="J27" s="44">
        <v>152</v>
      </c>
      <c r="K27" s="44">
        <f>SUM(L27,O27)</f>
        <v>28</v>
      </c>
      <c r="L27" s="44">
        <f>SUM(Q27,T27)</f>
        <v>13</v>
      </c>
      <c r="M27" s="38"/>
      <c r="N27" s="38"/>
      <c r="O27" s="44">
        <f>SUM(R27,U27)</f>
        <v>15</v>
      </c>
      <c r="P27" s="44">
        <f>SUM(Q27,R27)</f>
        <v>24</v>
      </c>
      <c r="Q27" s="44">
        <v>12</v>
      </c>
      <c r="R27" s="44">
        <v>12</v>
      </c>
      <c r="S27" s="44">
        <f>SUM(T27:U27)</f>
        <v>4</v>
      </c>
      <c r="T27" s="44">
        <v>1</v>
      </c>
      <c r="U27" s="44">
        <v>3</v>
      </c>
      <c r="V27" s="44">
        <f>SUM(W27:X27)</f>
        <v>4</v>
      </c>
      <c r="W27" s="44">
        <v>2</v>
      </c>
      <c r="X27" s="44">
        <v>2</v>
      </c>
      <c r="Y27" s="66" t="s">
        <v>5</v>
      </c>
    </row>
    <row r="28" spans="2:25" s="21" customFormat="1" ht="18" customHeight="1">
      <c r="B28" s="58" t="s">
        <v>6</v>
      </c>
      <c r="C28" s="47">
        <f>SUM(D28:E28)</f>
        <v>59</v>
      </c>
      <c r="D28" s="44">
        <v>57</v>
      </c>
      <c r="E28" s="45">
        <v>2</v>
      </c>
      <c r="F28" s="45">
        <v>652</v>
      </c>
      <c r="G28" s="44">
        <f>SUM(H28:I28)</f>
        <v>15097</v>
      </c>
      <c r="H28" s="44">
        <v>7736</v>
      </c>
      <c r="I28" s="44">
        <v>7361</v>
      </c>
      <c r="J28" s="44">
        <v>5280</v>
      </c>
      <c r="K28" s="44">
        <f>SUM(L28,O28)</f>
        <v>1571</v>
      </c>
      <c r="L28" s="44">
        <f>SUM(Q28,T28)</f>
        <v>902</v>
      </c>
      <c r="M28" s="38"/>
      <c r="N28" s="38"/>
      <c r="O28" s="44">
        <f>SUM(R28,U28)</f>
        <v>669</v>
      </c>
      <c r="P28" s="44">
        <f>SUM(Q28,R28)</f>
        <v>1426</v>
      </c>
      <c r="Q28" s="44">
        <v>840</v>
      </c>
      <c r="R28" s="44">
        <v>586</v>
      </c>
      <c r="S28" s="44">
        <f>SUM(T28:U28)</f>
        <v>145</v>
      </c>
      <c r="T28" s="44">
        <v>62</v>
      </c>
      <c r="U28" s="44">
        <v>83</v>
      </c>
      <c r="V28" s="44">
        <f>SUM(W28:X28)</f>
        <v>248</v>
      </c>
      <c r="W28" s="44">
        <v>23</v>
      </c>
      <c r="X28" s="44">
        <v>225</v>
      </c>
      <c r="Y28" s="66" t="s">
        <v>6</v>
      </c>
    </row>
    <row r="29" spans="2:25" s="21" customFormat="1" ht="18" customHeight="1">
      <c r="B29" s="58" t="s">
        <v>7</v>
      </c>
      <c r="C29" s="47">
        <f>SUM(D29:E29)</f>
        <v>3</v>
      </c>
      <c r="D29" s="44">
        <v>3</v>
      </c>
      <c r="E29" s="45">
        <v>0</v>
      </c>
      <c r="F29" s="45">
        <v>16</v>
      </c>
      <c r="G29" s="44">
        <f>SUM(H29:I29)</f>
        <v>345</v>
      </c>
      <c r="H29" s="44">
        <v>150</v>
      </c>
      <c r="I29" s="44">
        <v>195</v>
      </c>
      <c r="J29" s="44">
        <v>70</v>
      </c>
      <c r="K29" s="44">
        <f>SUM(L29,O29)</f>
        <v>73</v>
      </c>
      <c r="L29" s="44">
        <f>SUM(Q29,T29)</f>
        <v>51</v>
      </c>
      <c r="M29" s="38"/>
      <c r="N29" s="38"/>
      <c r="O29" s="44">
        <f>SUM(R29,U29)</f>
        <v>22</v>
      </c>
      <c r="P29" s="44">
        <f>SUM(Q29,R29)</f>
        <v>38</v>
      </c>
      <c r="Q29" s="44">
        <v>25</v>
      </c>
      <c r="R29" s="44">
        <v>13</v>
      </c>
      <c r="S29" s="44">
        <f>SUM(T29:U29)</f>
        <v>35</v>
      </c>
      <c r="T29" s="44">
        <v>26</v>
      </c>
      <c r="U29" s="45">
        <v>9</v>
      </c>
      <c r="V29" s="44">
        <f>SUM(W29:X29)</f>
        <v>5</v>
      </c>
      <c r="W29" s="44">
        <v>3</v>
      </c>
      <c r="X29" s="45">
        <v>2</v>
      </c>
      <c r="Y29" s="66" t="s">
        <v>7</v>
      </c>
    </row>
    <row r="30" spans="2:25" s="21" customFormat="1" ht="18" customHeight="1">
      <c r="B30" s="57"/>
      <c r="C30" s="22"/>
      <c r="D30" s="23"/>
      <c r="E30" s="24"/>
      <c r="F30" s="24"/>
      <c r="G30" s="23"/>
      <c r="H30" s="23"/>
      <c r="I30" s="23"/>
      <c r="J30" s="23"/>
      <c r="K30" s="23"/>
      <c r="L30" s="23"/>
      <c r="M30" s="37"/>
      <c r="N30" s="37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65"/>
    </row>
    <row r="31" spans="2:25" s="28" customFormat="1" ht="18" customHeight="1">
      <c r="B31" s="56" t="s">
        <v>23</v>
      </c>
      <c r="C31" s="40">
        <f>SUM(D31:E31)</f>
        <v>32</v>
      </c>
      <c r="D31" s="43">
        <f>SUM(D32:D33)</f>
        <v>32</v>
      </c>
      <c r="E31" s="43">
        <f>SUM(E32:E33)</f>
        <v>0</v>
      </c>
      <c r="F31" s="46">
        <f aca="true" t="shared" si="12" ref="F31:L31">SUM(F32:F33)</f>
        <v>341</v>
      </c>
      <c r="G31" s="43">
        <f>SUM(G32:G33)</f>
        <v>15461</v>
      </c>
      <c r="H31" s="43">
        <f t="shared" si="12"/>
        <v>7867</v>
      </c>
      <c r="I31" s="43">
        <f t="shared" si="12"/>
        <v>7594</v>
      </c>
      <c r="J31" s="43">
        <f t="shared" si="12"/>
        <v>4900</v>
      </c>
      <c r="K31" s="43">
        <f t="shared" si="12"/>
        <v>1724</v>
      </c>
      <c r="L31" s="43">
        <f t="shared" si="12"/>
        <v>1151</v>
      </c>
      <c r="M31" s="36"/>
      <c r="N31" s="36"/>
      <c r="O31" s="43">
        <f aca="true" t="shared" si="13" ref="O31:X31">SUM(O32:O33)</f>
        <v>573</v>
      </c>
      <c r="P31" s="43">
        <f t="shared" si="13"/>
        <v>1335</v>
      </c>
      <c r="Q31" s="43">
        <f t="shared" si="13"/>
        <v>923</v>
      </c>
      <c r="R31" s="43">
        <f t="shared" si="13"/>
        <v>412</v>
      </c>
      <c r="S31" s="43">
        <f t="shared" si="13"/>
        <v>389</v>
      </c>
      <c r="T31" s="43">
        <f t="shared" si="13"/>
        <v>228</v>
      </c>
      <c r="U31" s="43">
        <f t="shared" si="13"/>
        <v>161</v>
      </c>
      <c r="V31" s="43">
        <f t="shared" si="13"/>
        <v>338</v>
      </c>
      <c r="W31" s="43">
        <f t="shared" si="13"/>
        <v>184</v>
      </c>
      <c r="X31" s="43">
        <f t="shared" si="13"/>
        <v>154</v>
      </c>
      <c r="Y31" s="64" t="s">
        <v>23</v>
      </c>
    </row>
    <row r="32" spans="2:25" s="21" customFormat="1" ht="18" customHeight="1">
      <c r="B32" s="58" t="s">
        <v>6</v>
      </c>
      <c r="C32" s="47">
        <f>SUM(D32:E32)</f>
        <v>24</v>
      </c>
      <c r="D32" s="44">
        <v>24</v>
      </c>
      <c r="E32" s="45">
        <v>0</v>
      </c>
      <c r="F32" s="45">
        <v>341</v>
      </c>
      <c r="G32" s="44">
        <f>SUM(H32:I32)</f>
        <v>11979</v>
      </c>
      <c r="H32" s="75">
        <v>6134</v>
      </c>
      <c r="I32" s="75">
        <v>5845</v>
      </c>
      <c r="J32" s="44">
        <v>3933</v>
      </c>
      <c r="K32" s="44">
        <f>SUM(L32,O32)</f>
        <v>1302</v>
      </c>
      <c r="L32" s="44">
        <f>SUM(Q32,T32)</f>
        <v>872</v>
      </c>
      <c r="M32" s="38"/>
      <c r="N32" s="38"/>
      <c r="O32" s="44">
        <f>SUM(R32,U32)</f>
        <v>430</v>
      </c>
      <c r="P32" s="44">
        <f>SUM(Q32,R32)</f>
        <v>1061</v>
      </c>
      <c r="Q32" s="75">
        <v>734</v>
      </c>
      <c r="R32" s="75">
        <v>327</v>
      </c>
      <c r="S32" s="44">
        <f>SUM(T32:U32)</f>
        <v>241</v>
      </c>
      <c r="T32" s="75">
        <v>138</v>
      </c>
      <c r="U32" s="75">
        <v>103</v>
      </c>
      <c r="V32" s="44">
        <f>SUM(W32:X32)</f>
        <v>281</v>
      </c>
      <c r="W32" s="75">
        <v>157</v>
      </c>
      <c r="X32" s="75">
        <v>124</v>
      </c>
      <c r="Y32" s="66" t="s">
        <v>6</v>
      </c>
    </row>
    <row r="33" spans="2:25" s="21" customFormat="1" ht="18" customHeight="1">
      <c r="B33" s="58" t="s">
        <v>7</v>
      </c>
      <c r="C33" s="47">
        <f>SUM(D33:E33)</f>
        <v>8</v>
      </c>
      <c r="D33" s="44">
        <v>8</v>
      </c>
      <c r="E33" s="45">
        <v>0</v>
      </c>
      <c r="F33" s="27" t="s">
        <v>28</v>
      </c>
      <c r="G33" s="44">
        <f>SUM(H33:I33)</f>
        <v>3482</v>
      </c>
      <c r="H33" s="44">
        <v>1733</v>
      </c>
      <c r="I33" s="44">
        <v>1749</v>
      </c>
      <c r="J33" s="44">
        <v>967</v>
      </c>
      <c r="K33" s="44">
        <f>SUM(L33,O33)</f>
        <v>422</v>
      </c>
      <c r="L33" s="44">
        <f>SUM(Q33,T33)</f>
        <v>279</v>
      </c>
      <c r="M33" s="38"/>
      <c r="N33" s="38"/>
      <c r="O33" s="44">
        <f>SUM(R33,U33)</f>
        <v>143</v>
      </c>
      <c r="P33" s="44">
        <f>SUM(Q33,R33)</f>
        <v>274</v>
      </c>
      <c r="Q33" s="75">
        <v>189</v>
      </c>
      <c r="R33" s="75">
        <v>85</v>
      </c>
      <c r="S33" s="44">
        <f>SUM(T33:U33)</f>
        <v>148</v>
      </c>
      <c r="T33" s="75">
        <v>90</v>
      </c>
      <c r="U33" s="75">
        <v>58</v>
      </c>
      <c r="V33" s="44">
        <f>SUM(W33:X33)</f>
        <v>57</v>
      </c>
      <c r="W33" s="75">
        <v>27</v>
      </c>
      <c r="X33" s="75">
        <v>30</v>
      </c>
      <c r="Y33" s="66" t="s">
        <v>7</v>
      </c>
    </row>
    <row r="34" spans="2:25" s="21" customFormat="1" ht="18" customHeight="1">
      <c r="B34" s="57"/>
      <c r="C34" s="22"/>
      <c r="D34" s="23"/>
      <c r="E34" s="24"/>
      <c r="F34" s="24"/>
      <c r="G34" s="23"/>
      <c r="H34" s="23"/>
      <c r="I34" s="23"/>
      <c r="J34" s="23"/>
      <c r="K34" s="44"/>
      <c r="L34" s="44"/>
      <c r="M34" s="37"/>
      <c r="N34" s="37"/>
      <c r="O34" s="44"/>
      <c r="P34" s="23"/>
      <c r="Q34" s="23"/>
      <c r="R34" s="23"/>
      <c r="S34" s="23"/>
      <c r="T34" s="23"/>
      <c r="U34" s="23"/>
      <c r="V34" s="23"/>
      <c r="W34" s="23"/>
      <c r="X34" s="23"/>
      <c r="Y34" s="65"/>
    </row>
    <row r="35" spans="2:25" s="28" customFormat="1" ht="18" customHeight="1" hidden="1">
      <c r="B35" s="59" t="s">
        <v>13</v>
      </c>
      <c r="C35" s="30">
        <v>0</v>
      </c>
      <c r="D35" s="31"/>
      <c r="E35" s="32"/>
      <c r="F35" s="32"/>
      <c r="G35" s="31"/>
      <c r="H35" s="31"/>
      <c r="I35" s="31"/>
      <c r="J35" s="31"/>
      <c r="K35" s="31"/>
      <c r="L35" s="31"/>
      <c r="M35" s="36"/>
      <c r="N35" s="36"/>
      <c r="O35" s="31"/>
      <c r="P35" s="31"/>
      <c r="Q35" s="31"/>
      <c r="R35" s="31"/>
      <c r="S35" s="31"/>
      <c r="T35" s="31"/>
      <c r="U35" s="32"/>
      <c r="V35" s="31"/>
      <c r="W35" s="31"/>
      <c r="X35" s="31"/>
      <c r="Y35" s="67" t="s">
        <v>13</v>
      </c>
    </row>
    <row r="36" spans="2:25" s="21" customFormat="1" ht="18" customHeight="1" hidden="1">
      <c r="B36" s="60"/>
      <c r="C36" s="22"/>
      <c r="D36" s="23"/>
      <c r="E36" s="24"/>
      <c r="F36" s="24"/>
      <c r="G36" s="23"/>
      <c r="H36" s="23"/>
      <c r="I36" s="23"/>
      <c r="J36" s="23"/>
      <c r="K36" s="23"/>
      <c r="L36" s="23"/>
      <c r="M36" s="37"/>
      <c r="N36" s="37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68"/>
    </row>
    <row r="37" spans="2:25" s="28" customFormat="1" ht="18" customHeight="1" hidden="1">
      <c r="B37" s="59" t="s">
        <v>14</v>
      </c>
      <c r="C37" s="30">
        <v>0</v>
      </c>
      <c r="D37" s="31"/>
      <c r="E37" s="32"/>
      <c r="F37" s="32"/>
      <c r="G37" s="31"/>
      <c r="H37" s="31"/>
      <c r="I37" s="31"/>
      <c r="J37" s="31"/>
      <c r="K37" s="31"/>
      <c r="L37" s="31"/>
      <c r="M37" s="36"/>
      <c r="N37" s="36"/>
      <c r="O37" s="31"/>
      <c r="P37" s="31"/>
      <c r="Q37" s="31"/>
      <c r="R37" s="31"/>
      <c r="S37" s="32"/>
      <c r="T37" s="32"/>
      <c r="U37" s="32"/>
      <c r="V37" s="31"/>
      <c r="W37" s="31"/>
      <c r="X37" s="31"/>
      <c r="Y37" s="67" t="s">
        <v>14</v>
      </c>
    </row>
    <row r="38" spans="2:25" s="21" customFormat="1" ht="18" customHeight="1" hidden="1">
      <c r="B38" s="57"/>
      <c r="C38" s="22"/>
      <c r="D38" s="23"/>
      <c r="E38" s="24"/>
      <c r="F38" s="24"/>
      <c r="G38" s="23"/>
      <c r="H38" s="23"/>
      <c r="I38" s="23"/>
      <c r="J38" s="23"/>
      <c r="K38" s="23"/>
      <c r="L38" s="23"/>
      <c r="M38" s="37"/>
      <c r="N38" s="37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65"/>
    </row>
    <row r="39" spans="2:25" s="28" customFormat="1" ht="18" customHeight="1">
      <c r="B39" s="56" t="s">
        <v>27</v>
      </c>
      <c r="C39" s="40">
        <f>SUM(D39:E39)</f>
        <v>11</v>
      </c>
      <c r="D39" s="43">
        <f>SUM(D40:D41)</f>
        <v>10</v>
      </c>
      <c r="E39" s="43">
        <f>SUM(E40:E41)</f>
        <v>1</v>
      </c>
      <c r="F39" s="46">
        <f aca="true" t="shared" si="14" ref="F39:L39">SUM(F40:F41)</f>
        <v>315</v>
      </c>
      <c r="G39" s="43">
        <f t="shared" si="14"/>
        <v>804</v>
      </c>
      <c r="H39" s="43">
        <f t="shared" si="14"/>
        <v>510</v>
      </c>
      <c r="I39" s="43">
        <f t="shared" si="14"/>
        <v>294</v>
      </c>
      <c r="J39" s="43">
        <f t="shared" si="14"/>
        <v>126</v>
      </c>
      <c r="K39" s="43">
        <f t="shared" si="14"/>
        <v>705</v>
      </c>
      <c r="L39" s="43">
        <f t="shared" si="14"/>
        <v>245</v>
      </c>
      <c r="M39" s="36"/>
      <c r="N39" s="36"/>
      <c r="O39" s="43">
        <f aca="true" t="shared" si="15" ref="O39:X39">SUM(O40:O41)</f>
        <v>460</v>
      </c>
      <c r="P39" s="43">
        <f t="shared" si="15"/>
        <v>678</v>
      </c>
      <c r="Q39" s="43">
        <f t="shared" si="15"/>
        <v>238</v>
      </c>
      <c r="R39" s="43">
        <f t="shared" si="15"/>
        <v>440</v>
      </c>
      <c r="S39" s="43">
        <f t="shared" si="15"/>
        <v>27</v>
      </c>
      <c r="T39" s="43">
        <f t="shared" si="15"/>
        <v>7</v>
      </c>
      <c r="U39" s="43">
        <f t="shared" si="15"/>
        <v>20</v>
      </c>
      <c r="V39" s="43">
        <f t="shared" si="15"/>
        <v>129</v>
      </c>
      <c r="W39" s="43">
        <f t="shared" si="15"/>
        <v>49</v>
      </c>
      <c r="X39" s="43">
        <f t="shared" si="15"/>
        <v>80</v>
      </c>
      <c r="Y39" s="64" t="s">
        <v>27</v>
      </c>
    </row>
    <row r="40" spans="2:25" s="21" customFormat="1" ht="18" customHeight="1">
      <c r="B40" s="58" t="s">
        <v>5</v>
      </c>
      <c r="C40" s="47">
        <f>SUM(D40:E40)</f>
        <v>1</v>
      </c>
      <c r="D40" s="44">
        <v>1</v>
      </c>
      <c r="E40" s="45">
        <v>0</v>
      </c>
      <c r="F40" s="45">
        <v>9</v>
      </c>
      <c r="G40" s="44">
        <f>SUM(H40:I40)</f>
        <v>44</v>
      </c>
      <c r="H40" s="44">
        <v>30</v>
      </c>
      <c r="I40" s="44">
        <v>14</v>
      </c>
      <c r="J40" s="44">
        <v>7</v>
      </c>
      <c r="K40" s="44">
        <f>SUM(L40,O40)</f>
        <v>38</v>
      </c>
      <c r="L40" s="44">
        <f>SUM(Q40,T40)</f>
        <v>19</v>
      </c>
      <c r="M40" s="38"/>
      <c r="N40" s="38"/>
      <c r="O40" s="44">
        <f>SUM(R40,U40)</f>
        <v>19</v>
      </c>
      <c r="P40" s="44">
        <f>SUM(Q40,R40)</f>
        <v>29</v>
      </c>
      <c r="Q40" s="44">
        <v>14</v>
      </c>
      <c r="R40" s="44">
        <v>15</v>
      </c>
      <c r="S40" s="44">
        <f>SUM(T40:U40)</f>
        <v>9</v>
      </c>
      <c r="T40" s="44">
        <v>5</v>
      </c>
      <c r="U40" s="44">
        <v>4</v>
      </c>
      <c r="V40" s="44">
        <f>SUM(W40:X40)</f>
        <v>1</v>
      </c>
      <c r="W40" s="45">
        <v>1</v>
      </c>
      <c r="X40" s="45">
        <v>0</v>
      </c>
      <c r="Y40" s="66" t="s">
        <v>5</v>
      </c>
    </row>
    <row r="41" spans="2:25" s="21" customFormat="1" ht="18" customHeight="1">
      <c r="B41" s="58" t="s">
        <v>6</v>
      </c>
      <c r="C41" s="47">
        <f>SUM(D41:E41)</f>
        <v>10</v>
      </c>
      <c r="D41" s="44">
        <v>9</v>
      </c>
      <c r="E41" s="45">
        <v>1</v>
      </c>
      <c r="F41" s="45">
        <v>306</v>
      </c>
      <c r="G41" s="44">
        <f>SUM(H41:I41)</f>
        <v>760</v>
      </c>
      <c r="H41" s="44">
        <v>480</v>
      </c>
      <c r="I41" s="44">
        <v>280</v>
      </c>
      <c r="J41" s="44">
        <v>119</v>
      </c>
      <c r="K41" s="44">
        <f>SUM(L41,O41)</f>
        <v>667</v>
      </c>
      <c r="L41" s="44">
        <f>SUM(Q41,T41)</f>
        <v>226</v>
      </c>
      <c r="M41" s="38"/>
      <c r="N41" s="38"/>
      <c r="O41" s="44">
        <f>SUM(R41,U41)</f>
        <v>441</v>
      </c>
      <c r="P41" s="44">
        <f>SUM(Q41,R41)</f>
        <v>649</v>
      </c>
      <c r="Q41" s="75">
        <v>224</v>
      </c>
      <c r="R41" s="75">
        <v>425</v>
      </c>
      <c r="S41" s="45">
        <f>SUM(T41:U41)</f>
        <v>18</v>
      </c>
      <c r="T41" s="45">
        <v>2</v>
      </c>
      <c r="U41" s="45">
        <v>16</v>
      </c>
      <c r="V41" s="44">
        <f>SUM(W41:X41)</f>
        <v>128</v>
      </c>
      <c r="W41" s="44">
        <v>48</v>
      </c>
      <c r="X41" s="44">
        <v>80</v>
      </c>
      <c r="Y41" s="66" t="s">
        <v>6</v>
      </c>
    </row>
    <row r="42" spans="2:25" s="21" customFormat="1" ht="18" customHeight="1">
      <c r="B42" s="57"/>
      <c r="C42" s="48"/>
      <c r="D42" s="49"/>
      <c r="E42" s="50"/>
      <c r="F42" s="50"/>
      <c r="G42" s="49"/>
      <c r="H42" s="49"/>
      <c r="I42" s="49"/>
      <c r="J42" s="49"/>
      <c r="K42" s="49"/>
      <c r="L42" s="49"/>
      <c r="M42" s="37"/>
      <c r="N42" s="37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65"/>
    </row>
    <row r="43" spans="2:25" s="28" customFormat="1" ht="18" customHeight="1">
      <c r="B43" s="56" t="s">
        <v>24</v>
      </c>
      <c r="C43" s="40">
        <f>SUM(D43:E43)</f>
        <v>24</v>
      </c>
      <c r="D43" s="43">
        <f>SUM(D44:D45)</f>
        <v>24</v>
      </c>
      <c r="E43" s="43">
        <f>SUM(E44:E45)</f>
        <v>0</v>
      </c>
      <c r="F43" s="46" t="s">
        <v>28</v>
      </c>
      <c r="G43" s="43">
        <f aca="true" t="shared" si="16" ref="G43:L43">SUM(G44:G45)</f>
        <v>1958</v>
      </c>
      <c r="H43" s="43">
        <f t="shared" si="16"/>
        <v>788</v>
      </c>
      <c r="I43" s="43">
        <f t="shared" si="16"/>
        <v>1170</v>
      </c>
      <c r="J43" s="43">
        <f t="shared" si="16"/>
        <v>833</v>
      </c>
      <c r="K43" s="43">
        <f t="shared" si="16"/>
        <v>894</v>
      </c>
      <c r="L43" s="43">
        <f t="shared" si="16"/>
        <v>563</v>
      </c>
      <c r="M43" s="36"/>
      <c r="N43" s="36"/>
      <c r="O43" s="43">
        <f aca="true" t="shared" si="17" ref="O43:X43">SUM(O44:O45)</f>
        <v>331</v>
      </c>
      <c r="P43" s="43">
        <f t="shared" si="17"/>
        <v>209</v>
      </c>
      <c r="Q43" s="43">
        <f t="shared" si="17"/>
        <v>94</v>
      </c>
      <c r="R43" s="43">
        <f t="shared" si="17"/>
        <v>115</v>
      </c>
      <c r="S43" s="43">
        <f t="shared" si="17"/>
        <v>685</v>
      </c>
      <c r="T43" s="43">
        <f t="shared" si="17"/>
        <v>469</v>
      </c>
      <c r="U43" s="43">
        <f t="shared" si="17"/>
        <v>216</v>
      </c>
      <c r="V43" s="43">
        <f t="shared" si="17"/>
        <v>69</v>
      </c>
      <c r="W43" s="43">
        <f t="shared" si="17"/>
        <v>32</v>
      </c>
      <c r="X43" s="43">
        <f t="shared" si="17"/>
        <v>37</v>
      </c>
      <c r="Y43" s="64" t="s">
        <v>24</v>
      </c>
    </row>
    <row r="44" spans="2:25" s="21" customFormat="1" ht="18" customHeight="1">
      <c r="B44" s="58" t="s">
        <v>6</v>
      </c>
      <c r="C44" s="47">
        <f>SUM(D44:E44)</f>
        <v>4</v>
      </c>
      <c r="D44" s="44">
        <v>4</v>
      </c>
      <c r="E44" s="45">
        <v>0</v>
      </c>
      <c r="F44" s="27" t="s">
        <v>28</v>
      </c>
      <c r="G44" s="44">
        <f>SUM(H44:I44)</f>
        <v>391</v>
      </c>
      <c r="H44" s="75">
        <v>69</v>
      </c>
      <c r="I44" s="75">
        <v>322</v>
      </c>
      <c r="J44" s="44">
        <v>155</v>
      </c>
      <c r="K44" s="44">
        <f>SUM(L44,O44)</f>
        <v>216</v>
      </c>
      <c r="L44" s="44">
        <f>SUM(Q44,T44)</f>
        <v>134</v>
      </c>
      <c r="M44" s="38"/>
      <c r="N44" s="38"/>
      <c r="O44" s="44">
        <f>SUM(R44,U44)</f>
        <v>82</v>
      </c>
      <c r="P44" s="44">
        <f>SUM(Q44,R44)</f>
        <v>54</v>
      </c>
      <c r="Q44" s="75">
        <v>12</v>
      </c>
      <c r="R44" s="75">
        <v>42</v>
      </c>
      <c r="S44" s="44">
        <f>SUM(T44:U44)</f>
        <v>162</v>
      </c>
      <c r="T44" s="75">
        <v>122</v>
      </c>
      <c r="U44" s="75">
        <v>40</v>
      </c>
      <c r="V44" s="44">
        <f>SUM(W44:X44)</f>
        <v>24</v>
      </c>
      <c r="W44" s="75">
        <v>16</v>
      </c>
      <c r="X44" s="75">
        <v>8</v>
      </c>
      <c r="Y44" s="66" t="s">
        <v>6</v>
      </c>
    </row>
    <row r="45" spans="2:25" s="21" customFormat="1" ht="18" customHeight="1">
      <c r="B45" s="58" t="s">
        <v>7</v>
      </c>
      <c r="C45" s="47">
        <f>SUM(D45:E45)</f>
        <v>20</v>
      </c>
      <c r="D45" s="44">
        <v>20</v>
      </c>
      <c r="E45" s="45">
        <v>0</v>
      </c>
      <c r="F45" s="27" t="s">
        <v>28</v>
      </c>
      <c r="G45" s="44">
        <f>SUM(H45:I45)</f>
        <v>1567</v>
      </c>
      <c r="H45" s="75">
        <v>719</v>
      </c>
      <c r="I45" s="75">
        <v>848</v>
      </c>
      <c r="J45" s="44">
        <v>678</v>
      </c>
      <c r="K45" s="44">
        <f>SUM(L45,O45)</f>
        <v>678</v>
      </c>
      <c r="L45" s="44">
        <f>SUM(Q45,T45)</f>
        <v>429</v>
      </c>
      <c r="M45" s="38"/>
      <c r="N45" s="38"/>
      <c r="O45" s="44">
        <f>SUM(R45,U45)</f>
        <v>249</v>
      </c>
      <c r="P45" s="44">
        <f>SUM(Q45,R45)</f>
        <v>155</v>
      </c>
      <c r="Q45" s="75">
        <v>82</v>
      </c>
      <c r="R45" s="75">
        <v>73</v>
      </c>
      <c r="S45" s="44">
        <f>SUM(T45:U45)</f>
        <v>523</v>
      </c>
      <c r="T45" s="75">
        <v>347</v>
      </c>
      <c r="U45" s="75">
        <v>176</v>
      </c>
      <c r="V45" s="44">
        <f>SUM(W45:X45)</f>
        <v>45</v>
      </c>
      <c r="W45" s="75">
        <v>16</v>
      </c>
      <c r="X45" s="75">
        <v>29</v>
      </c>
      <c r="Y45" s="66" t="s">
        <v>7</v>
      </c>
    </row>
    <row r="46" spans="2:25" s="21" customFormat="1" ht="18" customHeight="1">
      <c r="B46" s="57"/>
      <c r="C46" s="48"/>
      <c r="D46" s="49"/>
      <c r="E46" s="50"/>
      <c r="F46" s="51"/>
      <c r="G46" s="49"/>
      <c r="H46" s="49"/>
      <c r="I46" s="49"/>
      <c r="J46" s="49"/>
      <c r="K46" s="44"/>
      <c r="L46" s="44"/>
      <c r="M46" s="37"/>
      <c r="N46" s="37"/>
      <c r="O46" s="44"/>
      <c r="P46" s="49"/>
      <c r="Q46" s="49"/>
      <c r="R46" s="49"/>
      <c r="S46" s="49"/>
      <c r="T46" s="49"/>
      <c r="U46" s="49"/>
      <c r="V46" s="49"/>
      <c r="W46" s="49"/>
      <c r="X46" s="49"/>
      <c r="Y46" s="65"/>
    </row>
    <row r="47" spans="2:25" s="28" customFormat="1" ht="18" customHeight="1">
      <c r="B47" s="56" t="s">
        <v>25</v>
      </c>
      <c r="C47" s="40">
        <f>SUM(D47:E47)</f>
        <v>13</v>
      </c>
      <c r="D47" s="43">
        <f>SUM(D48:D49)</f>
        <v>13</v>
      </c>
      <c r="E47" s="43">
        <f>SUM(E48:E49)</f>
        <v>0</v>
      </c>
      <c r="F47" s="46" t="s">
        <v>28</v>
      </c>
      <c r="G47" s="43">
        <f aca="true" t="shared" si="18" ref="G47:L47">SUM(G48:G49)</f>
        <v>1158</v>
      </c>
      <c r="H47" s="43">
        <f t="shared" si="18"/>
        <v>782</v>
      </c>
      <c r="I47" s="43">
        <f t="shared" si="18"/>
        <v>376</v>
      </c>
      <c r="J47" s="43">
        <f t="shared" si="18"/>
        <v>17416</v>
      </c>
      <c r="K47" s="43">
        <f t="shared" si="18"/>
        <v>348</v>
      </c>
      <c r="L47" s="43">
        <f t="shared" si="18"/>
        <v>313</v>
      </c>
      <c r="M47" s="36"/>
      <c r="N47" s="36"/>
      <c r="O47" s="43">
        <f aca="true" t="shared" si="19" ref="O47:X47">SUM(O48:O49)</f>
        <v>35</v>
      </c>
      <c r="P47" s="43">
        <f t="shared" si="19"/>
        <v>311</v>
      </c>
      <c r="Q47" s="43">
        <f t="shared" si="19"/>
        <v>282</v>
      </c>
      <c r="R47" s="43">
        <f t="shared" si="19"/>
        <v>29</v>
      </c>
      <c r="S47" s="43">
        <f t="shared" si="19"/>
        <v>37</v>
      </c>
      <c r="T47" s="43">
        <f t="shared" si="19"/>
        <v>31</v>
      </c>
      <c r="U47" s="43">
        <f t="shared" si="19"/>
        <v>6</v>
      </c>
      <c r="V47" s="43">
        <f t="shared" si="19"/>
        <v>93</v>
      </c>
      <c r="W47" s="43">
        <f t="shared" si="19"/>
        <v>41</v>
      </c>
      <c r="X47" s="43">
        <f t="shared" si="19"/>
        <v>52</v>
      </c>
      <c r="Y47" s="64" t="s">
        <v>25</v>
      </c>
    </row>
    <row r="48" spans="2:25" s="21" customFormat="1" ht="18" customHeight="1">
      <c r="B48" s="58" t="s">
        <v>6</v>
      </c>
      <c r="C48" s="47">
        <f>SUM(D48:E48)</f>
        <v>0</v>
      </c>
      <c r="D48" s="44">
        <v>0</v>
      </c>
      <c r="E48" s="45">
        <v>0</v>
      </c>
      <c r="F48" s="27" t="s">
        <v>28</v>
      </c>
      <c r="G48" s="44">
        <f>SUM(H48:I48)</f>
        <v>0</v>
      </c>
      <c r="H48" s="75">
        <v>0</v>
      </c>
      <c r="I48" s="75">
        <v>0</v>
      </c>
      <c r="J48" s="75">
        <v>0</v>
      </c>
      <c r="K48" s="44">
        <f>SUM(L48,O48)</f>
        <v>0</v>
      </c>
      <c r="L48" s="44">
        <f>SUM(Q48,T48)</f>
        <v>0</v>
      </c>
      <c r="M48" s="38"/>
      <c r="N48" s="38"/>
      <c r="O48" s="44">
        <f>SUM(R48,U48)</f>
        <v>0</v>
      </c>
      <c r="P48" s="44">
        <f>SUM(Q48,R48)</f>
        <v>0</v>
      </c>
      <c r="Q48" s="44">
        <v>0</v>
      </c>
      <c r="R48" s="44">
        <v>0</v>
      </c>
      <c r="S48" s="44">
        <f>SUM(T48:U48)</f>
        <v>0</v>
      </c>
      <c r="T48" s="75">
        <v>0</v>
      </c>
      <c r="U48" s="75">
        <v>0</v>
      </c>
      <c r="V48" s="44">
        <f>SUM(W48:X48)</f>
        <v>0</v>
      </c>
      <c r="W48" s="45">
        <v>0</v>
      </c>
      <c r="X48" s="45">
        <v>0</v>
      </c>
      <c r="Y48" s="66" t="s">
        <v>6</v>
      </c>
    </row>
    <row r="49" spans="2:25" ht="18" customHeight="1">
      <c r="B49" s="61" t="s">
        <v>7</v>
      </c>
      <c r="C49" s="52">
        <f>SUM(D49:E49)</f>
        <v>13</v>
      </c>
      <c r="D49" s="44">
        <v>13</v>
      </c>
      <c r="E49" s="54">
        <v>0</v>
      </c>
      <c r="F49" s="27" t="s">
        <v>28</v>
      </c>
      <c r="G49" s="53">
        <f>SUM(H49:I49)</f>
        <v>1158</v>
      </c>
      <c r="H49" s="75">
        <v>782</v>
      </c>
      <c r="I49" s="75">
        <v>376</v>
      </c>
      <c r="J49" s="75">
        <v>17416</v>
      </c>
      <c r="K49" s="44">
        <f>SUM(L49,O49)</f>
        <v>348</v>
      </c>
      <c r="L49" s="44">
        <f>SUM(Q49,T49)</f>
        <v>313</v>
      </c>
      <c r="M49" s="39"/>
      <c r="N49" s="39"/>
      <c r="O49" s="44">
        <f>SUM(R49,U49)</f>
        <v>35</v>
      </c>
      <c r="P49" s="53">
        <f>SUM(Q49,R49)</f>
        <v>311</v>
      </c>
      <c r="Q49" s="75">
        <v>282</v>
      </c>
      <c r="R49" s="75">
        <v>29</v>
      </c>
      <c r="S49" s="44">
        <f>SUM(T49:U49)</f>
        <v>37</v>
      </c>
      <c r="T49" s="75">
        <v>31</v>
      </c>
      <c r="U49" s="75">
        <v>6</v>
      </c>
      <c r="V49" s="44">
        <f>SUM(W49:X49)</f>
        <v>93</v>
      </c>
      <c r="W49" s="75">
        <v>41</v>
      </c>
      <c r="X49" s="75">
        <v>52</v>
      </c>
      <c r="Y49" s="69" t="s">
        <v>7</v>
      </c>
    </row>
    <row r="50" spans="2:25" ht="18" customHeight="1">
      <c r="B50" s="62"/>
      <c r="C50" s="11"/>
      <c r="D50" s="12"/>
      <c r="E50" s="13"/>
      <c r="F50" s="14"/>
      <c r="G50" s="12"/>
      <c r="H50" s="12"/>
      <c r="I50" s="12"/>
      <c r="J50" s="12"/>
      <c r="K50" s="12"/>
      <c r="L50" s="12"/>
      <c r="M50" s="34"/>
      <c r="N50" s="34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70"/>
    </row>
    <row r="51" spans="2:25" ht="6" customHeight="1"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35"/>
      <c r="N51" s="35"/>
      <c r="O51" s="7"/>
      <c r="P51" s="7"/>
      <c r="Q51" s="7"/>
      <c r="R51" s="7"/>
      <c r="S51" s="7"/>
      <c r="T51" s="7"/>
      <c r="U51" s="7"/>
      <c r="V51" s="7"/>
      <c r="W51" s="7"/>
      <c r="X51" s="7"/>
      <c r="Y51" s="8"/>
    </row>
    <row r="52" spans="2:25" s="19" customFormat="1" ht="30" customHeight="1">
      <c r="B52" s="101" t="s">
        <v>39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8"/>
      <c r="S52" s="18"/>
      <c r="T52" s="18"/>
      <c r="U52" s="18"/>
      <c r="V52" s="18"/>
      <c r="W52" s="18"/>
      <c r="X52" s="18"/>
      <c r="Y52" s="18"/>
    </row>
    <row r="53" spans="2:24" s="19" customFormat="1" ht="15" customHeight="1">
      <c r="B53" s="93" t="s">
        <v>36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20"/>
      <c r="S53" s="20"/>
      <c r="T53" s="20"/>
      <c r="U53" s="20"/>
      <c r="V53" s="20"/>
      <c r="W53" s="20"/>
      <c r="X53" s="20"/>
    </row>
    <row r="54" spans="2:24" ht="14.25">
      <c r="B54" s="92" t="s">
        <v>37</v>
      </c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2"/>
      <c r="S54" s="2"/>
      <c r="T54" s="2"/>
      <c r="U54" s="2"/>
      <c r="V54" s="2"/>
      <c r="W54" s="2"/>
      <c r="X54" s="2"/>
    </row>
    <row r="55" ht="14.25">
      <c r="B55" s="92" t="s">
        <v>38</v>
      </c>
    </row>
  </sheetData>
  <sheetProtection/>
  <mergeCells count="10">
    <mergeCell ref="V5:X5"/>
    <mergeCell ref="K4:U4"/>
    <mergeCell ref="V4:X4"/>
    <mergeCell ref="B52:Q52"/>
    <mergeCell ref="C4:E5"/>
    <mergeCell ref="F1:U1"/>
    <mergeCell ref="P5:R5"/>
    <mergeCell ref="S5:U5"/>
    <mergeCell ref="J4:J5"/>
    <mergeCell ref="G4:I5"/>
  </mergeCells>
  <printOptions horizontalCentered="1"/>
  <pageMargins left="0.5905511811023623" right="0.5905511811023623" top="0.7874015748031497" bottom="0.7874015748031497" header="0.5118110236220472" footer="0.5118110236220472"/>
  <pageSetup firstPageNumber="11" useFirstPageNumber="1" horizontalDpi="600" verticalDpi="600" orientation="portrait" paperSize="9" scale="83" r:id="rId1"/>
  <headerFooter alignWithMargins="0">
    <oddFooter>&amp;C&amp;"ＭＳ Ｐ明朝,標準"&amp;11－&amp;P&amp;  －</oddFooter>
  </headerFooter>
  <colBreaks count="1" manualBreakCount="1">
    <brk id="13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小川 恭左</dc:creator>
  <cp:keywords/>
  <dc:description/>
  <cp:lastModifiedBy>鳥取県庁</cp:lastModifiedBy>
  <cp:lastPrinted>2017-03-01T07:25:13Z</cp:lastPrinted>
  <dcterms:created xsi:type="dcterms:W3CDTF">2003-02-05T00:26:40Z</dcterms:created>
  <dcterms:modified xsi:type="dcterms:W3CDTF">2017-03-08T08:55:02Z</dcterms:modified>
  <cp:category/>
  <cp:version/>
  <cp:contentType/>
  <cp:contentStatus/>
</cp:coreProperties>
</file>