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105" windowWidth="14940" windowHeight="7830"/>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M6" i="5" l="1"/>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Y10" i="4" s="1"/>
  <c r="U6" i="5"/>
  <c r="AQ10" i="4" s="1"/>
  <c r="T6" i="5"/>
  <c r="AI10" i="4" s="1"/>
  <c r="S6" i="5"/>
  <c r="AY8" i="4" s="1"/>
  <c r="R6" i="5"/>
  <c r="AQ8" i="4" s="1"/>
  <c r="Q6" i="5"/>
  <c r="AI8" i="4" s="1"/>
  <c r="P6" i="5"/>
  <c r="Z10" i="4" s="1"/>
  <c r="O6" i="5"/>
  <c r="N6" i="5"/>
  <c r="M6" i="5"/>
  <c r="L6" i="5"/>
  <c r="Z8" i="4" s="1"/>
  <c r="K6" i="5"/>
  <c r="R8" i="4" s="1"/>
  <c r="J6" i="5"/>
  <c r="I6" i="5"/>
  <c r="B8" i="4" s="1"/>
  <c r="H6" i="5"/>
  <c r="G6" i="5"/>
  <c r="F6" i="5"/>
  <c r="E6" i="5"/>
  <c r="D6" i="5"/>
  <c r="C6" i="5"/>
  <c r="B6" i="5"/>
  <c r="F10" i="5" s="1"/>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R10" i="4"/>
  <c r="J10" i="4"/>
  <c r="B10" i="4"/>
  <c r="J8" i="4"/>
  <c r="B6" i="4"/>
  <c r="C10" i="5" l="1"/>
  <c r="D10" i="5"/>
  <c r="E10" i="5"/>
  <c r="B10" i="5"/>
</calcChain>
</file>

<file path=xl/sharedStrings.xml><?xml version="1.0" encoding="utf-8"?>
<sst xmlns="http://schemas.openxmlformats.org/spreadsheetml/2006/main" count="218" uniqueCount="108">
  <si>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</si>
  <si>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</si>
  <si>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</si>
  <si>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</si>
  <si>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</si>
  <si>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</si>
  <si>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</si>
  <si>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</si>
  <si>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</si>
  <si>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</si>
  <si>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</si>
  <si>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</si>
  <si>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</si>
  <si>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</si>
  <si>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</si>
  <si>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</si>
  <si>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</si>
  <si>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</si>
  <si>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</si>
  <si>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</si>
  <si>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</si>
  <si>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</si>
  <si>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</si>
  <si>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</si>
  <si>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</si>
  <si>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</si>
  <si>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</si>
  <si>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</si>
  <si>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</si>
  <si>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</si>
  <si>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</si>
  <si>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</si>
  <si>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</si>
  <si>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「供給した配水量の効率性」</t>
    <rPh sb="1" eb="3">
      <t>キョウキュウ</t>
    </rPh>
    <rPh sb="5" eb="7">
      <t>ハイスイ</t>
    </rPh>
    <rPh sb="7" eb="8">
      <t>リョウ</t>
    </rPh>
    <rPh sb="9" eb="11">
      <t>コウリツ</t>
    </rPh>
    <rPh sb="11" eb="12">
      <t>セイ</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</si>
  <si>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</si>
  <si>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</si>
  <si>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</si>
  <si>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「管路の経年化の状況」</t>
    <rPh sb="1" eb="3">
      <t>カンロ</t>
    </rPh>
    <rPh sb="4" eb="7">
      <t>ケイネンカ</t>
    </rPh>
    <rPh sb="8" eb="10">
      <t>ジョウキョウ</t>
    </rPh>
    <phoneticPr fontId="4"/>
  </si>
  <si>
    <t>「管路の更新投資の実施状況」</t>
    <rPh sb="1" eb="3">
      <t>カンロ</t>
    </rPh>
    <rPh sb="4" eb="6">
      <t>コウシン</t>
    </rPh>
    <rPh sb="6" eb="8">
      <t>トウシ</t>
    </rPh>
    <rPh sb="9" eb="11">
      <t>ジッシ</t>
    </rPh>
    <rPh sb="11" eb="13">
      <t>ジョウキョウ</t>
    </rPh>
    <phoneticPr fontId="4"/>
  </si>
  <si>
    <t>※　平成23年度から平成25年度における各指標の類似団体平均値は、当時の事業数を基に算出していますが、管路更新率については、平成26年度の事業数を基に類似団体平均値を算出しています。</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</si>
  <si>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</si>
  <si>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</si>
  <si>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</si>
  <si>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</si>
  <si>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</si>
  <si>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</si>
  <si>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</si>
  <si>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</si>
  <si>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</si>
  <si>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</si>
  <si>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</si>
  <si>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</si>
  <si>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</si>
  <si>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</si>
  <si>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</si>
  <si>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</si>
  <si>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</si>
  <si>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</si>
  <si>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</si>
  <si>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</si>
  <si>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</si>
  <si>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</si>
  <si>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</si>
  <si>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</si>
  <si>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</si>
  <si>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</si>
  <si>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</si>
  <si>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</si>
  <si>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</si>
  <si>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</si>
  <si>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</si>
  <si>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</si>
  <si>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</si>
  <si>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</si>
  <si>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</si>
  <si>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</si>
  <si>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</si>
  <si>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</si>
  <si>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</si>
  <si>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</si>
  <si>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</si>
  <si>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</si>
  <si>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</si>
  <si>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</si>
  <si>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</si>
  <si>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</si>
  <si>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</si>
  <si>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</si>
  <si>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</si>
  <si>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</si>
  <si>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</si>
  <si>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</si>
  <si>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</si>
  <si>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鳥取県　八頭町</t>
  </si>
  <si>
    <t>法非適用</t>
  </si>
  <si>
    <t>水道事業</t>
  </si>
  <si>
    <t>簡易水道事業</t>
  </si>
  <si>
    <t>D1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</si>
  <si>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</si>
  <si>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</si>
  <si>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</si>
  <si>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</si>
  <si>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</si>
  <si>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</si>
  <si>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</si>
  <si>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人口減少に伴って料金収入は減少傾向にあるが、それを上回る総費用及び地方債償還額の減少によって、収益的収支比率、企業債残高対給水収支比率、料金回収率、給水原価において良好な水準を維持している。支払利息・地方債償還金が今後も減少推移であることから、これまでと同様に良好状態を保つ見込みであり、当面は現状の経営状況の維持を図りたい。
　施設の効率性においては、施設利用率が減少傾向で、類似団体と比較しても低い状態となっている。今後、人口減少によってさらに施設利用率が減少推移することも考えられ、統廃合等施設の在り方、施設更新時の事業内容（規模縮小）等を検討する必要がある。
　管路更新については、今後、施設の老朽化状況などを考慮しながら実施していくこととなるが、大半の管路が一斉に耐用年数を迎えるため、事業の平準化を図りながら計画的に実施していく必要がある。</t>
    <rPh sb="29" eb="32">
      <t>ソウヒヨウ</t>
    </rPh>
    <rPh sb="56" eb="58">
      <t>キギョウ</t>
    </rPh>
    <rPh sb="58" eb="59">
      <t>サイ</t>
    </rPh>
    <rPh sb="59" eb="61">
      <t>ザンダカ</t>
    </rPh>
    <rPh sb="61" eb="62">
      <t>タイ</t>
    </rPh>
    <rPh sb="62" eb="64">
      <t>キュウスイ</t>
    </rPh>
    <rPh sb="64" eb="66">
      <t>シュウシ</t>
    </rPh>
    <rPh sb="66" eb="68">
      <t>ヒリツ</t>
    </rPh>
    <rPh sb="69" eb="71">
      <t>リョウキン</t>
    </rPh>
    <rPh sb="71" eb="73">
      <t>カイシュウ</t>
    </rPh>
    <rPh sb="73" eb="74">
      <t>リツ</t>
    </rPh>
    <rPh sb="75" eb="77">
      <t>キュウスイ</t>
    </rPh>
    <rPh sb="77" eb="79">
      <t>ゲンカ</t>
    </rPh>
    <rPh sb="83" eb="85">
      <t>リョウコウ</t>
    </rPh>
    <rPh sb="86" eb="88">
      <t>スイジュン</t>
    </rPh>
    <rPh sb="89" eb="91">
      <t>イジ</t>
    </rPh>
    <rPh sb="131" eb="133">
      <t>リョウコウ</t>
    </rPh>
    <rPh sb="133" eb="135">
      <t>ジョウタイ</t>
    </rPh>
    <rPh sb="136" eb="137">
      <t>タモ</t>
    </rPh>
    <rPh sb="145" eb="147">
      <t>トウメン</t>
    </rPh>
    <rPh sb="148" eb="150">
      <t>ゲンジョウ</t>
    </rPh>
    <rPh sb="151" eb="153">
      <t>ケイエイ</t>
    </rPh>
    <rPh sb="153" eb="155">
      <t>ジョウキョウ</t>
    </rPh>
    <rPh sb="156" eb="158">
      <t>イジ</t>
    </rPh>
    <rPh sb="159" eb="160">
      <t>ハカ</t>
    </rPh>
    <rPh sb="166" eb="168">
      <t>シセツ</t>
    </rPh>
    <rPh sb="169" eb="171">
      <t>コウリツ</t>
    </rPh>
    <rPh sb="171" eb="172">
      <t>セイ</t>
    </rPh>
    <rPh sb="178" eb="180">
      <t>シセツ</t>
    </rPh>
    <rPh sb="184" eb="186">
      <t>ゲンショウ</t>
    </rPh>
    <rPh sb="186" eb="188">
      <t>ケイコウ</t>
    </rPh>
    <rPh sb="190" eb="192">
      <t>ルイジ</t>
    </rPh>
    <rPh sb="192" eb="194">
      <t>ダンタイ</t>
    </rPh>
    <rPh sb="195" eb="197">
      <t>ヒカク</t>
    </rPh>
    <rPh sb="200" eb="201">
      <t>ヒク</t>
    </rPh>
    <rPh sb="202" eb="204">
      <t>ジョウタイ</t>
    </rPh>
    <rPh sb="211" eb="213">
      <t>コンゴ</t>
    </rPh>
    <rPh sb="225" eb="227">
      <t>シセツ</t>
    </rPh>
    <rPh sb="227" eb="230">
      <t>リヨウリツ</t>
    </rPh>
    <rPh sb="231" eb="233">
      <t>ゲンショウ</t>
    </rPh>
    <rPh sb="233" eb="235">
      <t>スイイ</t>
    </rPh>
    <rPh sb="240" eb="241">
      <t>カンガ</t>
    </rPh>
    <rPh sb="278" eb="280">
      <t>ヒツヨウ</t>
    </rPh>
    <rPh sb="286" eb="288">
      <t>カンロ</t>
    </rPh>
    <rPh sb="288" eb="290">
      <t>コウシン</t>
    </rPh>
    <phoneticPr fontId="4"/>
  </si>
  <si>
    <t xml:space="preserve">  宅地造成による給水戸数の増、地方債償還額の減少等の効果はあるものの、人口減少に伴って料金収入は減少傾向にあり、維持管理費が増加したことにより、収益的収支比率は微減となった。しかし、類似団体と比較してH27で6.08ポイント上回っており、経営状況は比較的健全であると見ることができる。支払利息・地方債償還金が今後も減少推移であることから、収益的収支比率はこれまでと同様に上向きで推移すると見込まれる。
　企業債残高対給水収支比率は、既発債償還による地方債残高の純減に伴って減少傾向にある。類似団体と比較してH27で591.75ポイント下回っており、給水収益と地方債残高のバランス面においては比較的健全であると見ることができる。今後の施設更新計画も平準化での実施予定であり、地方債残高の減少に伴って今後も同水準で減少していく見込みである。
　料金回収率は、総費用・地方債償還額の減少に伴って上向いている。類似団体と比較してH27で21.58ポイント上回っており、料金水準の面においては比較的健全であると見ることができる。今後も支払利息・地方債償還額が減少若しくは微減となることから、多少の増減はあるものの引き続き上向き傾向を維持する見込みである。
　給水原価は、総費用・地方債償還額の減少に伴って減少傾向にある。類似団体と比較してH27で153.16ポイントも下回っており、費用の効率性は比較的高いと言える。今後も支払利息・地方債償還額が減少傾向となることから減少推移となる見込みである。
　施設利用率は、宅地造成による給水戸数の増加で一時的に微増となっているものの、人口減少や漏水対策効果によって配水量が減少していることから減少傾向にある。類似団体と比較してH27で2.94ポイント下回っており、施設利用率は比較的低い。今後は人口減少による使用水量（配水量）の減少に伴って施設利用率はさらに減少となる見込みである。
　有収率は、漏水対策の効果により上向き傾向となっている。類似団体と比較してH27で7.54ポイント上回っており、供給配水量の効率性は比較的高い。</t>
    <rPh sb="2" eb="4">
      <t>タクチ</t>
    </rPh>
    <rPh sb="4" eb="6">
      <t>ゾウセイ</t>
    </rPh>
    <rPh sb="9" eb="11">
      <t>キュウスイ</t>
    </rPh>
    <rPh sb="11" eb="13">
      <t>コスウ</t>
    </rPh>
    <rPh sb="14" eb="15">
      <t>ゾウ</t>
    </rPh>
    <rPh sb="25" eb="26">
      <t>トウ</t>
    </rPh>
    <rPh sb="27" eb="29">
      <t>コウカ</t>
    </rPh>
    <rPh sb="41" eb="42">
      <t>トモナ</t>
    </rPh>
    <rPh sb="57" eb="59">
      <t>イジ</t>
    </rPh>
    <rPh sb="59" eb="62">
      <t>カンリヒ</t>
    </rPh>
    <rPh sb="63" eb="65">
      <t>ゾウカ</t>
    </rPh>
    <rPh sb="81" eb="83">
      <t>ビゲン</t>
    </rPh>
    <rPh sb="125" eb="128">
      <t>ヒカクテキ</t>
    </rPh>
    <rPh sb="217" eb="219">
      <t>キハツ</t>
    </rPh>
    <rPh sb="219" eb="220">
      <t>サイ</t>
    </rPh>
    <rPh sb="220" eb="222">
      <t>ショウカン</t>
    </rPh>
    <rPh sb="225" eb="227">
      <t>チホウ</t>
    </rPh>
    <rPh sb="227" eb="228">
      <t>サイ</t>
    </rPh>
    <rPh sb="228" eb="230">
      <t>ザンダカ</t>
    </rPh>
    <rPh sb="231" eb="233">
      <t>ジュンゲン</t>
    </rPh>
    <rPh sb="234" eb="235">
      <t>トモナ</t>
    </rPh>
    <rPh sb="296" eb="299">
      <t>ヒカクテキ</t>
    </rPh>
    <rPh sb="337" eb="339">
      <t>チホウ</t>
    </rPh>
    <rPh sb="339" eb="340">
      <t>サイ</t>
    </rPh>
    <rPh sb="340" eb="342">
      <t>ザンダカ</t>
    </rPh>
    <rPh sb="343" eb="345">
      <t>ゲンショウ</t>
    </rPh>
    <rPh sb="346" eb="347">
      <t>トモナ</t>
    </rPh>
    <rPh sb="371" eb="373">
      <t>リョウキン</t>
    </rPh>
    <rPh sb="373" eb="375">
      <t>カイシュウ</t>
    </rPh>
    <rPh sb="375" eb="376">
      <t>リツ</t>
    </rPh>
    <rPh sb="392" eb="393">
      <t>トモナ</t>
    </rPh>
    <rPh sb="442" eb="445">
      <t>ヒカクテキ</t>
    </rPh>
    <rPh sb="491" eb="493">
      <t>タショウ</t>
    </rPh>
    <rPh sb="494" eb="496">
      <t>ゾウゲン</t>
    </rPh>
    <rPh sb="502" eb="503">
      <t>ヒ</t>
    </rPh>
    <rPh sb="504" eb="505">
      <t>ツヅ</t>
    </rPh>
    <rPh sb="509" eb="511">
      <t>ケイコウ</t>
    </rPh>
    <rPh sb="525" eb="527">
      <t>キュウスイ</t>
    </rPh>
    <rPh sb="527" eb="529">
      <t>ゲンカ</t>
    </rPh>
    <rPh sb="531" eb="534">
      <t>ソウヒヨウ</t>
    </rPh>
    <rPh sb="535" eb="537">
      <t>チホウ</t>
    </rPh>
    <rPh sb="537" eb="538">
      <t>サイ</t>
    </rPh>
    <rPh sb="538" eb="540">
      <t>ショウカン</t>
    </rPh>
    <rPh sb="540" eb="541">
      <t>ガク</t>
    </rPh>
    <rPh sb="542" eb="544">
      <t>ゲンショウ</t>
    </rPh>
    <rPh sb="545" eb="546">
      <t>トモナ</t>
    </rPh>
    <rPh sb="548" eb="550">
      <t>ゲンショウ</t>
    </rPh>
    <rPh sb="550" eb="552">
      <t>ケイコウ</t>
    </rPh>
    <rPh sb="556" eb="558">
      <t>ルイジ</t>
    </rPh>
    <rPh sb="558" eb="560">
      <t>ダンタイ</t>
    </rPh>
    <rPh sb="561" eb="563">
      <t>ヒカク</t>
    </rPh>
    <rPh sb="580" eb="582">
      <t>シタマワ</t>
    </rPh>
    <rPh sb="587" eb="589">
      <t>ヒヨウ</t>
    </rPh>
    <rPh sb="590" eb="593">
      <t>コウリツセイ</t>
    </rPh>
    <rPh sb="594" eb="597">
      <t>ヒカクテキ</t>
    </rPh>
    <rPh sb="597" eb="598">
      <t>タカ</t>
    </rPh>
    <rPh sb="600" eb="601">
      <t>イ</t>
    </rPh>
    <rPh sb="604" eb="606">
      <t>コンゴ</t>
    </rPh>
    <rPh sb="607" eb="609">
      <t>シハライ</t>
    </rPh>
    <rPh sb="609" eb="611">
      <t>リソク</t>
    </rPh>
    <rPh sb="612" eb="614">
      <t>チホウ</t>
    </rPh>
    <rPh sb="614" eb="615">
      <t>サイ</t>
    </rPh>
    <rPh sb="615" eb="617">
      <t>ショウカン</t>
    </rPh>
    <rPh sb="617" eb="618">
      <t>ガク</t>
    </rPh>
    <rPh sb="619" eb="621">
      <t>ゲンショウ</t>
    </rPh>
    <rPh sb="621" eb="623">
      <t>ケイコウ</t>
    </rPh>
    <rPh sb="630" eb="632">
      <t>ゲンショウ</t>
    </rPh>
    <rPh sb="632" eb="634">
      <t>スイイ</t>
    </rPh>
    <rPh sb="637" eb="639">
      <t>ミコ</t>
    </rPh>
    <rPh sb="646" eb="648">
      <t>シセツ</t>
    </rPh>
    <rPh sb="648" eb="651">
      <t>リヨウリツ</t>
    </rPh>
    <rPh sb="653" eb="655">
      <t>タクチ</t>
    </rPh>
    <rPh sb="655" eb="657">
      <t>ゾウセイ</t>
    </rPh>
    <rPh sb="660" eb="662">
      <t>キュウスイ</t>
    </rPh>
    <rPh sb="662" eb="664">
      <t>コスウ</t>
    </rPh>
    <rPh sb="665" eb="667">
      <t>ゾウカ</t>
    </rPh>
    <rPh sb="668" eb="670">
      <t>イチジ</t>
    </rPh>
    <rPh sb="670" eb="671">
      <t>テキ</t>
    </rPh>
    <rPh sb="672" eb="674">
      <t>ビゾウ</t>
    </rPh>
    <rPh sb="749" eb="751">
      <t>シセツ</t>
    </rPh>
    <rPh sb="751" eb="754">
      <t>リヨウリツ</t>
    </rPh>
    <rPh sb="755" eb="758">
      <t>ヒカクテキ</t>
    </rPh>
    <rPh sb="758" eb="759">
      <t>ヒク</t>
    </rPh>
    <rPh sb="810" eb="812">
      <t>ユウシュウ</t>
    </rPh>
    <rPh sb="812" eb="813">
      <t>リツ</t>
    </rPh>
    <rPh sb="815" eb="817">
      <t>ロウスイ</t>
    </rPh>
    <rPh sb="817" eb="819">
      <t>タイサク</t>
    </rPh>
    <rPh sb="820" eb="822">
      <t>コウカ</t>
    </rPh>
    <rPh sb="825" eb="827">
      <t>ウワム</t>
    </rPh>
    <rPh sb="828" eb="830">
      <t>ケイコウ</t>
    </rPh>
    <rPh sb="837" eb="839">
      <t>ルイジ</t>
    </rPh>
    <rPh sb="839" eb="841">
      <t>ダンタイ</t>
    </rPh>
    <rPh sb="842" eb="844">
      <t>ヒカク</t>
    </rPh>
    <rPh sb="858" eb="860">
      <t>ウワマワ</t>
    </rPh>
    <rPh sb="865" eb="867">
      <t>キョウキュウ</t>
    </rPh>
    <rPh sb="867" eb="869">
      <t>ハイスイ</t>
    </rPh>
    <rPh sb="869" eb="870">
      <t>リョウ</t>
    </rPh>
    <rPh sb="871" eb="873">
      <t>コウリツ</t>
    </rPh>
    <rPh sb="873" eb="874">
      <t>セイ</t>
    </rPh>
    <rPh sb="875" eb="878">
      <t>ヒカクテキ</t>
    </rPh>
    <rPh sb="878" eb="879">
      <t>タカ</t>
    </rPh>
    <phoneticPr fontId="4"/>
  </si>
  <si>
    <t>　管路更新率は、類似団体と比較するとH27で0.34ポイントも下回っており、管路更新投資の実施状況は比較的低いと見ることができる。本町においては、過去、下水道事業の実施の際に水道管の更新事業を併せて行っており、事業終了後約20年を経過しているものの大半の水道管が耐用年数を迎えておらず、近年大規模な管路更新事業を行っていないのが要因と考えられる。
　今後、同時期に耐用年数を迎えることから計画的に管路の更新を行っていく必要がある。</t>
    <rPh sb="1" eb="3">
      <t>カンロ</t>
    </rPh>
    <rPh sb="3" eb="5">
      <t>コウシン</t>
    </rPh>
    <rPh sb="5" eb="6">
      <t>リツ</t>
    </rPh>
    <rPh sb="8" eb="10">
      <t>ルイジ</t>
    </rPh>
    <rPh sb="10" eb="12">
      <t>ダンタイ</t>
    </rPh>
    <rPh sb="13" eb="15">
      <t>ヒカク</t>
    </rPh>
    <rPh sb="31" eb="33">
      <t>シタマワ</t>
    </rPh>
    <rPh sb="38" eb="40">
      <t>カンロ</t>
    </rPh>
    <rPh sb="40" eb="42">
      <t>コウシン</t>
    </rPh>
    <rPh sb="42" eb="44">
      <t>トウシ</t>
    </rPh>
    <rPh sb="45" eb="47">
      <t>ジッシ</t>
    </rPh>
    <rPh sb="47" eb="49">
      <t>ジョウキョウ</t>
    </rPh>
    <rPh sb="50" eb="52">
      <t>ヒカク</t>
    </rPh>
    <rPh sb="52" eb="53">
      <t>テキ</t>
    </rPh>
    <rPh sb="53" eb="54">
      <t>ヒク</t>
    </rPh>
    <rPh sb="56" eb="57">
      <t>ミ</t>
    </rPh>
    <rPh sb="65" eb="67">
      <t>ホンチョウ</t>
    </rPh>
    <rPh sb="73" eb="75">
      <t>カコ</t>
    </rPh>
    <rPh sb="76" eb="79">
      <t>ゲスイドウ</t>
    </rPh>
    <rPh sb="79" eb="81">
      <t>ジギョウ</t>
    </rPh>
    <rPh sb="82" eb="84">
      <t>ジッシ</t>
    </rPh>
    <rPh sb="85" eb="86">
      <t>サイ</t>
    </rPh>
    <rPh sb="87" eb="90">
      <t>スイドウカン</t>
    </rPh>
    <rPh sb="91" eb="93">
      <t>コウシン</t>
    </rPh>
    <rPh sb="93" eb="95">
      <t>ジギョウ</t>
    </rPh>
    <rPh sb="96" eb="97">
      <t>アワ</t>
    </rPh>
    <rPh sb="99" eb="100">
      <t>オコナ</t>
    </rPh>
    <rPh sb="105" eb="107">
      <t>ジギョウ</t>
    </rPh>
    <rPh sb="107" eb="109">
      <t>シュウリョウ</t>
    </rPh>
    <rPh sb="109" eb="110">
      <t>ゴ</t>
    </rPh>
    <rPh sb="110" eb="111">
      <t>ヤク</t>
    </rPh>
    <rPh sb="113" eb="114">
      <t>ネン</t>
    </rPh>
    <rPh sb="115" eb="117">
      <t>ケイカ</t>
    </rPh>
    <rPh sb="124" eb="126">
      <t>タイハン</t>
    </rPh>
    <rPh sb="127" eb="130">
      <t>スイドウカン</t>
    </rPh>
    <rPh sb="131" eb="133">
      <t>タイヨウ</t>
    </rPh>
    <rPh sb="133" eb="135">
      <t>ネンスウ</t>
    </rPh>
    <rPh sb="136" eb="137">
      <t>ムカ</t>
    </rPh>
    <rPh sb="143" eb="145">
      <t>キンネン</t>
    </rPh>
    <rPh sb="145" eb="148">
      <t>ダイキボ</t>
    </rPh>
    <rPh sb="149" eb="151">
      <t>カンロ</t>
    </rPh>
    <rPh sb="151" eb="153">
      <t>コウシン</t>
    </rPh>
    <rPh sb="153" eb="155">
      <t>ジギョウ</t>
    </rPh>
    <rPh sb="156" eb="157">
      <t>オコナ</t>
    </rPh>
    <rPh sb="164" eb="166">
      <t>ヨウイン</t>
    </rPh>
    <rPh sb="167" eb="168">
      <t>カンガ</t>
    </rPh>
    <rPh sb="175" eb="177">
      <t>コンゴ</t>
    </rPh>
    <rPh sb="178" eb="181">
      <t>ドウジキ</t>
    </rPh>
    <rPh sb="182" eb="184">
      <t>タイヨウ</t>
    </rPh>
    <rPh sb="184" eb="186">
      <t>ネンスウ</t>
    </rPh>
    <rPh sb="187" eb="188">
      <t>ムカ</t>
    </rPh>
    <rPh sb="194" eb="197">
      <t>ケイカクテキ</t>
    </rPh>
    <rPh sb="198" eb="200">
      <t>カンロ</t>
    </rPh>
    <rPh sb="201" eb="203">
      <t>コウシン</t>
    </rPh>
    <rPh sb="204" eb="205">
      <t>オコナ</t>
    </rPh>
    <rPh sb="209" eb="211">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</si>
</sst>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10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0" xfId="0" applyFont="1" applyBorder="1">
      <alignment vertical="center"/>
    </xf>
    <xf numFmtId="0" fontId="5" fillId="0" borderId="10"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0" fontId="0" fillId="2" borderId="5" xfId="0" applyFill="1" applyBorder="1">
      <alignment vertical="center"/>
    </xf>
    <xf numFmtId="179"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22" fillId="0" borderId="11"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2"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9"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10" xfId="0" applyFont="1" applyBorder="1" applyAlignment="1" applyProtection="1">
      <alignment horizontal="left" vertical="top" wrapText="1"/>
      <protection locked="0"/>
    </xf>
    <xf numFmtId="0" fontId="18" fillId="0" borderId="11"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12"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177" fontId="5" fillId="0" borderId="5" xfId="0" applyNumberFormat="1" applyFont="1" applyBorder="1" applyAlignment="1" applyProtection="1">
      <alignment horizontal="center" vertical="center"/>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6" fontId="5" fillId="0" borderId="5" xfId="0" applyNumberFormat="1" applyFont="1" applyBorder="1" applyAlignment="1" applyProtection="1">
      <alignment horizontal="center" vertical="center"/>
      <protection hidden="1"/>
    </xf>
    <xf numFmtId="0" fontId="21" fillId="0" borderId="9" xfId="0" applyFont="1" applyBorder="1" applyAlignment="1" applyProtection="1">
      <alignment horizontal="left" vertical="top" wrapText="1"/>
      <protection locked="0"/>
    </xf>
    <xf numFmtId="0" fontId="21" fillId="0" borderId="0" xfId="0" applyFont="1" applyBorder="1" applyAlignment="1" applyProtection="1">
      <alignment horizontal="left" vertical="top" wrapText="1"/>
      <protection locked="0"/>
    </xf>
    <xf numFmtId="0" fontId="21" fillId="0" borderId="10" xfId="0" applyFont="1" applyBorder="1" applyAlignment="1" applyProtection="1">
      <alignment horizontal="left" vertical="top" wrapText="1"/>
      <protection locked="0"/>
    </xf>
    <xf numFmtId="0" fontId="21" fillId="0" borderId="11" xfId="0" applyFont="1" applyBorder="1" applyAlignment="1" applyProtection="1">
      <alignment horizontal="left" vertical="top" wrapText="1"/>
      <protection locked="0"/>
    </xf>
    <xf numFmtId="0" fontId="21" fillId="0" borderId="1" xfId="0" applyFont="1" applyBorder="1" applyAlignment="1" applyProtection="1">
      <alignment horizontal="left" vertical="top" wrapText="1"/>
      <protection locked="0"/>
    </xf>
    <xf numFmtId="0" fontId="21" fillId="0" borderId="12" xfId="0" applyFont="1" applyBorder="1" applyAlignment="1" applyProtection="1">
      <alignment horizontal="left" vertical="top" wrapText="1"/>
      <protection locked="0"/>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3" xfId="0" applyNumberFormat="1" applyFont="1" applyBorder="1" applyAlignment="1" applyProtection="1">
      <alignment horizontal="center" vertical="center"/>
      <protection hidden="1"/>
    </xf>
    <xf numFmtId="0" fontId="5" fillId="0" borderId="4"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176" fontId="5" fillId="0" borderId="3" xfId="0" applyNumberFormat="1" applyFont="1" applyBorder="1" applyAlignment="1" applyProtection="1">
      <alignment horizontal="center" vertical="center"/>
      <protection hidden="1"/>
    </xf>
    <xf numFmtId="176" fontId="5" fillId="0" borderId="4"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19">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データ!$EC$6:$EG$6</c:f>
              <c:numCache>
                <c:formatCode>#,##0.00;"△"#,##0.00;"-"</c:formatCode>
                <c:ptCount val="5"/>
                <c:pt idx="0">
                  <c:v>0.19</c:v>
                </c:pt>
                <c:pt idx="1">
                  <c:v>0.18</c:v>
                </c:pt>
                <c:pt idx="2">
                  <c:v>0.28999999999999998</c:v>
                </c:pt>
                <c:pt idx="3">
                  <c:v>0.03</c:v>
                </c:pt>
                <c:pt idx="4">
                  <c:v>0.2</c:v>
                </c:pt>
              </c:numCache>
            </c:numRef>
          </c:val>
        </c:ser>
        <c:dLbls>
          <c:showLegendKey val="0"/>
          <c:showVal val="0"/>
          <c:showCatName val="0"/>
          <c:showSerName val="0"/>
          <c:showPercent val="0"/>
          <c:showBubbleSize val="0"/>
        </c:dLbls>
        <c:gapWidth val="150"/>
        <c:axId val="110985216"/>
        <c:axId val="110987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#,##0.00;"△"#,##0.00;"-"</c:formatCode>
                <c:ptCount val="5"/>
                <c:pt idx="0">
                  <c:v>0.62</c:v>
                </c:pt>
                <c:pt idx="1">
                  <c:v>0.59</c:v>
                </c:pt>
                <c:pt idx="2">
                  <c:v>0.64</c:v>
                </c:pt>
                <c:pt idx="3">
                  <c:v>0.55000000000000004</c:v>
                </c:pt>
                <c:pt idx="4">
                  <c:v>0.54</c:v>
                </c:pt>
              </c:numCache>
            </c:numRef>
          </c:val>
          <c:smooth val="0"/>
        </c:ser>
        <c:dLbls>
          <c:showLegendKey val="0"/>
          <c:showVal val="0"/>
          <c:showCatName val="0"/>
          <c:showSerName val="0"/>
          <c:showPercent val="0"/>
          <c:showBubbleSize val="0"/>
        </c:dLbls>
        <c:marker val="1"/>
        <c:smooth val="0"/>
        <c:axId val="110985216"/>
        <c:axId val="110987136"/>
      </c:lineChart>
      <c:dateAx>
        <c:axId val="110985216"/>
        <c:scaling>
          <c:orientation val="minMax"/>
        </c:scaling>
        <c:delete val="1"/>
        <c:axPos val="b"/>
        <c:numFmt formatCode="ge" sourceLinked="1"/>
        <c:majorTickMark val="none"/>
        <c:minorTickMark val="none"/>
        <c:tickLblPos val="none"/>
        <c:crossAx val="110987136"/>
        <c:crosses val="autoZero"/>
        <c:auto val="1"/>
        <c:lblOffset val="100"/>
        <c:baseTimeUnit val="years"/>
      </c:dateAx>
      <c:valAx>
        <c:axId val="110987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85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データ!$CK$6:$CO$6</c:f>
              <c:numCache>
                <c:formatCode>#,##0.00;"△"#,##0.00;"-"</c:formatCode>
                <c:ptCount val="5"/>
                <c:pt idx="0">
                  <c:v>62.37</c:v>
                </c:pt>
                <c:pt idx="1">
                  <c:v>60.33</c:v>
                </c:pt>
                <c:pt idx="2">
                  <c:v>56.34</c:v>
                </c:pt>
                <c:pt idx="3">
                  <c:v>55.96</c:v>
                </c:pt>
                <c:pt idx="4">
                  <c:v>56.93</c:v>
                </c:pt>
              </c:numCache>
            </c:numRef>
          </c:val>
        </c:ser>
        <c:dLbls>
          <c:showLegendKey val="0"/>
          <c:showVal val="0"/>
          <c:showCatName val="0"/>
          <c:showSerName val="0"/>
          <c:showPercent val="0"/>
          <c:showBubbleSize val="0"/>
        </c:dLbls>
        <c:gapWidth val="150"/>
        <c:axId val="111436160"/>
        <c:axId val="11143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#,##0.00;"△"#,##0.00;"-"</c:formatCode>
                <c:ptCount val="5"/>
                <c:pt idx="0">
                  <c:v>64.3</c:v>
                </c:pt>
                <c:pt idx="1">
                  <c:v>63.99</c:v>
                </c:pt>
                <c:pt idx="2">
                  <c:v>62.01</c:v>
                </c:pt>
                <c:pt idx="3">
                  <c:v>60.68</c:v>
                </c:pt>
                <c:pt idx="4">
                  <c:v>59.87</c:v>
                </c:pt>
              </c:numCache>
            </c:numRef>
          </c:val>
          <c:smooth val="0"/>
        </c:ser>
        <c:dLbls>
          <c:showLegendKey val="0"/>
          <c:showVal val="0"/>
          <c:showCatName val="0"/>
          <c:showSerName val="0"/>
          <c:showPercent val="0"/>
          <c:showBubbleSize val="0"/>
        </c:dLbls>
        <c:marker val="1"/>
        <c:smooth val="0"/>
        <c:axId val="111436160"/>
        <c:axId val="111438080"/>
      </c:lineChart>
      <c:dateAx>
        <c:axId val="111436160"/>
        <c:scaling>
          <c:orientation val="minMax"/>
        </c:scaling>
        <c:delete val="1"/>
        <c:axPos val="b"/>
        <c:numFmt formatCode="ge" sourceLinked="1"/>
        <c:majorTickMark val="none"/>
        <c:minorTickMark val="none"/>
        <c:tickLblPos val="none"/>
        <c:crossAx val="111438080"/>
        <c:crosses val="autoZero"/>
        <c:auto val="1"/>
        <c:lblOffset val="100"/>
        <c:baseTimeUnit val="years"/>
      </c:dateAx>
      <c:valAx>
        <c:axId val="111438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36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データ!$CV$6:$CZ$6</c:f>
              <c:numCache>
                <c:formatCode>#,##0.00;"△"#,##0.00;"-"</c:formatCode>
                <c:ptCount val="5"/>
                <c:pt idx="0">
                  <c:v>75.34</c:v>
                </c:pt>
                <c:pt idx="1">
                  <c:v>78.06</c:v>
                </c:pt>
                <c:pt idx="2">
                  <c:v>84.5</c:v>
                </c:pt>
                <c:pt idx="3">
                  <c:v>83.19</c:v>
                </c:pt>
                <c:pt idx="4">
                  <c:v>83.02</c:v>
                </c:pt>
              </c:numCache>
            </c:numRef>
          </c:val>
        </c:ser>
        <c:dLbls>
          <c:showLegendKey val="0"/>
          <c:showVal val="0"/>
          <c:showCatName val="0"/>
          <c:showSerName val="0"/>
          <c:showPercent val="0"/>
          <c:showBubbleSize val="0"/>
        </c:dLbls>
        <c:gapWidth val="150"/>
        <c:axId val="111476736"/>
        <c:axId val="111478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#,##0.00;"△"#,##0.00;"-"</c:formatCode>
                <c:ptCount val="5"/>
                <c:pt idx="0">
                  <c:v>76.38</c:v>
                </c:pt>
                <c:pt idx="1">
                  <c:v>76.260000000000005</c:v>
                </c:pt>
                <c:pt idx="2">
                  <c:v>75.8</c:v>
                </c:pt>
                <c:pt idx="3">
                  <c:v>75.760000000000005</c:v>
                </c:pt>
                <c:pt idx="4">
                  <c:v>75.48</c:v>
                </c:pt>
              </c:numCache>
            </c:numRef>
          </c:val>
          <c:smooth val="0"/>
        </c:ser>
        <c:dLbls>
          <c:showLegendKey val="0"/>
          <c:showVal val="0"/>
          <c:showCatName val="0"/>
          <c:showSerName val="0"/>
          <c:showPercent val="0"/>
          <c:showBubbleSize val="0"/>
        </c:dLbls>
        <c:marker val="1"/>
        <c:smooth val="0"/>
        <c:axId val="111476736"/>
        <c:axId val="111478656"/>
      </c:lineChart>
      <c:dateAx>
        <c:axId val="111476736"/>
        <c:scaling>
          <c:orientation val="minMax"/>
        </c:scaling>
        <c:delete val="1"/>
        <c:axPos val="b"/>
        <c:numFmt formatCode="ge" sourceLinked="1"/>
        <c:majorTickMark val="none"/>
        <c:minorTickMark val="none"/>
        <c:tickLblPos val="none"/>
        <c:crossAx val="111478656"/>
        <c:crosses val="autoZero"/>
        <c:auto val="1"/>
        <c:lblOffset val="100"/>
        <c:baseTimeUnit val="years"/>
      </c:dateAx>
      <c:valAx>
        <c:axId val="111478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476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データ!$W$6:$AA$6</c:f>
              <c:numCache>
                <c:formatCode>#,##0.00;"△"#,##0.00;"-"</c:formatCode>
                <c:ptCount val="5"/>
                <c:pt idx="0">
                  <c:v>76.040000000000006</c:v>
                </c:pt>
                <c:pt idx="1">
                  <c:v>79.849999999999994</c:v>
                </c:pt>
                <c:pt idx="2">
                  <c:v>78.8</c:v>
                </c:pt>
                <c:pt idx="3">
                  <c:v>84.33</c:v>
                </c:pt>
                <c:pt idx="4">
                  <c:v>82.1</c:v>
                </c:pt>
              </c:numCache>
            </c:numRef>
          </c:val>
        </c:ser>
        <c:dLbls>
          <c:showLegendKey val="0"/>
          <c:showVal val="0"/>
          <c:showCatName val="0"/>
          <c:showSerName val="0"/>
          <c:showPercent val="0"/>
          <c:showBubbleSize val="0"/>
        </c:dLbls>
        <c:gapWidth val="150"/>
        <c:axId val="111009152"/>
        <c:axId val="111015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データ!$AB$6:$AF$6</c:f>
              <c:numCache>
                <c:formatCode>#,##0.00;"△"#,##0.00;"-"</c:formatCode>
                <c:ptCount val="5"/>
                <c:pt idx="0">
                  <c:v>76.64</c:v>
                </c:pt>
                <c:pt idx="1">
                  <c:v>75.91</c:v>
                </c:pt>
                <c:pt idx="2">
                  <c:v>77.19</c:v>
                </c:pt>
                <c:pt idx="3">
                  <c:v>77.48</c:v>
                </c:pt>
                <c:pt idx="4">
                  <c:v>76.02</c:v>
                </c:pt>
              </c:numCache>
            </c:numRef>
          </c:val>
          <c:smooth val="0"/>
        </c:ser>
        <c:dLbls>
          <c:showLegendKey val="0"/>
          <c:showVal val="0"/>
          <c:showCatName val="0"/>
          <c:showSerName val="0"/>
          <c:showPercent val="0"/>
          <c:showBubbleSize val="0"/>
        </c:dLbls>
        <c:marker val="1"/>
        <c:smooth val="0"/>
        <c:axId val="111009152"/>
        <c:axId val="111015424"/>
      </c:lineChart>
      <c:dateAx>
        <c:axId val="111009152"/>
        <c:scaling>
          <c:orientation val="minMax"/>
        </c:scaling>
        <c:delete val="1"/>
        <c:axPos val="b"/>
        <c:numFmt formatCode="ge" sourceLinked="1"/>
        <c:majorTickMark val="none"/>
        <c:minorTickMark val="none"/>
        <c:tickLblPos val="none"/>
        <c:crossAx val="111015424"/>
        <c:crosses val="autoZero"/>
        <c:auto val="1"/>
        <c:lblOffset val="100"/>
        <c:baseTimeUnit val="years"/>
      </c:dateAx>
      <c:valAx>
        <c:axId val="111015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009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データ!$DG$6:$DK$6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918656"/>
        <c:axId val="110920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918656"/>
        <c:axId val="110920832"/>
      </c:lineChart>
      <c:dateAx>
        <c:axId val="110918656"/>
        <c:scaling>
          <c:orientation val="minMax"/>
        </c:scaling>
        <c:delete val="1"/>
        <c:axPos val="b"/>
        <c:numFmt formatCode="ge" sourceLinked="1"/>
        <c:majorTickMark val="none"/>
        <c:minorTickMark val="none"/>
        <c:tickLblPos val="none"/>
        <c:crossAx val="110920832"/>
        <c:crosses val="autoZero"/>
        <c:auto val="1"/>
        <c:lblOffset val="100"/>
        <c:baseTimeUnit val="years"/>
      </c:dateAx>
      <c:valAx>
        <c:axId val="110920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18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データ!$DR$6:$DV$6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0934656"/>
        <c:axId val="111612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0934656"/>
        <c:axId val="111612672"/>
      </c:lineChart>
      <c:dateAx>
        <c:axId val="110934656"/>
        <c:scaling>
          <c:orientation val="minMax"/>
        </c:scaling>
        <c:delete val="1"/>
        <c:axPos val="b"/>
        <c:numFmt formatCode="ge" sourceLinked="1"/>
        <c:majorTickMark val="none"/>
        <c:minorTickMark val="none"/>
        <c:tickLblPos val="none"/>
        <c:crossAx val="111612672"/>
        <c:crosses val="autoZero"/>
        <c:auto val="1"/>
        <c:lblOffset val="100"/>
        <c:baseTimeUnit val="years"/>
      </c:dateAx>
      <c:valAx>
        <c:axId val="111612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093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データ!$AH$6:$AL$6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642880"/>
        <c:axId val="111645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642880"/>
        <c:axId val="111645056"/>
      </c:lineChart>
      <c:dateAx>
        <c:axId val="111642880"/>
        <c:scaling>
          <c:orientation val="minMax"/>
        </c:scaling>
        <c:delete val="1"/>
        <c:axPos val="b"/>
        <c:numFmt formatCode="ge" sourceLinked="1"/>
        <c:majorTickMark val="none"/>
        <c:minorTickMark val="none"/>
        <c:tickLblPos val="none"/>
        <c:crossAx val="111645056"/>
        <c:crosses val="autoZero"/>
        <c:auto val="1"/>
        <c:lblOffset val="100"/>
        <c:baseTimeUnit val="years"/>
      </c:dateAx>
      <c:valAx>
        <c:axId val="111645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42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データ!$AS$6:$AW$6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11667072"/>
        <c:axId val="111673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11667072"/>
        <c:axId val="111673344"/>
      </c:lineChart>
      <c:dateAx>
        <c:axId val="111667072"/>
        <c:scaling>
          <c:orientation val="minMax"/>
        </c:scaling>
        <c:delete val="1"/>
        <c:axPos val="b"/>
        <c:numFmt formatCode="ge" sourceLinked="1"/>
        <c:majorTickMark val="none"/>
        <c:minorTickMark val="none"/>
        <c:tickLblPos val="none"/>
        <c:crossAx val="111673344"/>
        <c:crosses val="autoZero"/>
        <c:auto val="1"/>
        <c:lblOffset val="100"/>
        <c:baseTimeUnit val="years"/>
      </c:dateAx>
      <c:valAx>
        <c:axId val="111673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667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データ!$BD$6:$BH$6</c:f>
              <c:numCache>
                <c:formatCode>#,##0.00;"△"#,##0.00;"-"</c:formatCode>
                <c:ptCount val="5"/>
                <c:pt idx="0">
                  <c:v>903.29</c:v>
                </c:pt>
                <c:pt idx="1">
                  <c:v>851.1</c:v>
                </c:pt>
                <c:pt idx="2">
                  <c:v>794.35</c:v>
                </c:pt>
                <c:pt idx="3">
                  <c:v>716.26</c:v>
                </c:pt>
                <c:pt idx="4">
                  <c:v>654.98</c:v>
                </c:pt>
              </c:numCache>
            </c:numRef>
          </c:val>
        </c:ser>
        <c:dLbls>
          <c:showLegendKey val="0"/>
          <c:showVal val="0"/>
          <c:showCatName val="0"/>
          <c:showSerName val="0"/>
          <c:showPercent val="0"/>
          <c:showBubbleSize val="0"/>
        </c:dLbls>
        <c:gapWidth val="150"/>
        <c:axId val="111715840"/>
        <c:axId val="111717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#,##0.00;"△"#,##0.00;"-"</c:formatCode>
                <c:ptCount val="5"/>
                <c:pt idx="0">
                  <c:v>1355.28</c:v>
                </c:pt>
                <c:pt idx="1">
                  <c:v>1321.78</c:v>
                </c:pt>
                <c:pt idx="2">
                  <c:v>1326.51</c:v>
                </c:pt>
                <c:pt idx="3">
                  <c:v>1285.3599999999999</c:v>
                </c:pt>
                <c:pt idx="4">
                  <c:v>1246.73</c:v>
                </c:pt>
              </c:numCache>
            </c:numRef>
          </c:val>
          <c:smooth val="0"/>
        </c:ser>
        <c:dLbls>
          <c:showLegendKey val="0"/>
          <c:showVal val="0"/>
          <c:showCatName val="0"/>
          <c:showSerName val="0"/>
          <c:showPercent val="0"/>
          <c:showBubbleSize val="0"/>
        </c:dLbls>
        <c:marker val="1"/>
        <c:smooth val="0"/>
        <c:axId val="111715840"/>
        <c:axId val="111717760"/>
      </c:lineChart>
      <c:dateAx>
        <c:axId val="111715840"/>
        <c:scaling>
          <c:orientation val="minMax"/>
        </c:scaling>
        <c:delete val="1"/>
        <c:axPos val="b"/>
        <c:numFmt formatCode="ge" sourceLinked="1"/>
        <c:majorTickMark val="none"/>
        <c:minorTickMark val="none"/>
        <c:tickLblPos val="none"/>
        <c:crossAx val="111717760"/>
        <c:crosses val="autoZero"/>
        <c:auto val="1"/>
        <c:lblOffset val="100"/>
        <c:baseTimeUnit val="years"/>
      </c:dateAx>
      <c:valAx>
        <c:axId val="111717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715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データ!$BO$6:$BS$6</c:f>
              <c:numCache>
                <c:formatCode>#,##0.00;"△"#,##0.00;"-"</c:formatCode>
                <c:ptCount val="5"/>
                <c:pt idx="0">
                  <c:v>66.61</c:v>
                </c:pt>
                <c:pt idx="1">
                  <c:v>70.89</c:v>
                </c:pt>
                <c:pt idx="2">
                  <c:v>72.48</c:v>
                </c:pt>
                <c:pt idx="3">
                  <c:v>77.47</c:v>
                </c:pt>
                <c:pt idx="4">
                  <c:v>75.91</c:v>
                </c:pt>
              </c:numCache>
            </c:numRef>
          </c:val>
        </c:ser>
        <c:dLbls>
          <c:showLegendKey val="0"/>
          <c:showVal val="0"/>
          <c:showCatName val="0"/>
          <c:showSerName val="0"/>
          <c:showPercent val="0"/>
          <c:showBubbleSize val="0"/>
        </c:dLbls>
        <c:gapWidth val="150"/>
        <c:axId val="111359104"/>
        <c:axId val="1113610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#,##0.00;"△"#,##0.00;"-"</c:formatCode>
                <c:ptCount val="5"/>
                <c:pt idx="0">
                  <c:v>54.56</c:v>
                </c:pt>
                <c:pt idx="1">
                  <c:v>54.57</c:v>
                </c:pt>
                <c:pt idx="2">
                  <c:v>54.4</c:v>
                </c:pt>
                <c:pt idx="3">
                  <c:v>54.45</c:v>
                </c:pt>
                <c:pt idx="4">
                  <c:v>54.33</c:v>
                </c:pt>
              </c:numCache>
            </c:numRef>
          </c:val>
          <c:smooth val="0"/>
        </c:ser>
        <c:dLbls>
          <c:showLegendKey val="0"/>
          <c:showVal val="0"/>
          <c:showCatName val="0"/>
          <c:showSerName val="0"/>
          <c:showPercent val="0"/>
          <c:showBubbleSize val="0"/>
        </c:dLbls>
        <c:marker val="1"/>
        <c:smooth val="0"/>
        <c:axId val="111359104"/>
        <c:axId val="111361024"/>
      </c:lineChart>
      <c:dateAx>
        <c:axId val="111359104"/>
        <c:scaling>
          <c:orientation val="minMax"/>
        </c:scaling>
        <c:delete val="1"/>
        <c:axPos val="b"/>
        <c:numFmt formatCode="ge" sourceLinked="1"/>
        <c:majorTickMark val="none"/>
        <c:minorTickMark val="none"/>
        <c:tickLblPos val="none"/>
        <c:crossAx val="111361024"/>
        <c:crosses val="autoZero"/>
        <c:auto val="1"/>
        <c:lblOffset val="100"/>
        <c:baseTimeUnit val="years"/>
      </c:dateAx>
      <c:valAx>
        <c:axId val="11136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59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データ!$BZ$6:$CD$6</c:f>
              <c:numCache>
                <c:formatCode>#,##0.00;"△"#,##0.00;"-"</c:formatCode>
                <c:ptCount val="5"/>
                <c:pt idx="0">
                  <c:v>206.51</c:v>
                </c:pt>
                <c:pt idx="1">
                  <c:v>197.37</c:v>
                </c:pt>
                <c:pt idx="2">
                  <c:v>188.28</c:v>
                </c:pt>
                <c:pt idx="3">
                  <c:v>183.45</c:v>
                </c:pt>
                <c:pt idx="4">
                  <c:v>187.89</c:v>
                </c:pt>
              </c:numCache>
            </c:numRef>
          </c:val>
        </c:ser>
        <c:dLbls>
          <c:showLegendKey val="0"/>
          <c:showVal val="0"/>
          <c:showCatName val="0"/>
          <c:showSerName val="0"/>
          <c:showPercent val="0"/>
          <c:showBubbleSize val="0"/>
        </c:dLbls>
        <c:gapWidth val="150"/>
        <c:axId val="111399680"/>
        <c:axId val="111401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#,##0.00;"△"#,##0.00;"-"</c:formatCode>
                <c:ptCount val="5"/>
                <c:pt idx="0">
                  <c:v>314.44</c:v>
                </c:pt>
                <c:pt idx="1">
                  <c:v>318.02999999999997</c:v>
                </c:pt>
                <c:pt idx="2">
                  <c:v>325.14</c:v>
                </c:pt>
                <c:pt idx="3">
                  <c:v>332.75</c:v>
                </c:pt>
                <c:pt idx="4">
                  <c:v>341.05</c:v>
                </c:pt>
              </c:numCache>
            </c:numRef>
          </c:val>
          <c:smooth val="0"/>
        </c:ser>
        <c:dLbls>
          <c:showLegendKey val="0"/>
          <c:showVal val="0"/>
          <c:showCatName val="0"/>
          <c:showSerName val="0"/>
          <c:showPercent val="0"/>
          <c:showBubbleSize val="0"/>
        </c:dLbls>
        <c:marker val="1"/>
        <c:smooth val="0"/>
        <c:axId val="111399680"/>
        <c:axId val="111401600"/>
      </c:lineChart>
      <c:dateAx>
        <c:axId val="111399680"/>
        <c:scaling>
          <c:orientation val="minMax"/>
        </c:scaling>
        <c:delete val="1"/>
        <c:axPos val="b"/>
        <c:numFmt formatCode="ge" sourceLinked="1"/>
        <c:majorTickMark val="none"/>
        <c:minorTickMark val="none"/>
        <c:tickLblPos val="none"/>
        <c:crossAx val="111401600"/>
        <c:crosses val="autoZero"/>
        <c:auto val="1"/>
        <c:lblOffset val="100"/>
        <c:baseTimeUnit val="years"/>
      </c:dateAx>
      <c:valAx>
        <c:axId val="111401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11399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G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5C5551-6BC5-448F-A607-3D12B8B59C7F}" type="TxLink">
            <a:rPr kumimoji="1" lang="en-US" altLang="en-US" sz="900" b="0" i="0" u="none" strike="noStrike">
              <a:solidFill>
                <a:srgbClr val="000000"/>
              </a:solidFill>
              <a:latin typeface="ＭＳ ゴシック" pitchFamily="49" charset="-128"/>
              <a:ea typeface="ＭＳ ゴシック" pitchFamily="49" charset="-128"/>
            </a:rPr>
            <a:pPr algn="r"/>
            <a:t>【75.51】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R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C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N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A7864B-ACF3-481F-B050-61B73191253B}" type="TxLink">
            <a:rPr kumimoji="1" lang="en-US" altLang="en-US" sz="900" b="0" i="0" u="none" strike="noStrike">
              <a:solidFill>
                <a:srgbClr val="000000"/>
              </a:solidFill>
              <a:latin typeface="ＭＳ ゴシック" pitchFamily="49" charset="-128"/>
              <a:ea typeface="ＭＳ ゴシック" pitchFamily="49" charset="-128"/>
            </a:rPr>
            <a:pPr algn="r"/>
            <a:t>【1,242.90】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F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EA00AD4-712F-48B4-8AC6-D165EE501A5A}" type="TxLink">
            <a:rPr kumimoji="1" lang="en-US" altLang="en-US" sz="900" b="0" i="0" u="none" strike="noStrike">
              <a:solidFill>
                <a:srgbClr val="000000"/>
              </a:solidFill>
              <a:latin typeface="ＭＳ ゴシック" pitchFamily="49" charset="-128"/>
              <a:ea typeface="ＭＳ ゴシック" pitchFamily="49" charset="-128"/>
            </a:rPr>
            <a:pPr algn="r"/>
            <a:t>【75.27】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データ!CU6">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36CBBAC-41F3-4693-A3B2-EDF36D77586E}" type="TxLink">
            <a:rPr kumimoji="1" lang="en-US" altLang="en-US" sz="900" b="0" i="0" u="none" strike="noStrike">
              <a:solidFill>
                <a:srgbClr val="000000"/>
              </a:solidFill>
              <a:latin typeface="ＭＳ ゴシック" pitchFamily="49" charset="-128"/>
              <a:ea typeface="ＭＳ ゴシック" pitchFamily="49" charset="-128"/>
            </a:rPr>
            <a:pPr algn="r"/>
            <a:t>【57.58】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J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416C90C-C1F4-4DC9-ABA9-4A5B4038DED3}" type="TxLink">
            <a:rPr kumimoji="1" lang="en-US" altLang="en-US" sz="900" b="0" i="0" u="none" strike="noStrike">
              <a:solidFill>
                <a:srgbClr val="000000"/>
              </a:solidFill>
              <a:latin typeface="ＭＳ ゴシック" pitchFamily="49" charset="-128"/>
              <a:ea typeface="ＭＳ ゴシック" pitchFamily="49" charset="-128"/>
            </a:rPr>
            <a:pPr algn="r"/>
            <a:t>【524.69】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Y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73F2C93-BBF4-47A9-AB7E-81D1582D3EDB}" type="TxLink">
            <a:rPr kumimoji="1" lang="en-US" altLang="en-US" sz="900" b="0" i="0" u="none" strike="noStrike">
              <a:solidFill>
                <a:srgbClr val="000000"/>
              </a:solidFill>
              <a:latin typeface="ＭＳ ゴシック" pitchFamily="49" charset="-128"/>
              <a:ea typeface="ＭＳ ゴシック" pitchFamily="49" charset="-128"/>
            </a:rPr>
            <a:pPr algn="r"/>
            <a:t>【33.35】</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Q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B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M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C584A1D-6D2A-4B72-85F2-F54367919097}" type="TxLink">
            <a:rPr kumimoji="1" lang="en-US" altLang="en-US" sz="900" b="0" i="0" u="none" strike="noStrike">
              <a:solidFill>
                <a:srgbClr val="000000"/>
              </a:solidFill>
              <a:latin typeface="ＭＳ ゴシック" pitchFamily="49" charset="-128"/>
              <a:ea typeface="ＭＳ ゴシック" pitchFamily="49" charset="-128"/>
            </a:rPr>
            <a:pPr algn="r"/>
            <a:t>【0.71】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3"/>
  <sheetViews>
    <sheetView showGridLines="0" tabSelected="1" topLeftCell="AB29" zoomScale="85" zoomScaleNormal="85" workbookViewId="0">
      <selection activeCell="CB50" sqref="CB50"/>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88" t="s">
        <v>0</v>
      </c>
      <c r="C2" s="88"/>
      <c r="D2" s="88"/>
      <c r="E2" s="88"/>
      <c r="F2" s="88"/>
      <c r="G2" s="88"/>
      <c r="H2" s="88"/>
      <c r="I2" s="88"/>
      <c r="J2" s="88"/>
      <c r="K2" s="88"/>
      <c r="L2" s="88"/>
      <c r="M2" s="88"/>
      <c r="N2" s="88"/>
      <c r="O2" s="88"/>
      <c r="P2" s="88"/>
      <c r="Q2" s="88"/>
      <c r="R2" s="88"/>
      <c r="S2" s="88"/>
      <c r="T2" s="88"/>
      <c r="U2" s="88"/>
      <c r="V2" s="88"/>
      <c r="W2" s="88"/>
      <c r="X2" s="88"/>
      <c r="Y2" s="88"/>
      <c r="Z2" s="88"/>
      <c r="AA2" s="88"/>
      <c r="AB2" s="88"/>
      <c r="AC2" s="88"/>
      <c r="AD2" s="88"/>
      <c r="AE2" s="88"/>
      <c r="AF2" s="88"/>
      <c r="AG2" s="88"/>
      <c r="AH2" s="88"/>
      <c r="AI2" s="88"/>
      <c r="AJ2" s="88"/>
      <c r="AK2" s="88"/>
      <c r="AL2" s="88"/>
      <c r="AM2" s="88"/>
      <c r="AN2" s="88"/>
      <c r="AO2" s="88"/>
      <c r="AP2" s="88"/>
      <c r="AQ2" s="88"/>
      <c r="AR2" s="88"/>
      <c r="AS2" s="88"/>
      <c r="AT2" s="88"/>
      <c r="AU2" s="88"/>
      <c r="AV2" s="88"/>
      <c r="AW2" s="88"/>
      <c r="AX2" s="88"/>
      <c r="AY2" s="88"/>
      <c r="AZ2" s="88"/>
      <c r="BA2" s="88"/>
      <c r="BB2" s="88"/>
      <c r="BC2" s="88"/>
      <c r="BD2" s="88"/>
      <c r="BE2" s="88"/>
      <c r="BF2" s="88"/>
      <c r="BG2" s="88"/>
      <c r="BH2" s="88"/>
      <c r="BI2" s="88"/>
      <c r="BJ2" s="88"/>
      <c r="BK2" s="88"/>
      <c r="BL2" s="88"/>
      <c r="BM2" s="88"/>
      <c r="BN2" s="88"/>
      <c r="BO2" s="88"/>
      <c r="BP2" s="88"/>
      <c r="BQ2" s="88"/>
      <c r="BR2" s="88"/>
      <c r="BS2" s="88"/>
      <c r="BT2" s="88"/>
      <c r="BU2" s="88"/>
      <c r="BV2" s="88"/>
      <c r="BW2" s="88"/>
      <c r="BX2" s="88"/>
      <c r="BY2" s="88"/>
      <c r="BZ2" s="88"/>
    </row>
    <row r="3" spans="1:78" ht="9.75" customHeight="1">
      <c r="A3" s="2"/>
      <c r="B3" s="88"/>
      <c r="C3" s="88"/>
      <c r="D3" s="88"/>
      <c r="E3" s="88"/>
      <c r="F3" s="88"/>
      <c r="G3" s="88"/>
      <c r="H3" s="88"/>
      <c r="I3" s="88"/>
      <c r="J3" s="88"/>
      <c r="K3" s="88"/>
      <c r="L3" s="88"/>
      <c r="M3" s="88"/>
      <c r="N3" s="88"/>
      <c r="O3" s="88"/>
      <c r="P3" s="88"/>
      <c r="Q3" s="88"/>
      <c r="R3" s="88"/>
      <c r="S3" s="88"/>
      <c r="T3" s="88"/>
      <c r="U3" s="88"/>
      <c r="V3" s="88"/>
      <c r="W3" s="88"/>
      <c r="X3" s="88"/>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row>
    <row r="4" spans="1:78" ht="9.75" customHeight="1">
      <c r="A4" s="2"/>
      <c r="B4" s="88"/>
      <c r="C4" s="88"/>
      <c r="D4" s="88"/>
      <c r="E4" s="88"/>
      <c r="F4" s="88"/>
      <c r="G4" s="88"/>
      <c r="H4" s="88"/>
      <c r="I4" s="88"/>
      <c r="J4" s="88"/>
      <c r="K4" s="88"/>
      <c r="L4" s="88"/>
      <c r="M4" s="88"/>
      <c r="N4" s="88"/>
      <c r="O4" s="88"/>
      <c r="P4" s="88"/>
      <c r="Q4" s="88"/>
      <c r="R4" s="88"/>
      <c r="S4" s="88"/>
      <c r="T4" s="88"/>
      <c r="U4" s="88"/>
      <c r="V4" s="88"/>
      <c r="W4" s="88"/>
      <c r="X4" s="88"/>
      <c r="Y4" s="88"/>
      <c r="Z4" s="88"/>
      <c r="AA4" s="88"/>
      <c r="AB4" s="88"/>
      <c r="AC4" s="88"/>
      <c r="AD4" s="88"/>
      <c r="AE4" s="88"/>
      <c r="AF4" s="88"/>
      <c r="AG4" s="88"/>
      <c r="AH4" s="88"/>
      <c r="AI4" s="88"/>
      <c r="AJ4" s="88"/>
      <c r="AK4" s="88"/>
      <c r="AL4" s="88"/>
      <c r="AM4" s="88"/>
      <c r="AN4" s="88"/>
      <c r="AO4" s="88"/>
      <c r="AP4" s="88"/>
      <c r="AQ4" s="88"/>
      <c r="AR4" s="88"/>
      <c r="AS4" s="88"/>
      <c r="AT4" s="88"/>
      <c r="AU4" s="88"/>
      <c r="AV4" s="88"/>
      <c r="AW4" s="88"/>
      <c r="AX4" s="88"/>
      <c r="AY4" s="88"/>
      <c r="AZ4" s="88"/>
      <c r="BA4" s="88"/>
      <c r="BB4" s="88"/>
      <c r="BC4" s="88"/>
      <c r="BD4" s="88"/>
      <c r="BE4" s="88"/>
      <c r="BF4" s="88"/>
      <c r="BG4" s="88"/>
      <c r="BH4" s="88"/>
      <c r="BI4" s="88"/>
      <c r="BJ4" s="88"/>
      <c r="BK4" s="88"/>
      <c r="BL4" s="88"/>
      <c r="BM4" s="88"/>
      <c r="BN4" s="88"/>
      <c r="BO4" s="88"/>
      <c r="BP4" s="88"/>
      <c r="BQ4" s="88"/>
      <c r="BR4" s="88"/>
      <c r="BS4" s="88"/>
      <c r="BT4" s="88"/>
      <c r="BU4" s="88"/>
      <c r="BV4" s="88"/>
      <c r="BW4" s="88"/>
      <c r="BX4" s="88"/>
      <c r="BY4" s="88"/>
      <c r="BZ4" s="88"/>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89" t="str">
        <f>データ!H6</f>
        <v>鳥取県　八頭町</v>
      </c>
      <c r="C6" s="89"/>
      <c r="D6" s="89"/>
      <c r="E6" s="89"/>
      <c r="F6" s="89"/>
      <c r="G6" s="89"/>
      <c r="H6" s="89"/>
      <c r="I6" s="89"/>
      <c r="J6" s="89"/>
      <c r="K6" s="89"/>
      <c r="L6" s="89"/>
      <c r="M6" s="89"/>
      <c r="N6" s="89"/>
      <c r="O6" s="89"/>
      <c r="P6" s="89"/>
      <c r="Q6" s="89"/>
      <c r="R6" s="89"/>
      <c r="S6" s="89"/>
      <c r="T6" s="89"/>
      <c r="U6" s="89"/>
      <c r="V6" s="89"/>
      <c r="W6" s="89"/>
      <c r="X6" s="89"/>
      <c r="Y6" s="89"/>
      <c r="Z6" s="89"/>
      <c r="AA6" s="89"/>
      <c r="AB6" s="89"/>
      <c r="AC6" s="89"/>
      <c r="AD6" s="89"/>
      <c r="AE6" s="89"/>
      <c r="AF6" s="89"/>
      <c r="AG6" s="89"/>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90" t="s">
        <v>1</v>
      </c>
      <c r="C7" s="91"/>
      <c r="D7" s="91"/>
      <c r="E7" s="91"/>
      <c r="F7" s="91"/>
      <c r="G7" s="91"/>
      <c r="H7" s="91"/>
      <c r="I7" s="92"/>
      <c r="J7" s="90" t="s">
        <v>2</v>
      </c>
      <c r="K7" s="91"/>
      <c r="L7" s="91"/>
      <c r="M7" s="91"/>
      <c r="N7" s="91"/>
      <c r="O7" s="91"/>
      <c r="P7" s="91"/>
      <c r="Q7" s="92"/>
      <c r="R7" s="90" t="s">
        <v>3</v>
      </c>
      <c r="S7" s="91"/>
      <c r="T7" s="91"/>
      <c r="U7" s="91"/>
      <c r="V7" s="91"/>
      <c r="W7" s="91"/>
      <c r="X7" s="91"/>
      <c r="Y7" s="92"/>
      <c r="Z7" s="90" t="s">
        <v>4</v>
      </c>
      <c r="AA7" s="91"/>
      <c r="AB7" s="91"/>
      <c r="AC7" s="91"/>
      <c r="AD7" s="91"/>
      <c r="AE7" s="91"/>
      <c r="AF7" s="91"/>
      <c r="AG7" s="92"/>
      <c r="AH7" s="3"/>
      <c r="AI7" s="90" t="s">
        <v>5</v>
      </c>
      <c r="AJ7" s="91"/>
      <c r="AK7" s="91"/>
      <c r="AL7" s="91"/>
      <c r="AM7" s="91"/>
      <c r="AN7" s="91"/>
      <c r="AO7" s="91"/>
      <c r="AP7" s="92"/>
      <c r="AQ7" s="79" t="s">
        <v>6</v>
      </c>
      <c r="AR7" s="79"/>
      <c r="AS7" s="79"/>
      <c r="AT7" s="79"/>
      <c r="AU7" s="79"/>
      <c r="AV7" s="79"/>
      <c r="AW7" s="79"/>
      <c r="AX7" s="79"/>
      <c r="AY7" s="79" t="s">
        <v>7</v>
      </c>
      <c r="AZ7" s="79"/>
      <c r="BA7" s="79"/>
      <c r="BB7" s="79"/>
      <c r="BC7" s="79"/>
      <c r="BD7" s="79"/>
      <c r="BE7" s="79"/>
      <c r="BF7" s="79"/>
      <c r="BG7" s="3"/>
      <c r="BH7" s="3"/>
      <c r="BI7" s="3"/>
      <c r="BJ7" s="3"/>
      <c r="BK7" s="3"/>
      <c r="BL7" s="4" t="s">
        <v>8</v>
      </c>
      <c r="BM7" s="5"/>
      <c r="BN7" s="5"/>
      <c r="BO7" s="5"/>
      <c r="BP7" s="5"/>
      <c r="BQ7" s="5"/>
      <c r="BR7" s="5"/>
      <c r="BS7" s="5"/>
      <c r="BT7" s="5"/>
      <c r="BU7" s="5"/>
      <c r="BV7" s="5"/>
      <c r="BW7" s="5"/>
      <c r="BX7" s="5"/>
      <c r="BY7" s="6"/>
    </row>
    <row r="8" spans="1:78" ht="18.75" customHeight="1">
      <c r="A8" s="2"/>
      <c r="B8" s="82" t="str">
        <f>データ!I6</f>
        <v>法非適用</v>
      </c>
      <c r="C8" s="83"/>
      <c r="D8" s="83"/>
      <c r="E8" s="83"/>
      <c r="F8" s="83"/>
      <c r="G8" s="83"/>
      <c r="H8" s="83"/>
      <c r="I8" s="84"/>
      <c r="J8" s="82" t="str">
        <f>データ!J6</f>
        <v>水道事業</v>
      </c>
      <c r="K8" s="83"/>
      <c r="L8" s="83"/>
      <c r="M8" s="83"/>
      <c r="N8" s="83"/>
      <c r="O8" s="83"/>
      <c r="P8" s="83"/>
      <c r="Q8" s="84"/>
      <c r="R8" s="82" t="str">
        <f>データ!K6</f>
        <v>簡易水道事業</v>
      </c>
      <c r="S8" s="83"/>
      <c r="T8" s="83"/>
      <c r="U8" s="83"/>
      <c r="V8" s="83"/>
      <c r="W8" s="83"/>
      <c r="X8" s="83"/>
      <c r="Y8" s="84"/>
      <c r="Z8" s="82" t="str">
        <f>データ!L6</f>
        <v>D1</v>
      </c>
      <c r="AA8" s="83"/>
      <c r="AB8" s="83"/>
      <c r="AC8" s="83"/>
      <c r="AD8" s="83"/>
      <c r="AE8" s="83"/>
      <c r="AF8" s="83"/>
      <c r="AG8" s="84"/>
      <c r="AH8" s="3"/>
      <c r="AI8" s="85">
        <f>データ!Q6</f>
        <v>17911</v>
      </c>
      <c r="AJ8" s="86"/>
      <c r="AK8" s="86"/>
      <c r="AL8" s="86"/>
      <c r="AM8" s="86"/>
      <c r="AN8" s="86"/>
      <c r="AO8" s="86"/>
      <c r="AP8" s="87"/>
      <c r="AQ8" s="62">
        <f>データ!R6</f>
        <v>206.71</v>
      </c>
      <c r="AR8" s="62"/>
      <c r="AS8" s="62"/>
      <c r="AT8" s="62"/>
      <c r="AU8" s="62"/>
      <c r="AV8" s="62"/>
      <c r="AW8" s="62"/>
      <c r="AX8" s="62"/>
      <c r="AY8" s="62">
        <f>データ!S6</f>
        <v>86.65</v>
      </c>
      <c r="AZ8" s="62"/>
      <c r="BA8" s="62"/>
      <c r="BB8" s="62"/>
      <c r="BC8" s="62"/>
      <c r="BD8" s="62"/>
      <c r="BE8" s="62"/>
      <c r="BF8" s="62"/>
      <c r="BG8" s="3"/>
      <c r="BH8" s="3"/>
      <c r="BI8" s="3"/>
      <c r="BJ8" s="3"/>
      <c r="BK8" s="3"/>
      <c r="BL8" s="77" t="s">
        <v>9</v>
      </c>
      <c r="BM8" s="78"/>
      <c r="BN8" s="7" t="s">
        <v>10</v>
      </c>
      <c r="BO8" s="8"/>
      <c r="BP8" s="8"/>
      <c r="BQ8" s="8"/>
      <c r="BR8" s="8"/>
      <c r="BS8" s="8"/>
      <c r="BT8" s="8"/>
      <c r="BU8" s="8"/>
      <c r="BV8" s="8"/>
      <c r="BW8" s="8"/>
      <c r="BX8" s="8"/>
      <c r="BY8" s="9"/>
    </row>
    <row r="9" spans="1:78" ht="18.75" customHeight="1">
      <c r="A9" s="2"/>
      <c r="B9" s="79" t="s">
        <v>11</v>
      </c>
      <c r="C9" s="79"/>
      <c r="D9" s="79"/>
      <c r="E9" s="79"/>
      <c r="F9" s="79"/>
      <c r="G9" s="79"/>
      <c r="H9" s="79"/>
      <c r="I9" s="79"/>
      <c r="J9" s="79" t="s">
        <v>12</v>
      </c>
      <c r="K9" s="79"/>
      <c r="L9" s="79"/>
      <c r="M9" s="79"/>
      <c r="N9" s="79"/>
      <c r="O9" s="79"/>
      <c r="P9" s="79"/>
      <c r="Q9" s="79"/>
      <c r="R9" s="79" t="s">
        <v>13</v>
      </c>
      <c r="S9" s="79"/>
      <c r="T9" s="79"/>
      <c r="U9" s="79"/>
      <c r="V9" s="79"/>
      <c r="W9" s="79"/>
      <c r="X9" s="79"/>
      <c r="Y9" s="79"/>
      <c r="Z9" s="79" t="s">
        <v>14</v>
      </c>
      <c r="AA9" s="79"/>
      <c r="AB9" s="79"/>
      <c r="AC9" s="79"/>
      <c r="AD9" s="79"/>
      <c r="AE9" s="79"/>
      <c r="AF9" s="79"/>
      <c r="AG9" s="79"/>
      <c r="AH9" s="3"/>
      <c r="AI9" s="79" t="s">
        <v>15</v>
      </c>
      <c r="AJ9" s="79"/>
      <c r="AK9" s="79"/>
      <c r="AL9" s="79"/>
      <c r="AM9" s="79"/>
      <c r="AN9" s="79"/>
      <c r="AO9" s="79"/>
      <c r="AP9" s="79"/>
      <c r="AQ9" s="79" t="s">
        <v>16</v>
      </c>
      <c r="AR9" s="79"/>
      <c r="AS9" s="79"/>
      <c r="AT9" s="79"/>
      <c r="AU9" s="79"/>
      <c r="AV9" s="79"/>
      <c r="AW9" s="79"/>
      <c r="AX9" s="79"/>
      <c r="AY9" s="79" t="s">
        <v>17</v>
      </c>
      <c r="AZ9" s="79"/>
      <c r="BA9" s="79"/>
      <c r="BB9" s="79"/>
      <c r="BC9" s="79"/>
      <c r="BD9" s="79"/>
      <c r="BE9" s="79"/>
      <c r="BF9" s="79"/>
      <c r="BG9" s="3"/>
      <c r="BH9" s="3"/>
      <c r="BI9" s="3"/>
      <c r="BJ9" s="3"/>
      <c r="BK9" s="3"/>
      <c r="BL9" s="80" t="s">
        <v>18</v>
      </c>
      <c r="BM9" s="81"/>
      <c r="BN9" s="10" t="s">
        <v>19</v>
      </c>
      <c r="BO9" s="11"/>
      <c r="BP9" s="11"/>
      <c r="BQ9" s="11"/>
      <c r="BR9" s="11"/>
      <c r="BS9" s="11"/>
      <c r="BT9" s="11"/>
      <c r="BU9" s="11"/>
      <c r="BV9" s="11"/>
      <c r="BW9" s="11"/>
      <c r="BX9" s="11"/>
      <c r="BY9" s="12"/>
    </row>
    <row r="10" spans="1:78" ht="18.75" customHeight="1">
      <c r="A10" s="2"/>
      <c r="B10" s="62" t="str">
        <f>データ!M6</f>
        <v>-</v>
      </c>
      <c r="C10" s="62"/>
      <c r="D10" s="62"/>
      <c r="E10" s="62"/>
      <c r="F10" s="62"/>
      <c r="G10" s="62"/>
      <c r="H10" s="62"/>
      <c r="I10" s="62"/>
      <c r="J10" s="62" t="str">
        <f>データ!N6</f>
        <v>該当数値なし</v>
      </c>
      <c r="K10" s="62"/>
      <c r="L10" s="62"/>
      <c r="M10" s="62"/>
      <c r="N10" s="62"/>
      <c r="O10" s="62"/>
      <c r="P10" s="62"/>
      <c r="Q10" s="62"/>
      <c r="R10" s="62">
        <f>データ!O6</f>
        <v>98.51</v>
      </c>
      <c r="S10" s="62"/>
      <c r="T10" s="62"/>
      <c r="U10" s="62"/>
      <c r="V10" s="62"/>
      <c r="W10" s="62"/>
      <c r="X10" s="62"/>
      <c r="Y10" s="62"/>
      <c r="Z10" s="70">
        <f>データ!P6</f>
        <v>2660</v>
      </c>
      <c r="AA10" s="70"/>
      <c r="AB10" s="70"/>
      <c r="AC10" s="70"/>
      <c r="AD10" s="70"/>
      <c r="AE10" s="70"/>
      <c r="AF10" s="70"/>
      <c r="AG10" s="70"/>
      <c r="AH10" s="2"/>
      <c r="AI10" s="70">
        <f>データ!T6</f>
        <v>17553</v>
      </c>
      <c r="AJ10" s="70"/>
      <c r="AK10" s="70"/>
      <c r="AL10" s="70"/>
      <c r="AM10" s="70"/>
      <c r="AN10" s="70"/>
      <c r="AO10" s="70"/>
      <c r="AP10" s="70"/>
      <c r="AQ10" s="62">
        <f>データ!U6</f>
        <v>75.25</v>
      </c>
      <c r="AR10" s="62"/>
      <c r="AS10" s="62"/>
      <c r="AT10" s="62"/>
      <c r="AU10" s="62"/>
      <c r="AV10" s="62"/>
      <c r="AW10" s="62"/>
      <c r="AX10" s="62"/>
      <c r="AY10" s="62">
        <f>データ!V6</f>
        <v>233.26</v>
      </c>
      <c r="AZ10" s="62"/>
      <c r="BA10" s="62"/>
      <c r="BB10" s="62"/>
      <c r="BC10" s="62"/>
      <c r="BD10" s="62"/>
      <c r="BE10" s="62"/>
      <c r="BF10" s="62"/>
      <c r="BG10" s="3"/>
      <c r="BH10" s="3"/>
      <c r="BI10" s="3"/>
      <c r="BJ10" s="2"/>
      <c r="BK10" s="2"/>
      <c r="BL10" s="63" t="s">
        <v>20</v>
      </c>
      <c r="BM10" s="64"/>
      <c r="BN10" s="13" t="s">
        <v>21</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5" t="s">
        <v>22</v>
      </c>
      <c r="BM11" s="65"/>
      <c r="BN11" s="65"/>
      <c r="BO11" s="65"/>
      <c r="BP11" s="65"/>
      <c r="BQ11" s="65"/>
      <c r="BR11" s="65"/>
      <c r="BS11" s="65"/>
      <c r="BT11" s="65"/>
      <c r="BU11" s="65"/>
      <c r="BV11" s="65"/>
      <c r="BW11" s="65"/>
      <c r="BX11" s="65"/>
      <c r="BY11" s="65"/>
      <c r="BZ11" s="6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5"/>
      <c r="BM12" s="65"/>
      <c r="BN12" s="65"/>
      <c r="BO12" s="65"/>
      <c r="BP12" s="65"/>
      <c r="BQ12" s="65"/>
      <c r="BR12" s="65"/>
      <c r="BS12" s="65"/>
      <c r="BT12" s="65"/>
      <c r="BU12" s="65"/>
      <c r="BV12" s="65"/>
      <c r="BW12" s="65"/>
      <c r="BX12" s="65"/>
      <c r="BY12" s="65"/>
      <c r="BZ12" s="6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6"/>
      <c r="BM13" s="66"/>
      <c r="BN13" s="66"/>
      <c r="BO13" s="66"/>
      <c r="BP13" s="66"/>
      <c r="BQ13" s="66"/>
      <c r="BR13" s="66"/>
      <c r="BS13" s="66"/>
      <c r="BT13" s="66"/>
      <c r="BU13" s="66"/>
      <c r="BV13" s="66"/>
      <c r="BW13" s="66"/>
      <c r="BX13" s="66"/>
      <c r="BY13" s="66"/>
      <c r="BZ13" s="66"/>
    </row>
    <row r="14" spans="1:78" ht="13.5" customHeight="1">
      <c r="A14" s="2"/>
      <c r="B14" s="67" t="s">
        <v>23</v>
      </c>
      <c r="C14" s="68"/>
      <c r="D14" s="68"/>
      <c r="E14" s="68"/>
      <c r="F14" s="68"/>
      <c r="G14" s="68"/>
      <c r="H14" s="68"/>
      <c r="I14" s="68"/>
      <c r="J14" s="68"/>
      <c r="K14" s="68"/>
      <c r="L14" s="68"/>
      <c r="M14" s="68"/>
      <c r="N14" s="68"/>
      <c r="O14" s="68"/>
      <c r="P14" s="68"/>
      <c r="Q14" s="68"/>
      <c r="R14" s="68"/>
      <c r="S14" s="68"/>
      <c r="T14" s="68"/>
      <c r="U14" s="68"/>
      <c r="V14" s="68"/>
      <c r="W14" s="68"/>
      <c r="X14" s="68"/>
      <c r="Y14" s="68"/>
      <c r="Z14" s="68"/>
      <c r="AA14" s="68"/>
      <c r="AB14" s="68"/>
      <c r="AC14" s="68"/>
      <c r="AD14" s="68"/>
      <c r="AE14" s="68"/>
      <c r="AF14" s="68"/>
      <c r="AG14" s="68"/>
      <c r="AH14" s="68"/>
      <c r="AI14" s="68"/>
      <c r="AJ14" s="68"/>
      <c r="AK14" s="68"/>
      <c r="AL14" s="68"/>
      <c r="AM14" s="68"/>
      <c r="AN14" s="68"/>
      <c r="AO14" s="68"/>
      <c r="AP14" s="68"/>
      <c r="AQ14" s="68"/>
      <c r="AR14" s="68"/>
      <c r="AS14" s="68"/>
      <c r="AT14" s="68"/>
      <c r="AU14" s="68"/>
      <c r="AV14" s="68"/>
      <c r="AW14" s="68"/>
      <c r="AX14" s="68"/>
      <c r="AY14" s="68"/>
      <c r="AZ14" s="68"/>
      <c r="BA14" s="68"/>
      <c r="BB14" s="68"/>
      <c r="BC14" s="68"/>
      <c r="BD14" s="68"/>
      <c r="BE14" s="68"/>
      <c r="BF14" s="68"/>
      <c r="BG14" s="68"/>
      <c r="BH14" s="68"/>
      <c r="BI14" s="68"/>
      <c r="BJ14" s="69"/>
      <c r="BK14" s="2"/>
      <c r="BL14" s="40" t="s">
        <v>24</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71" t="s">
        <v>106</v>
      </c>
      <c r="BM16" s="72"/>
      <c r="BN16" s="72"/>
      <c r="BO16" s="72"/>
      <c r="BP16" s="72"/>
      <c r="BQ16" s="72"/>
      <c r="BR16" s="72"/>
      <c r="BS16" s="72"/>
      <c r="BT16" s="72"/>
      <c r="BU16" s="72"/>
      <c r="BV16" s="72"/>
      <c r="BW16" s="72"/>
      <c r="BX16" s="72"/>
      <c r="BY16" s="72"/>
      <c r="BZ16" s="7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71"/>
      <c r="BM17" s="72"/>
      <c r="BN17" s="72"/>
      <c r="BO17" s="72"/>
      <c r="BP17" s="72"/>
      <c r="BQ17" s="72"/>
      <c r="BR17" s="72"/>
      <c r="BS17" s="72"/>
      <c r="BT17" s="72"/>
      <c r="BU17" s="72"/>
      <c r="BV17" s="72"/>
      <c r="BW17" s="72"/>
      <c r="BX17" s="72"/>
      <c r="BY17" s="72"/>
      <c r="BZ17" s="7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71"/>
      <c r="BM18" s="72"/>
      <c r="BN18" s="72"/>
      <c r="BO18" s="72"/>
      <c r="BP18" s="72"/>
      <c r="BQ18" s="72"/>
      <c r="BR18" s="72"/>
      <c r="BS18" s="72"/>
      <c r="BT18" s="72"/>
      <c r="BU18" s="72"/>
      <c r="BV18" s="72"/>
      <c r="BW18" s="72"/>
      <c r="BX18" s="72"/>
      <c r="BY18" s="72"/>
      <c r="BZ18" s="7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71"/>
      <c r="BM19" s="72"/>
      <c r="BN19" s="72"/>
      <c r="BO19" s="72"/>
      <c r="BP19" s="72"/>
      <c r="BQ19" s="72"/>
      <c r="BR19" s="72"/>
      <c r="BS19" s="72"/>
      <c r="BT19" s="72"/>
      <c r="BU19" s="72"/>
      <c r="BV19" s="72"/>
      <c r="BW19" s="72"/>
      <c r="BX19" s="72"/>
      <c r="BY19" s="72"/>
      <c r="BZ19" s="7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71"/>
      <c r="BM20" s="72"/>
      <c r="BN20" s="72"/>
      <c r="BO20" s="72"/>
      <c r="BP20" s="72"/>
      <c r="BQ20" s="72"/>
      <c r="BR20" s="72"/>
      <c r="BS20" s="72"/>
      <c r="BT20" s="72"/>
      <c r="BU20" s="72"/>
      <c r="BV20" s="72"/>
      <c r="BW20" s="72"/>
      <c r="BX20" s="72"/>
      <c r="BY20" s="72"/>
      <c r="BZ20" s="7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71"/>
      <c r="BM21" s="72"/>
      <c r="BN21" s="72"/>
      <c r="BO21" s="72"/>
      <c r="BP21" s="72"/>
      <c r="BQ21" s="72"/>
      <c r="BR21" s="72"/>
      <c r="BS21" s="72"/>
      <c r="BT21" s="72"/>
      <c r="BU21" s="72"/>
      <c r="BV21" s="72"/>
      <c r="BW21" s="72"/>
      <c r="BX21" s="72"/>
      <c r="BY21" s="72"/>
      <c r="BZ21" s="7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71"/>
      <c r="BM22" s="72"/>
      <c r="BN22" s="72"/>
      <c r="BO22" s="72"/>
      <c r="BP22" s="72"/>
      <c r="BQ22" s="72"/>
      <c r="BR22" s="72"/>
      <c r="BS22" s="72"/>
      <c r="BT22" s="72"/>
      <c r="BU22" s="72"/>
      <c r="BV22" s="72"/>
      <c r="BW22" s="72"/>
      <c r="BX22" s="72"/>
      <c r="BY22" s="72"/>
      <c r="BZ22" s="7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71"/>
      <c r="BM23" s="72"/>
      <c r="BN23" s="72"/>
      <c r="BO23" s="72"/>
      <c r="BP23" s="72"/>
      <c r="BQ23" s="72"/>
      <c r="BR23" s="72"/>
      <c r="BS23" s="72"/>
      <c r="BT23" s="72"/>
      <c r="BU23" s="72"/>
      <c r="BV23" s="72"/>
      <c r="BW23" s="72"/>
      <c r="BX23" s="72"/>
      <c r="BY23" s="72"/>
      <c r="BZ23" s="7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71"/>
      <c r="BM24" s="72"/>
      <c r="BN24" s="72"/>
      <c r="BO24" s="72"/>
      <c r="BP24" s="72"/>
      <c r="BQ24" s="72"/>
      <c r="BR24" s="72"/>
      <c r="BS24" s="72"/>
      <c r="BT24" s="72"/>
      <c r="BU24" s="72"/>
      <c r="BV24" s="72"/>
      <c r="BW24" s="72"/>
      <c r="BX24" s="72"/>
      <c r="BY24" s="72"/>
      <c r="BZ24" s="7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71"/>
      <c r="BM25" s="72"/>
      <c r="BN25" s="72"/>
      <c r="BO25" s="72"/>
      <c r="BP25" s="72"/>
      <c r="BQ25" s="72"/>
      <c r="BR25" s="72"/>
      <c r="BS25" s="72"/>
      <c r="BT25" s="72"/>
      <c r="BU25" s="72"/>
      <c r="BV25" s="72"/>
      <c r="BW25" s="72"/>
      <c r="BX25" s="72"/>
      <c r="BY25" s="72"/>
      <c r="BZ25" s="7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71"/>
      <c r="BM26" s="72"/>
      <c r="BN26" s="72"/>
      <c r="BO26" s="72"/>
      <c r="BP26" s="72"/>
      <c r="BQ26" s="72"/>
      <c r="BR26" s="72"/>
      <c r="BS26" s="72"/>
      <c r="BT26" s="72"/>
      <c r="BU26" s="72"/>
      <c r="BV26" s="72"/>
      <c r="BW26" s="72"/>
      <c r="BX26" s="72"/>
      <c r="BY26" s="72"/>
      <c r="BZ26" s="7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71"/>
      <c r="BM27" s="72"/>
      <c r="BN27" s="72"/>
      <c r="BO27" s="72"/>
      <c r="BP27" s="72"/>
      <c r="BQ27" s="72"/>
      <c r="BR27" s="72"/>
      <c r="BS27" s="72"/>
      <c r="BT27" s="72"/>
      <c r="BU27" s="72"/>
      <c r="BV27" s="72"/>
      <c r="BW27" s="72"/>
      <c r="BX27" s="72"/>
      <c r="BY27" s="72"/>
      <c r="BZ27" s="7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71"/>
      <c r="BM28" s="72"/>
      <c r="BN28" s="72"/>
      <c r="BO28" s="72"/>
      <c r="BP28" s="72"/>
      <c r="BQ28" s="72"/>
      <c r="BR28" s="72"/>
      <c r="BS28" s="72"/>
      <c r="BT28" s="72"/>
      <c r="BU28" s="72"/>
      <c r="BV28" s="72"/>
      <c r="BW28" s="72"/>
      <c r="BX28" s="72"/>
      <c r="BY28" s="72"/>
      <c r="BZ28" s="7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71"/>
      <c r="BM29" s="72"/>
      <c r="BN29" s="72"/>
      <c r="BO29" s="72"/>
      <c r="BP29" s="72"/>
      <c r="BQ29" s="72"/>
      <c r="BR29" s="72"/>
      <c r="BS29" s="72"/>
      <c r="BT29" s="72"/>
      <c r="BU29" s="72"/>
      <c r="BV29" s="72"/>
      <c r="BW29" s="72"/>
      <c r="BX29" s="72"/>
      <c r="BY29" s="72"/>
      <c r="BZ29" s="7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71"/>
      <c r="BM30" s="72"/>
      <c r="BN30" s="72"/>
      <c r="BO30" s="72"/>
      <c r="BP30" s="72"/>
      <c r="BQ30" s="72"/>
      <c r="BR30" s="72"/>
      <c r="BS30" s="72"/>
      <c r="BT30" s="72"/>
      <c r="BU30" s="72"/>
      <c r="BV30" s="72"/>
      <c r="BW30" s="72"/>
      <c r="BX30" s="72"/>
      <c r="BY30" s="72"/>
      <c r="BZ30" s="7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71"/>
      <c r="BM31" s="72"/>
      <c r="BN31" s="72"/>
      <c r="BO31" s="72"/>
      <c r="BP31" s="72"/>
      <c r="BQ31" s="72"/>
      <c r="BR31" s="72"/>
      <c r="BS31" s="72"/>
      <c r="BT31" s="72"/>
      <c r="BU31" s="72"/>
      <c r="BV31" s="72"/>
      <c r="BW31" s="72"/>
      <c r="BX31" s="72"/>
      <c r="BY31" s="72"/>
      <c r="BZ31" s="7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71"/>
      <c r="BM32" s="72"/>
      <c r="BN32" s="72"/>
      <c r="BO32" s="72"/>
      <c r="BP32" s="72"/>
      <c r="BQ32" s="72"/>
      <c r="BR32" s="72"/>
      <c r="BS32" s="72"/>
      <c r="BT32" s="72"/>
      <c r="BU32" s="72"/>
      <c r="BV32" s="72"/>
      <c r="BW32" s="72"/>
      <c r="BX32" s="72"/>
      <c r="BY32" s="72"/>
      <c r="BZ32" s="7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71"/>
      <c r="BM33" s="72"/>
      <c r="BN33" s="72"/>
      <c r="BO33" s="72"/>
      <c r="BP33" s="72"/>
      <c r="BQ33" s="72"/>
      <c r="BR33" s="72"/>
      <c r="BS33" s="72"/>
      <c r="BT33" s="72"/>
      <c r="BU33" s="72"/>
      <c r="BV33" s="72"/>
      <c r="BW33" s="72"/>
      <c r="BX33" s="72"/>
      <c r="BY33" s="72"/>
      <c r="BZ33" s="73"/>
    </row>
    <row r="34" spans="1:78" ht="13.5" customHeight="1">
      <c r="A34" s="2"/>
      <c r="B34" s="16"/>
      <c r="C34" s="52" t="s">
        <v>25</v>
      </c>
      <c r="D34" s="52"/>
      <c r="E34" s="52"/>
      <c r="F34" s="52"/>
      <c r="G34" s="52"/>
      <c r="H34" s="52"/>
      <c r="I34" s="52"/>
      <c r="J34" s="52"/>
      <c r="K34" s="52"/>
      <c r="L34" s="52"/>
      <c r="M34" s="52"/>
      <c r="N34" s="52"/>
      <c r="O34" s="52"/>
      <c r="P34" s="52"/>
      <c r="Q34" s="19"/>
      <c r="R34" s="52" t="s">
        <v>26</v>
      </c>
      <c r="S34" s="52"/>
      <c r="T34" s="52"/>
      <c r="U34" s="52"/>
      <c r="V34" s="52"/>
      <c r="W34" s="52"/>
      <c r="X34" s="52"/>
      <c r="Y34" s="52"/>
      <c r="Z34" s="52"/>
      <c r="AA34" s="52"/>
      <c r="AB34" s="52"/>
      <c r="AC34" s="52"/>
      <c r="AD34" s="52"/>
      <c r="AE34" s="52"/>
      <c r="AF34" s="19"/>
      <c r="AG34" s="52" t="s">
        <v>27</v>
      </c>
      <c r="AH34" s="52"/>
      <c r="AI34" s="52"/>
      <c r="AJ34" s="52"/>
      <c r="AK34" s="52"/>
      <c r="AL34" s="52"/>
      <c r="AM34" s="52"/>
      <c r="AN34" s="52"/>
      <c r="AO34" s="52"/>
      <c r="AP34" s="52"/>
      <c r="AQ34" s="52"/>
      <c r="AR34" s="52"/>
      <c r="AS34" s="52"/>
      <c r="AT34" s="52"/>
      <c r="AU34" s="19"/>
      <c r="AV34" s="52" t="s">
        <v>28</v>
      </c>
      <c r="AW34" s="52"/>
      <c r="AX34" s="52"/>
      <c r="AY34" s="52"/>
      <c r="AZ34" s="52"/>
      <c r="BA34" s="52"/>
      <c r="BB34" s="52"/>
      <c r="BC34" s="52"/>
      <c r="BD34" s="52"/>
      <c r="BE34" s="52"/>
      <c r="BF34" s="52"/>
      <c r="BG34" s="52"/>
      <c r="BH34" s="52"/>
      <c r="BI34" s="52"/>
      <c r="BJ34" s="18"/>
      <c r="BK34" s="2"/>
      <c r="BL34" s="71"/>
      <c r="BM34" s="72"/>
      <c r="BN34" s="72"/>
      <c r="BO34" s="72"/>
      <c r="BP34" s="72"/>
      <c r="BQ34" s="72"/>
      <c r="BR34" s="72"/>
      <c r="BS34" s="72"/>
      <c r="BT34" s="72"/>
      <c r="BU34" s="72"/>
      <c r="BV34" s="72"/>
      <c r="BW34" s="72"/>
      <c r="BX34" s="72"/>
      <c r="BY34" s="72"/>
      <c r="BZ34" s="73"/>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71"/>
      <c r="BM35" s="72"/>
      <c r="BN35" s="72"/>
      <c r="BO35" s="72"/>
      <c r="BP35" s="72"/>
      <c r="BQ35" s="72"/>
      <c r="BR35" s="72"/>
      <c r="BS35" s="72"/>
      <c r="BT35" s="72"/>
      <c r="BU35" s="72"/>
      <c r="BV35" s="72"/>
      <c r="BW35" s="72"/>
      <c r="BX35" s="72"/>
      <c r="BY35" s="72"/>
      <c r="BZ35" s="7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71"/>
      <c r="BM36" s="72"/>
      <c r="BN36" s="72"/>
      <c r="BO36" s="72"/>
      <c r="BP36" s="72"/>
      <c r="BQ36" s="72"/>
      <c r="BR36" s="72"/>
      <c r="BS36" s="72"/>
      <c r="BT36" s="72"/>
      <c r="BU36" s="72"/>
      <c r="BV36" s="72"/>
      <c r="BW36" s="72"/>
      <c r="BX36" s="72"/>
      <c r="BY36" s="72"/>
      <c r="BZ36" s="7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71"/>
      <c r="BM37" s="72"/>
      <c r="BN37" s="72"/>
      <c r="BO37" s="72"/>
      <c r="BP37" s="72"/>
      <c r="BQ37" s="72"/>
      <c r="BR37" s="72"/>
      <c r="BS37" s="72"/>
      <c r="BT37" s="72"/>
      <c r="BU37" s="72"/>
      <c r="BV37" s="72"/>
      <c r="BW37" s="72"/>
      <c r="BX37" s="72"/>
      <c r="BY37" s="72"/>
      <c r="BZ37" s="7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71"/>
      <c r="BM38" s="72"/>
      <c r="BN38" s="72"/>
      <c r="BO38" s="72"/>
      <c r="BP38" s="72"/>
      <c r="BQ38" s="72"/>
      <c r="BR38" s="72"/>
      <c r="BS38" s="72"/>
      <c r="BT38" s="72"/>
      <c r="BU38" s="72"/>
      <c r="BV38" s="72"/>
      <c r="BW38" s="72"/>
      <c r="BX38" s="72"/>
      <c r="BY38" s="72"/>
      <c r="BZ38" s="7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71"/>
      <c r="BM39" s="72"/>
      <c r="BN39" s="72"/>
      <c r="BO39" s="72"/>
      <c r="BP39" s="72"/>
      <c r="BQ39" s="72"/>
      <c r="BR39" s="72"/>
      <c r="BS39" s="72"/>
      <c r="BT39" s="72"/>
      <c r="BU39" s="72"/>
      <c r="BV39" s="72"/>
      <c r="BW39" s="72"/>
      <c r="BX39" s="72"/>
      <c r="BY39" s="72"/>
      <c r="BZ39" s="7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71"/>
      <c r="BM40" s="72"/>
      <c r="BN40" s="72"/>
      <c r="BO40" s="72"/>
      <c r="BP40" s="72"/>
      <c r="BQ40" s="72"/>
      <c r="BR40" s="72"/>
      <c r="BS40" s="72"/>
      <c r="BT40" s="72"/>
      <c r="BU40" s="72"/>
      <c r="BV40" s="72"/>
      <c r="BW40" s="72"/>
      <c r="BX40" s="72"/>
      <c r="BY40" s="72"/>
      <c r="BZ40" s="7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71"/>
      <c r="BM41" s="72"/>
      <c r="BN41" s="72"/>
      <c r="BO41" s="72"/>
      <c r="BP41" s="72"/>
      <c r="BQ41" s="72"/>
      <c r="BR41" s="72"/>
      <c r="BS41" s="72"/>
      <c r="BT41" s="72"/>
      <c r="BU41" s="72"/>
      <c r="BV41" s="72"/>
      <c r="BW41" s="72"/>
      <c r="BX41" s="72"/>
      <c r="BY41" s="72"/>
      <c r="BZ41" s="7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71"/>
      <c r="BM42" s="72"/>
      <c r="BN42" s="72"/>
      <c r="BO42" s="72"/>
      <c r="BP42" s="72"/>
      <c r="BQ42" s="72"/>
      <c r="BR42" s="72"/>
      <c r="BS42" s="72"/>
      <c r="BT42" s="72"/>
      <c r="BU42" s="72"/>
      <c r="BV42" s="72"/>
      <c r="BW42" s="72"/>
      <c r="BX42" s="72"/>
      <c r="BY42" s="72"/>
      <c r="BZ42" s="7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71"/>
      <c r="BM43" s="72"/>
      <c r="BN43" s="72"/>
      <c r="BO43" s="72"/>
      <c r="BP43" s="72"/>
      <c r="BQ43" s="72"/>
      <c r="BR43" s="72"/>
      <c r="BS43" s="72"/>
      <c r="BT43" s="72"/>
      <c r="BU43" s="72"/>
      <c r="BV43" s="72"/>
      <c r="BW43" s="72"/>
      <c r="BX43" s="72"/>
      <c r="BY43" s="72"/>
      <c r="BZ43" s="7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74"/>
      <c r="BM44" s="75"/>
      <c r="BN44" s="75"/>
      <c r="BO44" s="75"/>
      <c r="BP44" s="75"/>
      <c r="BQ44" s="75"/>
      <c r="BR44" s="75"/>
      <c r="BS44" s="75"/>
      <c r="BT44" s="75"/>
      <c r="BU44" s="75"/>
      <c r="BV44" s="75"/>
      <c r="BW44" s="75"/>
      <c r="BX44" s="75"/>
      <c r="BY44" s="75"/>
      <c r="BZ44" s="7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29</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107</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30</v>
      </c>
      <c r="D56" s="52"/>
      <c r="E56" s="52"/>
      <c r="F56" s="52"/>
      <c r="G56" s="52"/>
      <c r="H56" s="52"/>
      <c r="I56" s="52"/>
      <c r="J56" s="52"/>
      <c r="K56" s="52"/>
      <c r="L56" s="52"/>
      <c r="M56" s="52"/>
      <c r="N56" s="52"/>
      <c r="O56" s="52"/>
      <c r="P56" s="52"/>
      <c r="Q56" s="19"/>
      <c r="R56" s="52" t="s">
        <v>31</v>
      </c>
      <c r="S56" s="52"/>
      <c r="T56" s="52"/>
      <c r="U56" s="52"/>
      <c r="V56" s="52"/>
      <c r="W56" s="52"/>
      <c r="X56" s="52"/>
      <c r="Y56" s="52"/>
      <c r="Z56" s="52"/>
      <c r="AA56" s="52"/>
      <c r="AB56" s="52"/>
      <c r="AC56" s="52"/>
      <c r="AD56" s="52"/>
      <c r="AE56" s="52"/>
      <c r="AF56" s="19"/>
      <c r="AG56" s="52" t="s">
        <v>32</v>
      </c>
      <c r="AH56" s="52"/>
      <c r="AI56" s="52"/>
      <c r="AJ56" s="52"/>
      <c r="AK56" s="52"/>
      <c r="AL56" s="52"/>
      <c r="AM56" s="52"/>
      <c r="AN56" s="52"/>
      <c r="AO56" s="52"/>
      <c r="AP56" s="52"/>
      <c r="AQ56" s="52"/>
      <c r="AR56" s="52"/>
      <c r="AS56" s="52"/>
      <c r="AT56" s="52"/>
      <c r="AU56" s="19"/>
      <c r="AV56" s="52" t="s">
        <v>33</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34</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35</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105</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36</v>
      </c>
      <c r="D79" s="52"/>
      <c r="E79" s="52"/>
      <c r="F79" s="52"/>
      <c r="G79" s="52"/>
      <c r="H79" s="52"/>
      <c r="I79" s="52"/>
      <c r="J79" s="52"/>
      <c r="K79" s="52"/>
      <c r="L79" s="52"/>
      <c r="M79" s="52"/>
      <c r="N79" s="52"/>
      <c r="O79" s="52"/>
      <c r="P79" s="52"/>
      <c r="Q79" s="52"/>
      <c r="R79" s="52"/>
      <c r="S79" s="52"/>
      <c r="T79" s="52"/>
      <c r="U79" s="19"/>
      <c r="V79" s="19"/>
      <c r="W79" s="52" t="s">
        <v>37</v>
      </c>
      <c r="X79" s="52"/>
      <c r="Y79" s="52"/>
      <c r="Z79" s="52"/>
      <c r="AA79" s="52"/>
      <c r="AB79" s="52"/>
      <c r="AC79" s="52"/>
      <c r="AD79" s="52"/>
      <c r="AE79" s="52"/>
      <c r="AF79" s="52"/>
      <c r="AG79" s="52"/>
      <c r="AH79" s="52"/>
      <c r="AI79" s="52"/>
      <c r="AJ79" s="52"/>
      <c r="AK79" s="52"/>
      <c r="AL79" s="52"/>
      <c r="AM79" s="52"/>
      <c r="AN79" s="52"/>
      <c r="AO79" s="19"/>
      <c r="AP79" s="19"/>
      <c r="AQ79" s="52" t="s">
        <v>38</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39</v>
      </c>
    </row>
  </sheetData>
  <sheetProtection password="8649" sheet="1" objects="1" scenarios="1" formatCells="0" formatColumns="0" formatRows="0"/>
  <mergeCells count="53">
    <mergeCell ref="B2:BZ4"/>
    <mergeCell ref="B6:AG6"/>
    <mergeCell ref="B7:I7"/>
    <mergeCell ref="J7:Q7"/>
    <mergeCell ref="R7:Y7"/>
    <mergeCell ref="Z7:AG7"/>
    <mergeCell ref="AI7:AP7"/>
    <mergeCell ref="AQ7:AX7"/>
    <mergeCell ref="AY7:BF7"/>
    <mergeCell ref="AY8:BF8"/>
    <mergeCell ref="BL8:BM8"/>
    <mergeCell ref="B9:I9"/>
    <mergeCell ref="J9:Q9"/>
    <mergeCell ref="R9:Y9"/>
    <mergeCell ref="Z9:AG9"/>
    <mergeCell ref="AI9:AP9"/>
    <mergeCell ref="AQ9:AX9"/>
    <mergeCell ref="AY9:BF9"/>
    <mergeCell ref="BL9:BM9"/>
    <mergeCell ref="B8:I8"/>
    <mergeCell ref="J8:Q8"/>
    <mergeCell ref="R8:Y8"/>
    <mergeCell ref="Z8:AG8"/>
    <mergeCell ref="AI8:AP8"/>
    <mergeCell ref="AQ8:AX8"/>
    <mergeCell ref="BL16:BZ44"/>
    <mergeCell ref="C34:P35"/>
    <mergeCell ref="R34:AE35"/>
    <mergeCell ref="AG34:AT35"/>
    <mergeCell ref="AV34:BI35"/>
    <mergeCell ref="AY10:BF10"/>
    <mergeCell ref="BL10:BM10"/>
    <mergeCell ref="BL11:BZ13"/>
    <mergeCell ref="B14:BJ15"/>
    <mergeCell ref="BL14:BZ15"/>
    <mergeCell ref="B10:I10"/>
    <mergeCell ref="J10:Q10"/>
    <mergeCell ref="R10:Y10"/>
    <mergeCell ref="Z10:AG10"/>
    <mergeCell ref="AI10:AP10"/>
    <mergeCell ref="AQ10:AX10"/>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M10"/>
  <sheetViews>
    <sheetView showGridLines="0" workbookViewId="0"/>
  </sheetViews>
  <sheetFormatPr defaultRowHeight="13.5"/>
  <cols>
    <col min="2" max="143" width="11.875" customWidth="1"/>
  </cols>
  <sheetData>
    <row r="1" spans="1:143">
      <c r="A1" t="s">
        <v>40</v>
      </c>
      <c r="E1" s="25"/>
      <c r="F1" s="25"/>
      <c r="G1" s="25"/>
      <c r="H1" s="25"/>
      <c r="I1" s="25"/>
      <c r="J1" s="25"/>
      <c r="K1" s="25"/>
      <c r="L1" s="25"/>
      <c r="M1" s="25"/>
      <c r="N1" s="25"/>
      <c r="O1" s="25"/>
      <c r="P1" s="25"/>
      <c r="Q1" s="25"/>
      <c r="R1" s="25"/>
      <c r="S1" s="25"/>
      <c r="T1" s="25"/>
      <c r="U1" s="25"/>
      <c r="V1" s="25"/>
      <c r="W1" s="25">
        <v>1</v>
      </c>
      <c r="X1" s="25">
        <v>1</v>
      </c>
      <c r="Y1" s="25">
        <v>1</v>
      </c>
      <c r="Z1" s="25">
        <v>1</v>
      </c>
      <c r="AA1" s="25">
        <v>1</v>
      </c>
      <c r="AB1" s="25">
        <v>1</v>
      </c>
      <c r="AC1" s="25">
        <v>1</v>
      </c>
      <c r="AD1" s="25">
        <v>1</v>
      </c>
      <c r="AE1" s="25">
        <v>1</v>
      </c>
      <c r="AF1" s="25">
        <v>1</v>
      </c>
      <c r="AG1" s="25"/>
      <c r="AH1" s="25">
        <v>1</v>
      </c>
      <c r="AI1" s="25">
        <v>1</v>
      </c>
      <c r="AJ1" s="25">
        <v>1</v>
      </c>
      <c r="AK1" s="25">
        <v>1</v>
      </c>
      <c r="AL1" s="25">
        <v>1</v>
      </c>
      <c r="AM1" s="25">
        <v>1</v>
      </c>
      <c r="AN1" s="25">
        <v>1</v>
      </c>
      <c r="AO1" s="25">
        <v>1</v>
      </c>
      <c r="AP1" s="25">
        <v>1</v>
      </c>
      <c r="AQ1" s="25">
        <v>1</v>
      </c>
      <c r="AR1" s="25"/>
      <c r="AS1" s="25">
        <v>1</v>
      </c>
      <c r="AT1" s="25">
        <v>1</v>
      </c>
      <c r="AU1" s="25">
        <v>1</v>
      </c>
      <c r="AV1" s="25">
        <v>1</v>
      </c>
      <c r="AW1" s="25">
        <v>1</v>
      </c>
      <c r="AX1" s="25">
        <v>1</v>
      </c>
      <c r="AY1" s="25">
        <v>1</v>
      </c>
      <c r="AZ1" s="25">
        <v>1</v>
      </c>
      <c r="BA1" s="25">
        <v>1</v>
      </c>
      <c r="BB1" s="25">
        <v>1</v>
      </c>
      <c r="BC1" s="25"/>
      <c r="BD1" s="25">
        <v>1</v>
      </c>
      <c r="BE1" s="25">
        <v>1</v>
      </c>
      <c r="BF1" s="25">
        <v>1</v>
      </c>
      <c r="BG1" s="25">
        <v>1</v>
      </c>
      <c r="BH1" s="25">
        <v>1</v>
      </c>
      <c r="BI1" s="25">
        <v>1</v>
      </c>
      <c r="BJ1" s="25">
        <v>1</v>
      </c>
      <c r="BK1" s="25">
        <v>1</v>
      </c>
      <c r="BL1" s="25">
        <v>1</v>
      </c>
      <c r="BM1" s="25">
        <v>1</v>
      </c>
      <c r="BN1" s="25"/>
      <c r="BO1" s="25">
        <v>1</v>
      </c>
      <c r="BP1" s="25">
        <v>1</v>
      </c>
      <c r="BQ1" s="25">
        <v>1</v>
      </c>
      <c r="BR1" s="25">
        <v>1</v>
      </c>
      <c r="BS1" s="25">
        <v>1</v>
      </c>
      <c r="BT1" s="25">
        <v>1</v>
      </c>
      <c r="BU1" s="25">
        <v>1</v>
      </c>
      <c r="BV1" s="25">
        <v>1</v>
      </c>
      <c r="BW1" s="25">
        <v>1</v>
      </c>
      <c r="BX1" s="25">
        <v>1</v>
      </c>
      <c r="BY1" s="25"/>
      <c r="BZ1" s="25">
        <v>1</v>
      </c>
      <c r="CA1" s="25">
        <v>1</v>
      </c>
      <c r="CB1" s="25">
        <v>1</v>
      </c>
      <c r="CC1" s="25">
        <v>1</v>
      </c>
      <c r="CD1" s="25">
        <v>1</v>
      </c>
      <c r="CE1" s="25">
        <v>1</v>
      </c>
      <c r="CF1" s="25">
        <v>1</v>
      </c>
      <c r="CG1" s="25">
        <v>1</v>
      </c>
      <c r="CH1" s="25">
        <v>1</v>
      </c>
      <c r="CI1" s="25">
        <v>1</v>
      </c>
      <c r="CJ1" s="25"/>
      <c r="CK1" s="25">
        <v>1</v>
      </c>
      <c r="CL1" s="25">
        <v>1</v>
      </c>
      <c r="CM1" s="25">
        <v>1</v>
      </c>
      <c r="CN1" s="25">
        <v>1</v>
      </c>
      <c r="CO1" s="25">
        <v>1</v>
      </c>
      <c r="CP1" s="25">
        <v>1</v>
      </c>
      <c r="CQ1" s="25">
        <v>1</v>
      </c>
      <c r="CR1" s="25">
        <v>1</v>
      </c>
      <c r="CS1" s="25">
        <v>1</v>
      </c>
      <c r="CT1" s="25">
        <v>1</v>
      </c>
      <c r="CU1" s="25"/>
      <c r="CV1" s="25">
        <v>1</v>
      </c>
      <c r="CW1" s="25">
        <v>1</v>
      </c>
      <c r="CX1" s="25">
        <v>1</v>
      </c>
      <c r="CY1" s="25">
        <v>1</v>
      </c>
      <c r="CZ1" s="25">
        <v>1</v>
      </c>
      <c r="DA1" s="25">
        <v>1</v>
      </c>
      <c r="DB1" s="25">
        <v>1</v>
      </c>
      <c r="DC1" s="25">
        <v>1</v>
      </c>
      <c r="DD1" s="25">
        <v>1</v>
      </c>
      <c r="DE1" s="25">
        <v>1</v>
      </c>
      <c r="DF1" s="25"/>
      <c r="DG1" s="25">
        <v>1</v>
      </c>
      <c r="DH1" s="25">
        <v>1</v>
      </c>
      <c r="DI1" s="25">
        <v>1</v>
      </c>
      <c r="DJ1" s="25">
        <v>1</v>
      </c>
      <c r="DK1" s="25">
        <v>1</v>
      </c>
      <c r="DL1" s="25">
        <v>1</v>
      </c>
      <c r="DM1" s="25">
        <v>1</v>
      </c>
      <c r="DN1" s="25">
        <v>1</v>
      </c>
      <c r="DO1" s="25">
        <v>1</v>
      </c>
      <c r="DP1" s="25">
        <v>1</v>
      </c>
      <c r="DQ1" s="25"/>
      <c r="DR1" s="25">
        <v>1</v>
      </c>
      <c r="DS1" s="25">
        <v>1</v>
      </c>
      <c r="DT1" s="25">
        <v>1</v>
      </c>
      <c r="DU1" s="25">
        <v>1</v>
      </c>
      <c r="DV1" s="25">
        <v>1</v>
      </c>
      <c r="DW1" s="25">
        <v>1</v>
      </c>
      <c r="DX1" s="25">
        <v>1</v>
      </c>
      <c r="DY1" s="25">
        <v>1</v>
      </c>
      <c r="DZ1" s="25">
        <v>1</v>
      </c>
      <c r="EA1" s="25">
        <v>1</v>
      </c>
      <c r="EB1" s="25"/>
      <c r="EC1" s="25">
        <v>1</v>
      </c>
      <c r="ED1" s="25">
        <v>1</v>
      </c>
      <c r="EE1" s="25">
        <v>1</v>
      </c>
      <c r="EF1" s="25">
        <v>1</v>
      </c>
      <c r="EG1" s="25">
        <v>1</v>
      </c>
      <c r="EH1" s="25">
        <v>1</v>
      </c>
      <c r="EI1" s="25">
        <v>1</v>
      </c>
      <c r="EJ1" s="25">
        <v>1</v>
      </c>
      <c r="EK1" s="25">
        <v>1</v>
      </c>
      <c r="EL1" s="25">
        <v>1</v>
      </c>
      <c r="EM1" s="25"/>
    </row>
    <row r="2" spans="1:143">
      <c r="A2" s="26" t="s">
        <v>41</v>
      </c>
      <c r="B2" s="26">
        <f>COLUMN()-1</f>
        <v>1</v>
      </c>
      <c r="C2" s="26">
        <f t="shared" ref="C2:BQ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ref="BR2:EC2" si="1">COLUMN()-1</f>
        <v>69</v>
      </c>
      <c r="BS2" s="26">
        <f t="shared" si="1"/>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ref="ED2:EM2" si="2">COLUMN()-1</f>
        <v>133</v>
      </c>
      <c r="EE2" s="26">
        <f t="shared" si="2"/>
        <v>134</v>
      </c>
      <c r="EF2" s="26">
        <f t="shared" si="2"/>
        <v>135</v>
      </c>
      <c r="EG2" s="26">
        <f t="shared" si="2"/>
        <v>136</v>
      </c>
      <c r="EH2" s="26">
        <f t="shared" si="2"/>
        <v>137</v>
      </c>
      <c r="EI2" s="26">
        <f t="shared" si="2"/>
        <v>138</v>
      </c>
      <c r="EJ2" s="26">
        <f t="shared" si="2"/>
        <v>139</v>
      </c>
      <c r="EK2" s="26">
        <f t="shared" si="2"/>
        <v>140</v>
      </c>
      <c r="EL2" s="26">
        <f t="shared" si="2"/>
        <v>141</v>
      </c>
      <c r="EM2" s="26">
        <f t="shared" si="2"/>
        <v>142</v>
      </c>
    </row>
    <row r="3" spans="1:143">
      <c r="A3" s="26" t="s">
        <v>42</v>
      </c>
      <c r="B3" s="27" t="s">
        <v>43</v>
      </c>
      <c r="C3" s="27" t="s">
        <v>44</v>
      </c>
      <c r="D3" s="27" t="s">
        <v>45</v>
      </c>
      <c r="E3" s="27" t="s">
        <v>46</v>
      </c>
      <c r="F3" s="27" t="s">
        <v>47</v>
      </c>
      <c r="G3" s="27" t="s">
        <v>48</v>
      </c>
      <c r="H3" s="94" t="s">
        <v>49</v>
      </c>
      <c r="I3" s="95"/>
      <c r="J3" s="95"/>
      <c r="K3" s="95"/>
      <c r="L3" s="95"/>
      <c r="M3" s="95"/>
      <c r="N3" s="95"/>
      <c r="O3" s="95"/>
      <c r="P3" s="95"/>
      <c r="Q3" s="95"/>
      <c r="R3" s="95"/>
      <c r="S3" s="95"/>
      <c r="T3" s="95"/>
      <c r="U3" s="95"/>
      <c r="V3" s="96"/>
      <c r="W3" s="100" t="s">
        <v>50</v>
      </c>
      <c r="X3" s="93"/>
      <c r="Y3" s="93"/>
      <c r="Z3" s="93"/>
      <c r="AA3" s="93"/>
      <c r="AB3" s="93"/>
      <c r="AC3" s="93"/>
      <c r="AD3" s="93"/>
      <c r="AE3" s="93"/>
      <c r="AF3" s="93"/>
      <c r="AG3" s="93"/>
      <c r="AH3" s="93"/>
      <c r="AI3" s="93"/>
      <c r="AJ3" s="93"/>
      <c r="AK3" s="93"/>
      <c r="AL3" s="93"/>
      <c r="AM3" s="93"/>
      <c r="AN3" s="93"/>
      <c r="AO3" s="93"/>
      <c r="AP3" s="93"/>
      <c r="AQ3" s="93"/>
      <c r="AR3" s="93"/>
      <c r="AS3" s="93"/>
      <c r="AT3" s="93"/>
      <c r="AU3" s="93"/>
      <c r="AV3" s="93"/>
      <c r="AW3" s="93"/>
      <c r="AX3" s="93"/>
      <c r="AY3" s="93"/>
      <c r="AZ3" s="93"/>
      <c r="BA3" s="93"/>
      <c r="BB3" s="93"/>
      <c r="BC3" s="93"/>
      <c r="BD3" s="93"/>
      <c r="BE3" s="93"/>
      <c r="BF3" s="93"/>
      <c r="BG3" s="93"/>
      <c r="BH3" s="93"/>
      <c r="BI3" s="93"/>
      <c r="BJ3" s="93"/>
      <c r="BK3" s="93"/>
      <c r="BL3" s="93"/>
      <c r="BM3" s="93"/>
      <c r="BN3" s="93"/>
      <c r="BO3" s="93"/>
      <c r="BP3" s="93"/>
      <c r="BQ3" s="93"/>
      <c r="BR3" s="93"/>
      <c r="BS3" s="93"/>
      <c r="BT3" s="93"/>
      <c r="BU3" s="93"/>
      <c r="BV3" s="93"/>
      <c r="BW3" s="93"/>
      <c r="BX3" s="93"/>
      <c r="BY3" s="93"/>
      <c r="BZ3" s="93"/>
      <c r="CA3" s="93"/>
      <c r="CB3" s="93"/>
      <c r="CC3" s="93"/>
      <c r="CD3" s="93"/>
      <c r="CE3" s="93"/>
      <c r="CF3" s="93"/>
      <c r="CG3" s="93"/>
      <c r="CH3" s="93"/>
      <c r="CI3" s="93"/>
      <c r="CJ3" s="93"/>
      <c r="CK3" s="93"/>
      <c r="CL3" s="93"/>
      <c r="CM3" s="93"/>
      <c r="CN3" s="93"/>
      <c r="CO3" s="93"/>
      <c r="CP3" s="93"/>
      <c r="CQ3" s="93"/>
      <c r="CR3" s="93"/>
      <c r="CS3" s="93"/>
      <c r="CT3" s="93"/>
      <c r="CU3" s="93"/>
      <c r="CV3" s="93"/>
      <c r="CW3" s="93"/>
      <c r="CX3" s="93"/>
      <c r="CY3" s="93"/>
      <c r="CZ3" s="93"/>
      <c r="DA3" s="93"/>
      <c r="DB3" s="93"/>
      <c r="DC3" s="93"/>
      <c r="DD3" s="93"/>
      <c r="DE3" s="93"/>
      <c r="DF3" s="93"/>
      <c r="DG3" s="93" t="s">
        <v>51</v>
      </c>
      <c r="DH3" s="93"/>
      <c r="DI3" s="93"/>
      <c r="DJ3" s="93"/>
      <c r="DK3" s="93"/>
      <c r="DL3" s="93"/>
      <c r="DM3" s="93"/>
      <c r="DN3" s="93"/>
      <c r="DO3" s="93"/>
      <c r="DP3" s="93"/>
      <c r="DQ3" s="93"/>
      <c r="DR3" s="93"/>
      <c r="DS3" s="93"/>
      <c r="DT3" s="93"/>
      <c r="DU3" s="93"/>
      <c r="DV3" s="93"/>
      <c r="DW3" s="93"/>
      <c r="DX3" s="93"/>
      <c r="DY3" s="93"/>
      <c r="DZ3" s="93"/>
      <c r="EA3" s="93"/>
      <c r="EB3" s="93"/>
      <c r="EC3" s="93"/>
      <c r="ED3" s="93"/>
      <c r="EE3" s="93"/>
      <c r="EF3" s="93"/>
      <c r="EG3" s="93"/>
      <c r="EH3" s="93"/>
      <c r="EI3" s="93"/>
      <c r="EJ3" s="93"/>
      <c r="EK3" s="93"/>
      <c r="EL3" s="93"/>
      <c r="EM3" s="93"/>
    </row>
    <row r="4" spans="1:143">
      <c r="A4" s="26" t="s">
        <v>52</v>
      </c>
      <c r="B4" s="28"/>
      <c r="C4" s="28"/>
      <c r="D4" s="28"/>
      <c r="E4" s="28"/>
      <c r="F4" s="28"/>
      <c r="G4" s="28"/>
      <c r="H4" s="97"/>
      <c r="I4" s="98"/>
      <c r="J4" s="98"/>
      <c r="K4" s="98"/>
      <c r="L4" s="98"/>
      <c r="M4" s="98"/>
      <c r="N4" s="98"/>
      <c r="O4" s="98"/>
      <c r="P4" s="98"/>
      <c r="Q4" s="98"/>
      <c r="R4" s="98"/>
      <c r="S4" s="98"/>
      <c r="T4" s="98"/>
      <c r="U4" s="98"/>
      <c r="V4" s="99"/>
      <c r="W4" s="93" t="s">
        <v>53</v>
      </c>
      <c r="X4" s="93"/>
      <c r="Y4" s="93"/>
      <c r="Z4" s="93"/>
      <c r="AA4" s="93"/>
      <c r="AB4" s="93"/>
      <c r="AC4" s="93"/>
      <c r="AD4" s="93"/>
      <c r="AE4" s="93"/>
      <c r="AF4" s="93"/>
      <c r="AG4" s="93"/>
      <c r="AH4" s="93" t="s">
        <v>54</v>
      </c>
      <c r="AI4" s="93"/>
      <c r="AJ4" s="93"/>
      <c r="AK4" s="93"/>
      <c r="AL4" s="93"/>
      <c r="AM4" s="93"/>
      <c r="AN4" s="93"/>
      <c r="AO4" s="93"/>
      <c r="AP4" s="93"/>
      <c r="AQ4" s="93"/>
      <c r="AR4" s="93"/>
      <c r="AS4" s="93" t="s">
        <v>55</v>
      </c>
      <c r="AT4" s="93"/>
      <c r="AU4" s="93"/>
      <c r="AV4" s="93"/>
      <c r="AW4" s="93"/>
      <c r="AX4" s="93"/>
      <c r="AY4" s="93"/>
      <c r="AZ4" s="93"/>
      <c r="BA4" s="93"/>
      <c r="BB4" s="93"/>
      <c r="BC4" s="93"/>
      <c r="BD4" s="93" t="s">
        <v>56</v>
      </c>
      <c r="BE4" s="93"/>
      <c r="BF4" s="93"/>
      <c r="BG4" s="93"/>
      <c r="BH4" s="93"/>
      <c r="BI4" s="93"/>
      <c r="BJ4" s="93"/>
      <c r="BK4" s="93"/>
      <c r="BL4" s="93"/>
      <c r="BM4" s="93"/>
      <c r="BN4" s="93"/>
      <c r="BO4" s="93" t="s">
        <v>57</v>
      </c>
      <c r="BP4" s="93"/>
      <c r="BQ4" s="93"/>
      <c r="BR4" s="93"/>
      <c r="BS4" s="93"/>
      <c r="BT4" s="93"/>
      <c r="BU4" s="93"/>
      <c r="BV4" s="93"/>
      <c r="BW4" s="93"/>
      <c r="BX4" s="93"/>
      <c r="BY4" s="93"/>
      <c r="BZ4" s="93" t="s">
        <v>58</v>
      </c>
      <c r="CA4" s="93"/>
      <c r="CB4" s="93"/>
      <c r="CC4" s="93"/>
      <c r="CD4" s="93"/>
      <c r="CE4" s="93"/>
      <c r="CF4" s="93"/>
      <c r="CG4" s="93"/>
      <c r="CH4" s="93"/>
      <c r="CI4" s="93"/>
      <c r="CJ4" s="93"/>
      <c r="CK4" s="93" t="s">
        <v>59</v>
      </c>
      <c r="CL4" s="93"/>
      <c r="CM4" s="93"/>
      <c r="CN4" s="93"/>
      <c r="CO4" s="93"/>
      <c r="CP4" s="93"/>
      <c r="CQ4" s="93"/>
      <c r="CR4" s="93"/>
      <c r="CS4" s="93"/>
      <c r="CT4" s="93"/>
      <c r="CU4" s="93"/>
      <c r="CV4" s="93" t="s">
        <v>60</v>
      </c>
      <c r="CW4" s="93"/>
      <c r="CX4" s="93"/>
      <c r="CY4" s="93"/>
      <c r="CZ4" s="93"/>
      <c r="DA4" s="93"/>
      <c r="DB4" s="93"/>
      <c r="DC4" s="93"/>
      <c r="DD4" s="93"/>
      <c r="DE4" s="93"/>
      <c r="DF4" s="93"/>
      <c r="DG4" s="93" t="s">
        <v>61</v>
      </c>
      <c r="DH4" s="93"/>
      <c r="DI4" s="93"/>
      <c r="DJ4" s="93"/>
      <c r="DK4" s="93"/>
      <c r="DL4" s="93"/>
      <c r="DM4" s="93"/>
      <c r="DN4" s="93"/>
      <c r="DO4" s="93"/>
      <c r="DP4" s="93"/>
      <c r="DQ4" s="93"/>
      <c r="DR4" s="93" t="s">
        <v>62</v>
      </c>
      <c r="DS4" s="93"/>
      <c r="DT4" s="93"/>
      <c r="DU4" s="93"/>
      <c r="DV4" s="93"/>
      <c r="DW4" s="93"/>
      <c r="DX4" s="93"/>
      <c r="DY4" s="93"/>
      <c r="DZ4" s="93"/>
      <c r="EA4" s="93"/>
      <c r="EB4" s="93"/>
      <c r="EC4" s="93" t="s">
        <v>63</v>
      </c>
      <c r="ED4" s="93"/>
      <c r="EE4" s="93"/>
      <c r="EF4" s="93"/>
      <c r="EG4" s="93"/>
      <c r="EH4" s="93"/>
      <c r="EI4" s="93"/>
      <c r="EJ4" s="93"/>
      <c r="EK4" s="93"/>
      <c r="EL4" s="93"/>
      <c r="EM4" s="93"/>
    </row>
    <row r="5" spans="1:143">
      <c r="A5" s="26" t="s">
        <v>64</v>
      </c>
      <c r="B5" s="29"/>
      <c r="C5" s="29"/>
      <c r="D5" s="29"/>
      <c r="E5" s="29"/>
      <c r="F5" s="29"/>
      <c r="G5" s="29"/>
      <c r="H5" s="30" t="s">
        <v>65</v>
      </c>
      <c r="I5" s="30" t="s">
        <v>66</v>
      </c>
      <c r="J5" s="30" t="s">
        <v>67</v>
      </c>
      <c r="K5" s="30" t="s">
        <v>68</v>
      </c>
      <c r="L5" s="30" t="s">
        <v>69</v>
      </c>
      <c r="M5" s="30" t="s">
        <v>70</v>
      </c>
      <c r="N5" s="30" t="s">
        <v>71</v>
      </c>
      <c r="O5" s="30" t="s">
        <v>72</v>
      </c>
      <c r="P5" s="30" t="s">
        <v>73</v>
      </c>
      <c r="Q5" s="30" t="s">
        <v>74</v>
      </c>
      <c r="R5" s="30" t="s">
        <v>75</v>
      </c>
      <c r="S5" s="30" t="s">
        <v>76</v>
      </c>
      <c r="T5" s="30" t="s">
        <v>77</v>
      </c>
      <c r="U5" s="30" t="s">
        <v>78</v>
      </c>
      <c r="V5" s="30" t="s">
        <v>79</v>
      </c>
      <c r="W5" s="30" t="s">
        <v>80</v>
      </c>
      <c r="X5" s="30" t="s">
        <v>81</v>
      </c>
      <c r="Y5" s="30" t="s">
        <v>82</v>
      </c>
      <c r="Z5" s="30" t="s">
        <v>83</v>
      </c>
      <c r="AA5" s="30" t="s">
        <v>84</v>
      </c>
      <c r="AB5" s="30" t="s">
        <v>85</v>
      </c>
      <c r="AC5" s="30" t="s">
        <v>86</v>
      </c>
      <c r="AD5" s="30" t="s">
        <v>87</v>
      </c>
      <c r="AE5" s="30" t="s">
        <v>88</v>
      </c>
      <c r="AF5" s="30" t="s">
        <v>89</v>
      </c>
      <c r="AG5" s="30" t="s">
        <v>90</v>
      </c>
      <c r="AH5" s="30" t="s">
        <v>80</v>
      </c>
      <c r="AI5" s="30" t="s">
        <v>81</v>
      </c>
      <c r="AJ5" s="30" t="s">
        <v>82</v>
      </c>
      <c r="AK5" s="30" t="s">
        <v>83</v>
      </c>
      <c r="AL5" s="30" t="s">
        <v>84</v>
      </c>
      <c r="AM5" s="30" t="s">
        <v>85</v>
      </c>
      <c r="AN5" s="30" t="s">
        <v>86</v>
      </c>
      <c r="AO5" s="30" t="s">
        <v>87</v>
      </c>
      <c r="AP5" s="30" t="s">
        <v>88</v>
      </c>
      <c r="AQ5" s="30" t="s">
        <v>89</v>
      </c>
      <c r="AR5" s="30" t="s">
        <v>91</v>
      </c>
      <c r="AS5" s="30" t="s">
        <v>80</v>
      </c>
      <c r="AT5" s="30" t="s">
        <v>81</v>
      </c>
      <c r="AU5" s="30" t="s">
        <v>82</v>
      </c>
      <c r="AV5" s="30" t="s">
        <v>83</v>
      </c>
      <c r="AW5" s="30" t="s">
        <v>84</v>
      </c>
      <c r="AX5" s="30" t="s">
        <v>85</v>
      </c>
      <c r="AY5" s="30" t="s">
        <v>86</v>
      </c>
      <c r="AZ5" s="30" t="s">
        <v>87</v>
      </c>
      <c r="BA5" s="30" t="s">
        <v>88</v>
      </c>
      <c r="BB5" s="30" t="s">
        <v>89</v>
      </c>
      <c r="BC5" s="30" t="s">
        <v>91</v>
      </c>
      <c r="BD5" s="30" t="s">
        <v>80</v>
      </c>
      <c r="BE5" s="30" t="s">
        <v>81</v>
      </c>
      <c r="BF5" s="30" t="s">
        <v>82</v>
      </c>
      <c r="BG5" s="30" t="s">
        <v>83</v>
      </c>
      <c r="BH5" s="30" t="s">
        <v>84</v>
      </c>
      <c r="BI5" s="30" t="s">
        <v>85</v>
      </c>
      <c r="BJ5" s="30" t="s">
        <v>86</v>
      </c>
      <c r="BK5" s="30" t="s">
        <v>87</v>
      </c>
      <c r="BL5" s="30" t="s">
        <v>88</v>
      </c>
      <c r="BM5" s="30" t="s">
        <v>89</v>
      </c>
      <c r="BN5" s="30" t="s">
        <v>91</v>
      </c>
      <c r="BO5" s="30" t="s">
        <v>80</v>
      </c>
      <c r="BP5" s="30" t="s">
        <v>81</v>
      </c>
      <c r="BQ5" s="30" t="s">
        <v>82</v>
      </c>
      <c r="BR5" s="30" t="s">
        <v>83</v>
      </c>
      <c r="BS5" s="30" t="s">
        <v>84</v>
      </c>
      <c r="BT5" s="30" t="s">
        <v>85</v>
      </c>
      <c r="BU5" s="30" t="s">
        <v>86</v>
      </c>
      <c r="BV5" s="30" t="s">
        <v>87</v>
      </c>
      <c r="BW5" s="30" t="s">
        <v>88</v>
      </c>
      <c r="BX5" s="30" t="s">
        <v>89</v>
      </c>
      <c r="BY5" s="30" t="s">
        <v>91</v>
      </c>
      <c r="BZ5" s="30" t="s">
        <v>80</v>
      </c>
      <c r="CA5" s="30" t="s">
        <v>81</v>
      </c>
      <c r="CB5" s="30" t="s">
        <v>82</v>
      </c>
      <c r="CC5" s="30" t="s">
        <v>83</v>
      </c>
      <c r="CD5" s="30" t="s">
        <v>84</v>
      </c>
      <c r="CE5" s="30" t="s">
        <v>85</v>
      </c>
      <c r="CF5" s="30" t="s">
        <v>86</v>
      </c>
      <c r="CG5" s="30" t="s">
        <v>87</v>
      </c>
      <c r="CH5" s="30" t="s">
        <v>88</v>
      </c>
      <c r="CI5" s="30" t="s">
        <v>89</v>
      </c>
      <c r="CJ5" s="30" t="s">
        <v>91</v>
      </c>
      <c r="CK5" s="30" t="s">
        <v>80</v>
      </c>
      <c r="CL5" s="30" t="s">
        <v>81</v>
      </c>
      <c r="CM5" s="30" t="s">
        <v>82</v>
      </c>
      <c r="CN5" s="30" t="s">
        <v>83</v>
      </c>
      <c r="CO5" s="30" t="s">
        <v>84</v>
      </c>
      <c r="CP5" s="30" t="s">
        <v>85</v>
      </c>
      <c r="CQ5" s="30" t="s">
        <v>86</v>
      </c>
      <c r="CR5" s="30" t="s">
        <v>87</v>
      </c>
      <c r="CS5" s="30" t="s">
        <v>88</v>
      </c>
      <c r="CT5" s="30" t="s">
        <v>89</v>
      </c>
      <c r="CU5" s="30" t="s">
        <v>91</v>
      </c>
      <c r="CV5" s="30" t="s">
        <v>80</v>
      </c>
      <c r="CW5" s="30" t="s">
        <v>81</v>
      </c>
      <c r="CX5" s="30" t="s">
        <v>82</v>
      </c>
      <c r="CY5" s="30" t="s">
        <v>83</v>
      </c>
      <c r="CZ5" s="30" t="s">
        <v>84</v>
      </c>
      <c r="DA5" s="30" t="s">
        <v>85</v>
      </c>
      <c r="DB5" s="30" t="s">
        <v>86</v>
      </c>
      <c r="DC5" s="30" t="s">
        <v>87</v>
      </c>
      <c r="DD5" s="30" t="s">
        <v>88</v>
      </c>
      <c r="DE5" s="30" t="s">
        <v>89</v>
      </c>
      <c r="DF5" s="30" t="s">
        <v>91</v>
      </c>
      <c r="DG5" s="30" t="s">
        <v>80</v>
      </c>
      <c r="DH5" s="30" t="s">
        <v>81</v>
      </c>
      <c r="DI5" s="30" t="s">
        <v>82</v>
      </c>
      <c r="DJ5" s="30" t="s">
        <v>83</v>
      </c>
      <c r="DK5" s="30" t="s">
        <v>84</v>
      </c>
      <c r="DL5" s="30" t="s">
        <v>85</v>
      </c>
      <c r="DM5" s="30" t="s">
        <v>86</v>
      </c>
      <c r="DN5" s="30" t="s">
        <v>87</v>
      </c>
      <c r="DO5" s="30" t="s">
        <v>88</v>
      </c>
      <c r="DP5" s="30" t="s">
        <v>89</v>
      </c>
      <c r="DQ5" s="30" t="s">
        <v>91</v>
      </c>
      <c r="DR5" s="30" t="s">
        <v>80</v>
      </c>
      <c r="DS5" s="30" t="s">
        <v>81</v>
      </c>
      <c r="DT5" s="30" t="s">
        <v>82</v>
      </c>
      <c r="DU5" s="30" t="s">
        <v>83</v>
      </c>
      <c r="DV5" s="30" t="s">
        <v>84</v>
      </c>
      <c r="DW5" s="30" t="s">
        <v>85</v>
      </c>
      <c r="DX5" s="30" t="s">
        <v>86</v>
      </c>
      <c r="DY5" s="30" t="s">
        <v>87</v>
      </c>
      <c r="DZ5" s="30" t="s">
        <v>88</v>
      </c>
      <c r="EA5" s="30" t="s">
        <v>89</v>
      </c>
      <c r="EB5" s="30" t="s">
        <v>91</v>
      </c>
      <c r="EC5" s="30" t="s">
        <v>80</v>
      </c>
      <c r="ED5" s="30" t="s">
        <v>81</v>
      </c>
      <c r="EE5" s="30" t="s">
        <v>82</v>
      </c>
      <c r="EF5" s="30" t="s">
        <v>83</v>
      </c>
      <c r="EG5" s="30" t="s">
        <v>84</v>
      </c>
      <c r="EH5" s="30" t="s">
        <v>85</v>
      </c>
      <c r="EI5" s="30" t="s">
        <v>86</v>
      </c>
      <c r="EJ5" s="30" t="s">
        <v>87</v>
      </c>
      <c r="EK5" s="30" t="s">
        <v>88</v>
      </c>
      <c r="EL5" s="30" t="s">
        <v>89</v>
      </c>
      <c r="EM5" s="30" t="s">
        <v>91</v>
      </c>
    </row>
    <row r="6" spans="1:143" s="34" customFormat="1">
      <c r="A6" s="26" t="s">
        <v>92</v>
      </c>
      <c r="B6" s="31">
        <f>B7</f>
        <v>2015</v>
      </c>
      <c r="C6" s="31">
        <f t="shared" ref="C6:V6" si="3">C7</f>
        <v>313297</v>
      </c>
      <c r="D6" s="31">
        <f t="shared" si="3"/>
        <v>47</v>
      </c>
      <c r="E6" s="31">
        <f t="shared" si="3"/>
        <v>1</v>
      </c>
      <c r="F6" s="31">
        <f t="shared" si="3"/>
        <v>0</v>
      </c>
      <c r="G6" s="31">
        <f t="shared" si="3"/>
        <v>0</v>
      </c>
      <c r="H6" s="31" t="str">
        <f t="shared" si="3"/>
        <v>鳥取県　八頭町</v>
      </c>
      <c r="I6" s="31" t="str">
        <f t="shared" si="3"/>
        <v>法非適用</v>
      </c>
      <c r="J6" s="31" t="str">
        <f t="shared" si="3"/>
        <v>水道事業</v>
      </c>
      <c r="K6" s="31" t="str">
        <f t="shared" si="3"/>
        <v>簡易水道事業</v>
      </c>
      <c r="L6" s="31" t="str">
        <f t="shared" si="3"/>
        <v>D1</v>
      </c>
      <c r="M6" s="32" t="str">
        <f t="shared" si="3"/>
        <v>-</v>
      </c>
      <c r="N6" s="32" t="str">
        <f t="shared" si="3"/>
        <v>該当数値なし</v>
      </c>
      <c r="O6" s="32">
        <f t="shared" si="3"/>
        <v>98.51</v>
      </c>
      <c r="P6" s="32">
        <f t="shared" si="3"/>
        <v>2660</v>
      </c>
      <c r="Q6" s="32">
        <f t="shared" si="3"/>
        <v>17911</v>
      </c>
      <c r="R6" s="32">
        <f t="shared" si="3"/>
        <v>206.71</v>
      </c>
      <c r="S6" s="32">
        <f t="shared" si="3"/>
        <v>86.65</v>
      </c>
      <c r="T6" s="32">
        <f t="shared" si="3"/>
        <v>17553</v>
      </c>
      <c r="U6" s="32">
        <f t="shared" si="3"/>
        <v>75.25</v>
      </c>
      <c r="V6" s="32">
        <f t="shared" si="3"/>
        <v>233.26</v>
      </c>
      <c r="W6" s="33">
        <f>IF(W7="",NA(),W7)</f>
        <v>76.040000000000006</v>
      </c>
      <c r="X6" s="33">
        <f t="shared" ref="X6:AF6" si="4">IF(X7="",NA(),X7)</f>
        <v>79.849999999999994</v>
      </c>
      <c r="Y6" s="33">
        <f t="shared" si="4"/>
        <v>78.8</v>
      </c>
      <c r="Z6" s="33">
        <f t="shared" si="4"/>
        <v>84.33</v>
      </c>
      <c r="AA6" s="33">
        <f t="shared" si="4"/>
        <v>82.1</v>
      </c>
      <c r="AB6" s="33">
        <f t="shared" si="4"/>
        <v>76.64</v>
      </c>
      <c r="AC6" s="33">
        <f t="shared" si="4"/>
        <v>75.91</v>
      </c>
      <c r="AD6" s="33">
        <f t="shared" si="4"/>
        <v>77.19</v>
      </c>
      <c r="AE6" s="33">
        <f t="shared" si="4"/>
        <v>77.48</v>
      </c>
      <c r="AF6" s="33">
        <f t="shared" si="4"/>
        <v>76.02</v>
      </c>
      <c r="AG6" s="32" t="str">
        <f>IF(AG7="","",IF(AG7="-","【-】","【"&amp;SUBSTITUTE(TEXT(AG7,"#,##0.00"),"-","△")&amp;"】"))</f>
        <v>【75.51】</v>
      </c>
      <c r="AH6" s="32" t="e">
        <f>IF(AH7="",NA(),AH7)</f>
        <v>#N/A</v>
      </c>
      <c r="AI6" s="32" t="e">
        <f t="shared" ref="AI6:AQ6" si="5">IF(AI7="",NA(),AI7)</f>
        <v>#N/A</v>
      </c>
      <c r="AJ6" s="32" t="e">
        <f t="shared" si="5"/>
        <v>#N/A</v>
      </c>
      <c r="AK6" s="32" t="e">
        <f t="shared" si="5"/>
        <v>#N/A</v>
      </c>
      <c r="AL6" s="32" t="e">
        <f t="shared" si="5"/>
        <v>#N/A</v>
      </c>
      <c r="AM6" s="32" t="e">
        <f t="shared" si="5"/>
        <v>#N/A</v>
      </c>
      <c r="AN6" s="32" t="e">
        <f t="shared" si="5"/>
        <v>#N/A</v>
      </c>
      <c r="AO6" s="32" t="e">
        <f t="shared" si="5"/>
        <v>#N/A</v>
      </c>
      <c r="AP6" s="32" t="e">
        <f t="shared" si="5"/>
        <v>#N/A</v>
      </c>
      <c r="AQ6" s="32" t="e">
        <f t="shared" si="5"/>
        <v>#N/A</v>
      </c>
      <c r="AR6" s="32" t="str">
        <f>IF(AR7="","",IF(AR7="-","【-】","【"&amp;SUBSTITUTE(TEXT(AR7,"#,##0.00"),"-","△")&amp;"】"))</f>
        <v/>
      </c>
      <c r="AS6" s="32" t="e">
        <f>IF(AS7="",NA(),AS7)</f>
        <v>#N/A</v>
      </c>
      <c r="AT6" s="32" t="e">
        <f t="shared" ref="AT6:BB6" si="6">IF(AT7="",NA(),AT7)</f>
        <v>#N/A</v>
      </c>
      <c r="AU6" s="32" t="e">
        <f t="shared" si="6"/>
        <v>#N/A</v>
      </c>
      <c r="AV6" s="32" t="e">
        <f t="shared" si="6"/>
        <v>#N/A</v>
      </c>
      <c r="AW6" s="32" t="e">
        <f t="shared" si="6"/>
        <v>#N/A</v>
      </c>
      <c r="AX6" s="32" t="e">
        <f t="shared" si="6"/>
        <v>#N/A</v>
      </c>
      <c r="AY6" s="32" t="e">
        <f t="shared" si="6"/>
        <v>#N/A</v>
      </c>
      <c r="AZ6" s="32" t="e">
        <f t="shared" si="6"/>
        <v>#N/A</v>
      </c>
      <c r="BA6" s="32" t="e">
        <f t="shared" si="6"/>
        <v>#N/A</v>
      </c>
      <c r="BB6" s="32" t="e">
        <f t="shared" si="6"/>
        <v>#N/A</v>
      </c>
      <c r="BC6" s="32" t="str">
        <f>IF(BC7="","",IF(BC7="-","【-】","【"&amp;SUBSTITUTE(TEXT(BC7,"#,##0.00"),"-","△")&amp;"】"))</f>
        <v/>
      </c>
      <c r="BD6" s="33">
        <f>IF(BD7="",NA(),BD7)</f>
        <v>903.29</v>
      </c>
      <c r="BE6" s="33">
        <f t="shared" ref="BE6:BM6" si="7">IF(BE7="",NA(),BE7)</f>
        <v>851.1</v>
      </c>
      <c r="BF6" s="33">
        <f t="shared" si="7"/>
        <v>794.35</v>
      </c>
      <c r="BG6" s="33">
        <f t="shared" si="7"/>
        <v>716.26</v>
      </c>
      <c r="BH6" s="33">
        <f t="shared" si="7"/>
        <v>654.98</v>
      </c>
      <c r="BI6" s="33">
        <f t="shared" si="7"/>
        <v>1355.28</v>
      </c>
      <c r="BJ6" s="33">
        <f t="shared" si="7"/>
        <v>1321.78</v>
      </c>
      <c r="BK6" s="33">
        <f t="shared" si="7"/>
        <v>1326.51</v>
      </c>
      <c r="BL6" s="33">
        <f t="shared" si="7"/>
        <v>1285.3599999999999</v>
      </c>
      <c r="BM6" s="33">
        <f t="shared" si="7"/>
        <v>1246.73</v>
      </c>
      <c r="BN6" s="32" t="str">
        <f>IF(BN7="","",IF(BN7="-","【-】","【"&amp;SUBSTITUTE(TEXT(BN7,"#,##0.00"),"-","△")&amp;"】"))</f>
        <v>【1,242.90】</v>
      </c>
      <c r="BO6" s="33">
        <f>IF(BO7="",NA(),BO7)</f>
        <v>66.61</v>
      </c>
      <c r="BP6" s="33">
        <f t="shared" ref="BP6:BX6" si="8">IF(BP7="",NA(),BP7)</f>
        <v>70.89</v>
      </c>
      <c r="BQ6" s="33">
        <f t="shared" si="8"/>
        <v>72.48</v>
      </c>
      <c r="BR6" s="33">
        <f t="shared" si="8"/>
        <v>77.47</v>
      </c>
      <c r="BS6" s="33">
        <f t="shared" si="8"/>
        <v>75.91</v>
      </c>
      <c r="BT6" s="33">
        <f t="shared" si="8"/>
        <v>54.56</v>
      </c>
      <c r="BU6" s="33">
        <f t="shared" si="8"/>
        <v>54.57</v>
      </c>
      <c r="BV6" s="33">
        <f t="shared" si="8"/>
        <v>54.4</v>
      </c>
      <c r="BW6" s="33">
        <f t="shared" si="8"/>
        <v>54.45</v>
      </c>
      <c r="BX6" s="33">
        <f t="shared" si="8"/>
        <v>54.33</v>
      </c>
      <c r="BY6" s="32" t="str">
        <f>IF(BY7="","",IF(BY7="-","【-】","【"&amp;SUBSTITUTE(TEXT(BY7,"#,##0.00"),"-","△")&amp;"】"))</f>
        <v>【33.35】</v>
      </c>
      <c r="BZ6" s="33">
        <f>IF(BZ7="",NA(),BZ7)</f>
        <v>206.51</v>
      </c>
      <c r="CA6" s="33">
        <f t="shared" ref="CA6:CI6" si="9">IF(CA7="",NA(),CA7)</f>
        <v>197.37</v>
      </c>
      <c r="CB6" s="33">
        <f t="shared" si="9"/>
        <v>188.28</v>
      </c>
      <c r="CC6" s="33">
        <f t="shared" si="9"/>
        <v>183.45</v>
      </c>
      <c r="CD6" s="33">
        <f t="shared" si="9"/>
        <v>187.89</v>
      </c>
      <c r="CE6" s="33">
        <f t="shared" si="9"/>
        <v>314.44</v>
      </c>
      <c r="CF6" s="33">
        <f t="shared" si="9"/>
        <v>318.02999999999997</v>
      </c>
      <c r="CG6" s="33">
        <f t="shared" si="9"/>
        <v>325.14</v>
      </c>
      <c r="CH6" s="33">
        <f t="shared" si="9"/>
        <v>332.75</v>
      </c>
      <c r="CI6" s="33">
        <f t="shared" si="9"/>
        <v>341.05</v>
      </c>
      <c r="CJ6" s="32" t="str">
        <f>IF(CJ7="","",IF(CJ7="-","【-】","【"&amp;SUBSTITUTE(TEXT(CJ7,"#,##0.00"),"-","△")&amp;"】"))</f>
        <v>【524.69】</v>
      </c>
      <c r="CK6" s="33">
        <f>IF(CK7="",NA(),CK7)</f>
        <v>62.37</v>
      </c>
      <c r="CL6" s="33">
        <f t="shared" ref="CL6:CT6" si="10">IF(CL7="",NA(),CL7)</f>
        <v>60.33</v>
      </c>
      <c r="CM6" s="33">
        <f t="shared" si="10"/>
        <v>56.34</v>
      </c>
      <c r="CN6" s="33">
        <f t="shared" si="10"/>
        <v>55.96</v>
      </c>
      <c r="CO6" s="33">
        <f t="shared" si="10"/>
        <v>56.93</v>
      </c>
      <c r="CP6" s="33">
        <f t="shared" si="10"/>
        <v>64.3</v>
      </c>
      <c r="CQ6" s="33">
        <f t="shared" si="10"/>
        <v>63.99</v>
      </c>
      <c r="CR6" s="33">
        <f t="shared" si="10"/>
        <v>62.01</v>
      </c>
      <c r="CS6" s="33">
        <f t="shared" si="10"/>
        <v>60.68</v>
      </c>
      <c r="CT6" s="33">
        <f t="shared" si="10"/>
        <v>59.87</v>
      </c>
      <c r="CU6" s="32" t="str">
        <f>IF(CU7="","",IF(CU7="-","【-】","【"&amp;SUBSTITUTE(TEXT(CU7,"#,##0.00"),"-","△")&amp;"】"))</f>
        <v>【57.58】</v>
      </c>
      <c r="CV6" s="33">
        <f>IF(CV7="",NA(),CV7)</f>
        <v>75.34</v>
      </c>
      <c r="CW6" s="33">
        <f t="shared" ref="CW6:DE6" si="11">IF(CW7="",NA(),CW7)</f>
        <v>78.06</v>
      </c>
      <c r="CX6" s="33">
        <f t="shared" si="11"/>
        <v>84.5</v>
      </c>
      <c r="CY6" s="33">
        <f t="shared" si="11"/>
        <v>83.19</v>
      </c>
      <c r="CZ6" s="33">
        <f t="shared" si="11"/>
        <v>83.02</v>
      </c>
      <c r="DA6" s="33">
        <f t="shared" si="11"/>
        <v>76.38</v>
      </c>
      <c r="DB6" s="33">
        <f t="shared" si="11"/>
        <v>76.260000000000005</v>
      </c>
      <c r="DC6" s="33">
        <f t="shared" si="11"/>
        <v>75.8</v>
      </c>
      <c r="DD6" s="33">
        <f t="shared" si="11"/>
        <v>75.760000000000005</v>
      </c>
      <c r="DE6" s="33">
        <f t="shared" si="11"/>
        <v>75.48</v>
      </c>
      <c r="DF6" s="32" t="str">
        <f>IF(DF7="","",IF(DF7="-","【-】","【"&amp;SUBSTITUTE(TEXT(DF7,"#,##0.00"),"-","△")&amp;"】"))</f>
        <v>【75.27】</v>
      </c>
      <c r="DG6" s="32" t="e">
        <f>IF(DG7="",NA(),DG7)</f>
        <v>#N/A</v>
      </c>
      <c r="DH6" s="32" t="e">
        <f t="shared" ref="DH6:DP6" si="12">IF(DH7="",NA(),DH7)</f>
        <v>#N/A</v>
      </c>
      <c r="DI6" s="32" t="e">
        <f t="shared" si="12"/>
        <v>#N/A</v>
      </c>
      <c r="DJ6" s="32" t="e">
        <f t="shared" si="12"/>
        <v>#N/A</v>
      </c>
      <c r="DK6" s="32" t="e">
        <f t="shared" si="12"/>
        <v>#N/A</v>
      </c>
      <c r="DL6" s="32" t="e">
        <f t="shared" si="12"/>
        <v>#N/A</v>
      </c>
      <c r="DM6" s="32" t="e">
        <f t="shared" si="12"/>
        <v>#N/A</v>
      </c>
      <c r="DN6" s="32" t="e">
        <f t="shared" si="12"/>
        <v>#N/A</v>
      </c>
      <c r="DO6" s="32" t="e">
        <f t="shared" si="12"/>
        <v>#N/A</v>
      </c>
      <c r="DP6" s="32" t="e">
        <f t="shared" si="12"/>
        <v>#N/A</v>
      </c>
      <c r="DQ6" s="32" t="str">
        <f>IF(DQ7="","",IF(DQ7="-","【-】","【"&amp;SUBSTITUTE(TEXT(DQ7,"#,##0.00"),"-","△")&amp;"】"))</f>
        <v/>
      </c>
      <c r="DR6" s="32" t="e">
        <f>IF(DR7="",NA(),DR7)</f>
        <v>#N/A</v>
      </c>
      <c r="DS6" s="32" t="e">
        <f t="shared" ref="DS6:EA6" si="13">IF(DS7="",NA(),DS7)</f>
        <v>#N/A</v>
      </c>
      <c r="DT6" s="32" t="e">
        <f t="shared" si="13"/>
        <v>#N/A</v>
      </c>
      <c r="DU6" s="32" t="e">
        <f t="shared" si="13"/>
        <v>#N/A</v>
      </c>
      <c r="DV6" s="32" t="e">
        <f t="shared" si="13"/>
        <v>#N/A</v>
      </c>
      <c r="DW6" s="32" t="e">
        <f t="shared" si="13"/>
        <v>#N/A</v>
      </c>
      <c r="DX6" s="32" t="e">
        <f t="shared" si="13"/>
        <v>#N/A</v>
      </c>
      <c r="DY6" s="32" t="e">
        <f t="shared" si="13"/>
        <v>#N/A</v>
      </c>
      <c r="DZ6" s="32" t="e">
        <f t="shared" si="13"/>
        <v>#N/A</v>
      </c>
      <c r="EA6" s="32" t="e">
        <f t="shared" si="13"/>
        <v>#N/A</v>
      </c>
      <c r="EB6" s="32" t="str">
        <f>IF(EB7="","",IF(EB7="-","【-】","【"&amp;SUBSTITUTE(TEXT(EB7,"#,##0.00"),"-","△")&amp;"】"))</f>
        <v/>
      </c>
      <c r="EC6" s="33">
        <f>IF(EC7="",NA(),EC7)</f>
        <v>0.19</v>
      </c>
      <c r="ED6" s="33">
        <f t="shared" ref="ED6:EL6" si="14">IF(ED7="",NA(),ED7)</f>
        <v>0.18</v>
      </c>
      <c r="EE6" s="33">
        <f t="shared" si="14"/>
        <v>0.28999999999999998</v>
      </c>
      <c r="EF6" s="33">
        <f t="shared" si="14"/>
        <v>0.03</v>
      </c>
      <c r="EG6" s="33">
        <f t="shared" si="14"/>
        <v>0.2</v>
      </c>
      <c r="EH6" s="33">
        <f t="shared" si="14"/>
        <v>0.62</v>
      </c>
      <c r="EI6" s="33">
        <f t="shared" si="14"/>
        <v>0.59</v>
      </c>
      <c r="EJ6" s="33">
        <f t="shared" si="14"/>
        <v>0.64</v>
      </c>
      <c r="EK6" s="33">
        <f t="shared" si="14"/>
        <v>0.55000000000000004</v>
      </c>
      <c r="EL6" s="33">
        <f t="shared" si="14"/>
        <v>0.54</v>
      </c>
      <c r="EM6" s="32" t="str">
        <f>IF(EM7="","",IF(EM7="-","【-】","【"&amp;SUBSTITUTE(TEXT(EM7,"#,##0.00"),"-","△")&amp;"】"))</f>
        <v>【0.71】</v>
      </c>
    </row>
    <row r="7" spans="1:143" s="34" customFormat="1">
      <c r="A7" s="26"/>
      <c r="B7" s="35">
        <v>2015</v>
      </c>
      <c r="C7" s="35">
        <v>313297</v>
      </c>
      <c r="D7" s="35">
        <v>47</v>
      </c>
      <c r="E7" s="35">
        <v>1</v>
      </c>
      <c r="F7" s="35">
        <v>0</v>
      </c>
      <c r="G7" s="35">
        <v>0</v>
      </c>
      <c r="H7" s="35" t="s">
        <v>93</v>
      </c>
      <c r="I7" s="35" t="s">
        <v>94</v>
      </c>
      <c r="J7" s="35" t="s">
        <v>95</v>
      </c>
      <c r="K7" s="35" t="s">
        <v>96</v>
      </c>
      <c r="L7" s="35" t="s">
        <v>97</v>
      </c>
      <c r="M7" s="36" t="s">
        <v>98</v>
      </c>
      <c r="N7" s="36" t="s">
        <v>99</v>
      </c>
      <c r="O7" s="36">
        <v>98.51</v>
      </c>
      <c r="P7" s="36">
        <v>2660</v>
      </c>
      <c r="Q7" s="36">
        <v>17911</v>
      </c>
      <c r="R7" s="36">
        <v>206.71</v>
      </c>
      <c r="S7" s="36">
        <v>86.65</v>
      </c>
      <c r="T7" s="36">
        <v>17553</v>
      </c>
      <c r="U7" s="36">
        <v>75.25</v>
      </c>
      <c r="V7" s="36">
        <v>233.26</v>
      </c>
      <c r="W7" s="36">
        <v>76.040000000000006</v>
      </c>
      <c r="X7" s="36">
        <v>79.849999999999994</v>
      </c>
      <c r="Y7" s="36">
        <v>78.8</v>
      </c>
      <c r="Z7" s="36">
        <v>84.33</v>
      </c>
      <c r="AA7" s="36">
        <v>82.1</v>
      </c>
      <c r="AB7" s="36">
        <v>76.64</v>
      </c>
      <c r="AC7" s="36">
        <v>75.91</v>
      </c>
      <c r="AD7" s="36">
        <v>77.19</v>
      </c>
      <c r="AE7" s="36">
        <v>77.48</v>
      </c>
      <c r="AF7" s="36">
        <v>76.02</v>
      </c>
      <c r="AG7" s="36">
        <v>75.510000000000005</v>
      </c>
      <c r="AH7" s="36"/>
      <c r="AI7" s="36"/>
      <c r="AJ7" s="36"/>
      <c r="AK7" s="36"/>
      <c r="AL7" s="36"/>
      <c r="AM7" s="36"/>
      <c r="AN7" s="36"/>
      <c r="AO7" s="36"/>
      <c r="AP7" s="36"/>
      <c r="AQ7" s="36"/>
      <c r="AR7" s="36"/>
      <c r="AS7" s="36"/>
      <c r="AT7" s="36"/>
      <c r="AU7" s="36"/>
      <c r="AV7" s="36"/>
      <c r="AW7" s="36"/>
      <c r="AX7" s="36"/>
      <c r="AY7" s="36"/>
      <c r="AZ7" s="36"/>
      <c r="BA7" s="36"/>
      <c r="BB7" s="36"/>
      <c r="BC7" s="36"/>
      <c r="BD7" s="36">
        <v>903.29</v>
      </c>
      <c r="BE7" s="36">
        <v>851.1</v>
      </c>
      <c r="BF7" s="36">
        <v>794.35</v>
      </c>
      <c r="BG7" s="36">
        <v>716.26</v>
      </c>
      <c r="BH7" s="36">
        <v>654.98</v>
      </c>
      <c r="BI7" s="36">
        <v>1355.28</v>
      </c>
      <c r="BJ7" s="36">
        <v>1321.78</v>
      </c>
      <c r="BK7" s="36">
        <v>1326.51</v>
      </c>
      <c r="BL7" s="36">
        <v>1285.3599999999999</v>
      </c>
      <c r="BM7" s="36">
        <v>1246.73</v>
      </c>
      <c r="BN7" s="36">
        <v>1242.9000000000001</v>
      </c>
      <c r="BO7" s="36">
        <v>66.61</v>
      </c>
      <c r="BP7" s="36">
        <v>70.89</v>
      </c>
      <c r="BQ7" s="36">
        <v>72.48</v>
      </c>
      <c r="BR7" s="36">
        <v>77.47</v>
      </c>
      <c r="BS7" s="36">
        <v>75.91</v>
      </c>
      <c r="BT7" s="36">
        <v>54.56</v>
      </c>
      <c r="BU7" s="36">
        <v>54.57</v>
      </c>
      <c r="BV7" s="36">
        <v>54.4</v>
      </c>
      <c r="BW7" s="36">
        <v>54.45</v>
      </c>
      <c r="BX7" s="36">
        <v>54.33</v>
      </c>
      <c r="BY7" s="36">
        <v>33.35</v>
      </c>
      <c r="BZ7" s="36">
        <v>206.51</v>
      </c>
      <c r="CA7" s="36">
        <v>197.37</v>
      </c>
      <c r="CB7" s="36">
        <v>188.28</v>
      </c>
      <c r="CC7" s="36">
        <v>183.45</v>
      </c>
      <c r="CD7" s="36">
        <v>187.89</v>
      </c>
      <c r="CE7" s="36">
        <v>314.44</v>
      </c>
      <c r="CF7" s="36">
        <v>318.02999999999997</v>
      </c>
      <c r="CG7" s="36">
        <v>325.14</v>
      </c>
      <c r="CH7" s="36">
        <v>332.75</v>
      </c>
      <c r="CI7" s="36">
        <v>341.05</v>
      </c>
      <c r="CJ7" s="36">
        <v>524.69000000000005</v>
      </c>
      <c r="CK7" s="36">
        <v>62.37</v>
      </c>
      <c r="CL7" s="36">
        <v>60.33</v>
      </c>
      <c r="CM7" s="36">
        <v>56.34</v>
      </c>
      <c r="CN7" s="36">
        <v>55.96</v>
      </c>
      <c r="CO7" s="36">
        <v>56.93</v>
      </c>
      <c r="CP7" s="36">
        <v>64.3</v>
      </c>
      <c r="CQ7" s="36">
        <v>63.99</v>
      </c>
      <c r="CR7" s="36">
        <v>62.01</v>
      </c>
      <c r="CS7" s="36">
        <v>60.68</v>
      </c>
      <c r="CT7" s="36">
        <v>59.87</v>
      </c>
      <c r="CU7" s="36">
        <v>57.58</v>
      </c>
      <c r="CV7" s="36">
        <v>75.34</v>
      </c>
      <c r="CW7" s="36">
        <v>78.06</v>
      </c>
      <c r="CX7" s="36">
        <v>84.5</v>
      </c>
      <c r="CY7" s="36">
        <v>83.19</v>
      </c>
      <c r="CZ7" s="36">
        <v>83.02</v>
      </c>
      <c r="DA7" s="36">
        <v>76.38</v>
      </c>
      <c r="DB7" s="36">
        <v>76.260000000000005</v>
      </c>
      <c r="DC7" s="36">
        <v>75.8</v>
      </c>
      <c r="DD7" s="36">
        <v>75.760000000000005</v>
      </c>
      <c r="DE7" s="36">
        <v>75.48</v>
      </c>
      <c r="DF7" s="36">
        <v>75.27</v>
      </c>
      <c r="DG7" s="36"/>
      <c r="DH7" s="36"/>
      <c r="DI7" s="36"/>
      <c r="DJ7" s="36"/>
      <c r="DK7" s="36"/>
      <c r="DL7" s="36"/>
      <c r="DM7" s="36"/>
      <c r="DN7" s="36"/>
      <c r="DO7" s="36"/>
      <c r="DP7" s="36"/>
      <c r="DQ7" s="36"/>
      <c r="DR7" s="36"/>
      <c r="DS7" s="36"/>
      <c r="DT7" s="36"/>
      <c r="DU7" s="36"/>
      <c r="DV7" s="36"/>
      <c r="DW7" s="36"/>
      <c r="DX7" s="36"/>
      <c r="DY7" s="36"/>
      <c r="DZ7" s="36"/>
      <c r="EA7" s="36"/>
      <c r="EB7" s="36"/>
      <c r="EC7" s="36">
        <v>0.19</v>
      </c>
      <c r="ED7" s="36">
        <v>0.18</v>
      </c>
      <c r="EE7" s="36">
        <v>0.28999999999999998</v>
      </c>
      <c r="EF7" s="36">
        <v>0.03</v>
      </c>
      <c r="EG7" s="36">
        <v>0.2</v>
      </c>
      <c r="EH7" s="36">
        <v>0.62</v>
      </c>
      <c r="EI7" s="36">
        <v>0.59</v>
      </c>
      <c r="EJ7" s="36">
        <v>0.64</v>
      </c>
      <c r="EK7" s="36">
        <v>0.55000000000000004</v>
      </c>
      <c r="EL7" s="36">
        <v>0.54</v>
      </c>
      <c r="EM7" s="36">
        <v>0.71</v>
      </c>
    </row>
    <row r="8" spans="1:143">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row>
    <row r="9" spans="1:143">
      <c r="A9" s="38"/>
      <c r="B9" s="38" t="s">
        <v>100</v>
      </c>
      <c r="C9" s="38" t="s">
        <v>101</v>
      </c>
      <c r="D9" s="38" t="s">
        <v>102</v>
      </c>
      <c r="E9" s="38" t="s">
        <v>103</v>
      </c>
      <c r="F9" s="38" t="s">
        <v>104</v>
      </c>
      <c r="W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3">
      <c r="A10" s="38" t="s">
        <v>43</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V4:DF4"/>
    <mergeCell ref="DG4:DQ4"/>
    <mergeCell ref="DR4:EB4"/>
    <mergeCell ref="EC4:EM4"/>
    <mergeCell ref="H3:V4"/>
    <mergeCell ref="W3:DF3"/>
    <mergeCell ref="DG3:EM3"/>
    <mergeCell ref="W4:AG4"/>
    <mergeCell ref="AH4:AR4"/>
    <mergeCell ref="AS4:BC4"/>
    <mergeCell ref="BD4:BN4"/>
    <mergeCell ref="BO4:BY4"/>
    <mergeCell ref="BZ4:CJ4"/>
    <mergeCell ref="CK4:CU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鳥取県庁</cp:lastModifiedBy>
  <cp:lastPrinted>2017-02-23T01:26:16Z</cp:lastPrinted>
  <dcterms:created xsi:type="dcterms:W3CDTF">2016-12-02T02:20:25Z</dcterms:created>
  <dcterms:modified xsi:type="dcterms:W3CDTF">2017-02-23T01:39:21Z</dcterms:modified>
</cp:coreProperties>
</file>