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３表 市町村別推計人口" sheetId="1" r:id="rId1"/>
  </sheets>
  <definedNames>
    <definedName name="_xlnm.Print_Area" localSheetId="0">'第３表 市町村別推計人口'!$A$1:$I$54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<sst xmlns="http://schemas.openxmlformats.org/spreadsheetml/2006/main" count="60" uniqueCount="58">
  <si>
    <t>男</t>
  </si>
  <si>
    <t>女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</si>
  <si>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</si>
  <si>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</si>
  <si>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</si>
  <si>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</si>
  <si>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</si>
  <si>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</si>
  <si>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</si>
  <si>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</si>
  <si>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</si>
  <si>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</si>
  <si>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</si>
  <si>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</si>
  <si>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</si>
  <si>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</si>
  <si>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</si>
  <si>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</si>
  <si>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</si>
  <si>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</si>
  <si>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</si>
  <si>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</si>
  <si>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</si>
  <si>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</si>
  <si>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</si>
  <si>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</si>
  <si>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</si>
  <si>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</si>
  <si>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</si>
  <si>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</si>
  <si>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</si>
  <si>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</si>
  <si>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</si>
  <si>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</si>
  <si>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</si>
  <si>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</si>
  <si>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</si>
  <si>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</si>
  <si>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</si>
  <si>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</si>
  <si>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</si>
  <si>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</si>
  <si>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</si>
  <si>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</si>
  <si>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</si>
  <si>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</si>
  <si>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</si>
  <si>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</si>
  <si>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</si>
  <si>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</si>
  <si>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（単位：人、％）</t>
  </si>
  <si>
    <r>
      <t>総　数</t>
    </r>
    <r>
      <rPr>
        <sz val="12"/>
        <rFont val="ＭＳ Ｐゴシック"/>
        <family val="3"/>
      </rPr>
      <t xml:space="preserve"> </t>
    </r>
    <r>
      <rPr>
        <sz val="10"/>
        <rFont val="ＭＳ Ｐゴシック"/>
        <family val="3"/>
      </rPr>
      <t>(A)</t>
    </r>
  </si>
  <si>
    <r>
      <t>総　数</t>
    </r>
    <r>
      <rPr>
        <sz val="12"/>
        <rFont val="ＭＳ Ｐゴシック"/>
        <family val="3"/>
      </rPr>
      <t xml:space="preserve"> </t>
    </r>
    <r>
      <rPr>
        <sz val="10"/>
        <rFont val="ＭＳ Ｐゴシック"/>
        <family val="3"/>
      </rPr>
      <t>(B)</t>
    </r>
  </si>
  <si>
    <t>(A-B)=(C)</t>
  </si>
  <si>
    <t>増減数</t>
  </si>
  <si>
    <t>増減率</t>
  </si>
  <si>
    <r>
      <t>第３表　市町</t>
    </r>
    <r>
      <rPr>
        <sz val="12"/>
        <rFont val="ＭＳ Ｐゴシック"/>
        <family val="3"/>
      </rPr>
      <t>村</t>
    </r>
    <r>
      <rPr>
        <sz val="12"/>
        <rFont val="ＭＳ Ｐゴシック"/>
        <family val="3"/>
      </rPr>
      <t>別</t>
    </r>
    <r>
      <rPr>
        <sz val="12"/>
        <rFont val="ＭＳ Ｐゴシック"/>
        <family val="3"/>
      </rPr>
      <t>推</t>
    </r>
    <r>
      <rPr>
        <sz val="12"/>
        <rFont val="ＭＳ Ｐゴシック"/>
        <family val="3"/>
      </rPr>
      <t>計</t>
    </r>
    <r>
      <rPr>
        <sz val="12"/>
        <rFont val="ＭＳ Ｐゴシック"/>
        <family val="3"/>
      </rPr>
      <t>人</t>
    </r>
    <r>
      <rPr>
        <sz val="12"/>
        <rFont val="ＭＳ Ｐゴシック"/>
        <family val="3"/>
      </rPr>
      <t>口</t>
    </r>
  </si>
  <si>
    <t>(C)/(B)×100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</si>
</sst>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NumberFormat="1" applyFont="1" applyAlignment="1">
      <alignment vertical="center"/>
    </xf>
    <xf numFmtId="58" fontId="0" fillId="0" borderId="1" xfId="0" applyNumberFormat="1" applyFont="1" applyAlignment="1">
      <alignment horizontal="centerContinuous" vertical="center"/>
    </xf>
    <xf numFmtId="0" fontId="0" fillId="0" borderId="2" xfId="0" applyNumberFormat="1" applyFont="1" applyAlignment="1">
      <alignment horizontal="centerContinuous" vertical="center"/>
    </xf>
    <xf numFmtId="0" fontId="0" fillId="0" borderId="1" xfId="0" applyNumberFormat="1" applyFont="1" applyAlignment="1">
      <alignment horizontal="center" vertical="center"/>
    </xf>
    <xf numFmtId="0" fontId="0" fillId="0" borderId="3" xfId="0" applyNumberFormat="1" applyFont="1" applyAlignment="1">
      <alignment vertical="center"/>
    </xf>
    <xf numFmtId="0" fontId="0" fillId="0" borderId="4" xfId="0" applyNumberFormat="1" applyFont="1" applyAlignment="1">
      <alignment horizontal="center" vertical="center"/>
    </xf>
    <xf numFmtId="3" fontId="0" fillId="0" borderId="1" xfId="0" applyNumberFormat="1" applyFont="1" applyAlignment="1">
      <alignment vertical="center"/>
    </xf>
    <xf numFmtId="3" fontId="0" fillId="0" borderId="4" xfId="0" applyNumberFormat="1" applyFont="1" applyAlignment="1">
      <alignment vertical="center"/>
    </xf>
    <xf numFmtId="0" fontId="0" fillId="0" borderId="3" xfId="0" applyNumberFormat="1" applyFont="1" applyAlignment="1">
      <alignment horizontal="center" vertical="center"/>
    </xf>
    <xf numFmtId="3" fontId="0" fillId="0" borderId="3" xfId="0" applyNumberFormat="1" applyFont="1" applyAlignment="1">
      <alignment vertical="center"/>
    </xf>
    <xf numFmtId="3" fontId="0" fillId="0" borderId="5" xfId="0" applyNumberFormat="1" applyFont="1" applyAlignment="1">
      <alignment vertical="center"/>
    </xf>
    <xf numFmtId="0" fontId="0" fillId="0" borderId="3" xfId="0" applyNumberFormat="1" applyFont="1" applyAlignment="1">
      <alignment horizontal="right" vertical="center"/>
    </xf>
    <xf numFmtId="0" fontId="0" fillId="0" borderId="2" xfId="0" applyFont="1" applyAlignment="1">
      <alignment/>
    </xf>
    <xf numFmtId="0" fontId="0" fillId="0" borderId="2" xfId="0" applyNumberFormat="1" applyFont="1" applyAlignment="1">
      <alignment horizontal="center"/>
    </xf>
    <xf numFmtId="3" fontId="0" fillId="0" borderId="2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6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0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showOutlineSymbols="0" zoomScale="87" zoomScaleNormal="87" workbookViewId="0" topLeftCell="A1">
      <selection activeCell="I5" sqref="I5"/>
    </sheetView>
  </sheetViews>
  <sheetFormatPr defaultColWidth="9.00390625" defaultRowHeight="14.25"/>
  <cols>
    <col min="1" max="7" width="10.625" style="1" customWidth="1"/>
    <col min="8" max="9" width="8.625" style="1" customWidth="1"/>
    <col min="10" max="16384" width="10.75390625" style="1" customWidth="1"/>
  </cols>
  <sheetData>
    <row r="1" spans="1:9" ht="15.75" customHeight="1">
      <c r="A1" s="5" t="s">
        <v>56</v>
      </c>
      <c r="B1" s="5"/>
      <c r="C1" s="5"/>
      <c r="D1" s="5"/>
      <c r="E1" s="5"/>
      <c r="F1" s="5"/>
      <c r="G1" s="5"/>
      <c r="H1" s="5"/>
      <c r="I1" s="6"/>
    </row>
    <row r="2" spans="1:9" ht="9" customHeight="1">
      <c r="A2" s="27"/>
      <c r="B2" s="5"/>
      <c r="C2" s="5"/>
      <c r="D2" s="5"/>
      <c r="E2" s="5"/>
      <c r="F2" s="5"/>
      <c r="G2" s="5"/>
      <c r="H2" s="5"/>
      <c r="I2" s="6"/>
    </row>
    <row r="3" spans="1:46" ht="15.75" customHeight="1">
      <c r="A3" s="5"/>
      <c r="B3" s="5"/>
      <c r="C3" s="5"/>
      <c r="D3" s="5"/>
      <c r="E3" s="5"/>
      <c r="F3" s="5"/>
      <c r="I3" s="26" t="s">
        <v>50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20.25" customHeight="1">
      <c r="A4" s="7"/>
      <c r="B4" s="8">
        <v>37895</v>
      </c>
      <c r="C4" s="9"/>
      <c r="D4" s="9"/>
      <c r="E4" s="8">
        <v>37530</v>
      </c>
      <c r="F4" s="9"/>
      <c r="G4" s="9"/>
      <c r="H4" s="44" t="s">
        <v>54</v>
      </c>
      <c r="I4" s="44" t="s">
        <v>55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20.25" customHeight="1">
      <c r="A5" s="11"/>
      <c r="B5" s="10" t="s">
        <v>51</v>
      </c>
      <c r="C5" s="12" t="s">
        <v>0</v>
      </c>
      <c r="D5" s="12" t="s">
        <v>1</v>
      </c>
      <c r="E5" s="10" t="s">
        <v>52</v>
      </c>
      <c r="F5" s="12" t="s">
        <v>0</v>
      </c>
      <c r="G5" s="12" t="s">
        <v>1</v>
      </c>
      <c r="H5" s="43" t="s">
        <v>53</v>
      </c>
      <c r="I5" s="45" t="s">
        <v>57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" customHeight="1">
      <c r="A6" s="10" t="s">
        <v>2</v>
      </c>
      <c r="B6" s="13">
        <f aca="true" t="shared" si="0" ref="B6:B53">C6+D6</f>
        <v>611073</v>
      </c>
      <c r="C6" s="14">
        <f>C7+C8</f>
        <v>292207</v>
      </c>
      <c r="D6" s="14">
        <f>D7+D8</f>
        <v>318866</v>
      </c>
      <c r="E6" s="13">
        <f aca="true" t="shared" si="1" ref="E6:E53">F6+G6</f>
        <v>612457</v>
      </c>
      <c r="F6" s="14">
        <f>F7+F8</f>
        <v>292848</v>
      </c>
      <c r="G6" s="14">
        <f>G7+G8</f>
        <v>319609</v>
      </c>
      <c r="H6" s="13">
        <f>H7+H8</f>
        <v>-1384</v>
      </c>
      <c r="I6" s="23">
        <f aca="true" t="shared" si="2" ref="I6:I53">H6/E6*100</f>
        <v>-0.2259750480441892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" customHeight="1">
      <c r="A7" s="39" t="s">
        <v>3</v>
      </c>
      <c r="B7" s="40">
        <f t="shared" si="0"/>
        <v>378466</v>
      </c>
      <c r="C7" s="41">
        <f>SUM(C9:C12)</f>
        <v>181977</v>
      </c>
      <c r="D7" s="41">
        <f>SUM(D9:D12)</f>
        <v>196489</v>
      </c>
      <c r="E7" s="40">
        <f t="shared" si="1"/>
        <v>377747</v>
      </c>
      <c r="F7" s="41">
        <f>SUM(F9:F12)</f>
        <v>181607</v>
      </c>
      <c r="G7" s="41">
        <f>SUM(G9:G12)</f>
        <v>196140</v>
      </c>
      <c r="H7" s="40">
        <f>SUM(H9:H12)</f>
        <v>719</v>
      </c>
      <c r="I7" s="42">
        <f t="shared" si="2"/>
        <v>0.19033903644502803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>
      <c r="A8" s="15" t="s">
        <v>4</v>
      </c>
      <c r="B8" s="16">
        <f t="shared" si="0"/>
        <v>232607</v>
      </c>
      <c r="C8" s="17">
        <f>C13+C17+C26+C30+C40+C49</f>
        <v>110230</v>
      </c>
      <c r="D8" s="17">
        <f>D13+D17+D26+D30+D40+D49</f>
        <v>122377</v>
      </c>
      <c r="E8" s="16">
        <f t="shared" si="1"/>
        <v>234710</v>
      </c>
      <c r="F8" s="17">
        <f>F13+F17+F26+F30+F40+F49</f>
        <v>111241</v>
      </c>
      <c r="G8" s="17">
        <f>G13+G17+G26+G30+G40+G49</f>
        <v>123469</v>
      </c>
      <c r="H8" s="16">
        <f>H13+H17+H26+H30+H40+H49</f>
        <v>-2103</v>
      </c>
      <c r="I8" s="25">
        <f t="shared" si="2"/>
        <v>-0.8959993183076989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5.75" customHeight="1">
      <c r="A9" s="10" t="s">
        <v>5</v>
      </c>
      <c r="B9" s="13">
        <f t="shared" si="0"/>
        <v>151917</v>
      </c>
      <c r="C9" s="14">
        <v>74266</v>
      </c>
      <c r="D9" s="14">
        <v>77651</v>
      </c>
      <c r="E9" s="13">
        <f t="shared" si="1"/>
        <v>151582</v>
      </c>
      <c r="F9" s="14">
        <v>74142</v>
      </c>
      <c r="G9" s="14">
        <v>77440</v>
      </c>
      <c r="H9" s="13">
        <f>B9-E9</f>
        <v>335</v>
      </c>
      <c r="I9" s="23">
        <f t="shared" si="2"/>
        <v>0.22100249369977967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A10" s="15" t="s">
        <v>6</v>
      </c>
      <c r="B10" s="16">
        <f t="shared" si="0"/>
        <v>140475</v>
      </c>
      <c r="C10" s="17">
        <v>66874</v>
      </c>
      <c r="D10" s="17">
        <v>73601</v>
      </c>
      <c r="E10" s="16">
        <f t="shared" si="1"/>
        <v>139890</v>
      </c>
      <c r="F10" s="17">
        <v>66555</v>
      </c>
      <c r="G10" s="17">
        <v>73335</v>
      </c>
      <c r="H10" s="16">
        <f>B10-E10</f>
        <v>585</v>
      </c>
      <c r="I10" s="24">
        <f t="shared" si="2"/>
        <v>0.4181857173493459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.75" customHeight="1">
      <c r="A11" s="15" t="s">
        <v>7</v>
      </c>
      <c r="B11" s="16">
        <f t="shared" si="0"/>
        <v>49029</v>
      </c>
      <c r="C11" s="17">
        <v>22921</v>
      </c>
      <c r="D11" s="17">
        <v>26108</v>
      </c>
      <c r="E11" s="16">
        <f t="shared" si="1"/>
        <v>49274</v>
      </c>
      <c r="F11" s="17">
        <v>23044</v>
      </c>
      <c r="G11" s="17">
        <v>26230</v>
      </c>
      <c r="H11" s="16">
        <f>B11-E11</f>
        <v>-245</v>
      </c>
      <c r="I11" s="24">
        <f t="shared" si="2"/>
        <v>-0.49721962901327266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.75" customHeight="1">
      <c r="A12" s="15" t="s">
        <v>8</v>
      </c>
      <c r="B12" s="16">
        <f t="shared" si="0"/>
        <v>37045</v>
      </c>
      <c r="C12" s="17">
        <v>17916</v>
      </c>
      <c r="D12" s="17">
        <v>19129</v>
      </c>
      <c r="E12" s="16">
        <f t="shared" si="1"/>
        <v>37001</v>
      </c>
      <c r="F12" s="17">
        <v>17866</v>
      </c>
      <c r="G12" s="17">
        <v>19135</v>
      </c>
      <c r="H12" s="16">
        <f>B12-E12</f>
        <v>44</v>
      </c>
      <c r="I12" s="25">
        <f t="shared" si="2"/>
        <v>0.11891570498094646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5.75" customHeight="1">
      <c r="A13" s="10" t="s">
        <v>9</v>
      </c>
      <c r="B13" s="13">
        <f t="shared" si="0"/>
        <v>25607</v>
      </c>
      <c r="C13" s="14">
        <f>SUM(C14:C16)</f>
        <v>12185</v>
      </c>
      <c r="D13" s="14">
        <f>SUM(D14:D16)</f>
        <v>13422</v>
      </c>
      <c r="E13" s="13">
        <f t="shared" si="1"/>
        <v>25836</v>
      </c>
      <c r="F13" s="14">
        <f>SUM(F14:F16)</f>
        <v>12276</v>
      </c>
      <c r="G13" s="14">
        <f>SUM(G14:G16)</f>
        <v>13560</v>
      </c>
      <c r="H13" s="13">
        <f>SUM(H14:H16)</f>
        <v>-229</v>
      </c>
      <c r="I13" s="23">
        <f t="shared" si="2"/>
        <v>-0.8863601176652733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5.75" customHeight="1">
      <c r="A14" s="28" t="s">
        <v>10</v>
      </c>
      <c r="B14" s="29">
        <f t="shared" si="0"/>
        <v>8629</v>
      </c>
      <c r="C14" s="30">
        <v>4102</v>
      </c>
      <c r="D14" s="30">
        <v>4527</v>
      </c>
      <c r="E14" s="29">
        <f t="shared" si="1"/>
        <v>8681</v>
      </c>
      <c r="F14" s="30">
        <v>4124</v>
      </c>
      <c r="G14" s="30">
        <v>4557</v>
      </c>
      <c r="H14" s="29">
        <f>B14-E14</f>
        <v>-52</v>
      </c>
      <c r="I14" s="31">
        <f t="shared" si="2"/>
        <v>-0.599009330722267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5.75" customHeight="1">
      <c r="A15" s="32" t="s">
        <v>11</v>
      </c>
      <c r="B15" s="33">
        <f t="shared" si="0"/>
        <v>13579</v>
      </c>
      <c r="C15" s="34">
        <v>6455</v>
      </c>
      <c r="D15" s="34">
        <v>7124</v>
      </c>
      <c r="E15" s="33">
        <f t="shared" si="1"/>
        <v>13727</v>
      </c>
      <c r="F15" s="34">
        <v>6507</v>
      </c>
      <c r="G15" s="34">
        <v>7220</v>
      </c>
      <c r="H15" s="33">
        <f>B15-E15</f>
        <v>-148</v>
      </c>
      <c r="I15" s="24">
        <f t="shared" si="2"/>
        <v>-1.078167115902965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.75" customHeight="1">
      <c r="A16" s="32" t="s">
        <v>12</v>
      </c>
      <c r="B16" s="33">
        <f t="shared" si="0"/>
        <v>3399</v>
      </c>
      <c r="C16" s="34">
        <v>1628</v>
      </c>
      <c r="D16" s="34">
        <v>1771</v>
      </c>
      <c r="E16" s="33">
        <f t="shared" si="1"/>
        <v>3428</v>
      </c>
      <c r="F16" s="34">
        <v>1645</v>
      </c>
      <c r="G16" s="34">
        <v>1783</v>
      </c>
      <c r="H16" s="33">
        <f>B16-E16</f>
        <v>-29</v>
      </c>
      <c r="I16" s="25">
        <f t="shared" si="2"/>
        <v>-0.8459743290548425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9" ht="15.75" customHeight="1">
      <c r="A17" s="35" t="s">
        <v>13</v>
      </c>
      <c r="B17" s="36">
        <f t="shared" si="0"/>
        <v>48540</v>
      </c>
      <c r="C17" s="37">
        <f>SUM(C18:C25)</f>
        <v>23055</v>
      </c>
      <c r="D17" s="37">
        <f>SUM(D18:D25)</f>
        <v>25485</v>
      </c>
      <c r="E17" s="36">
        <f t="shared" si="1"/>
        <v>49156</v>
      </c>
      <c r="F17" s="37">
        <f>SUM(F18:F25)</f>
        <v>23359</v>
      </c>
      <c r="G17" s="37">
        <f>SUM(G18:G25)</f>
        <v>25797</v>
      </c>
      <c r="H17" s="36">
        <f>SUM(H18:H25)</f>
        <v>-616</v>
      </c>
      <c r="I17" s="38">
        <f t="shared" si="2"/>
        <v>-1.2531532264626901</v>
      </c>
    </row>
    <row r="18" spans="1:9" ht="15.75" customHeight="1">
      <c r="A18" s="18" t="s">
        <v>14</v>
      </c>
      <c r="B18" s="16">
        <f t="shared" si="0"/>
        <v>10163</v>
      </c>
      <c r="C18" s="17">
        <v>4877</v>
      </c>
      <c r="D18" s="17">
        <v>5286</v>
      </c>
      <c r="E18" s="16">
        <f t="shared" si="1"/>
        <v>10161</v>
      </c>
      <c r="F18" s="17">
        <v>4883</v>
      </c>
      <c r="G18" s="17">
        <v>5278</v>
      </c>
      <c r="H18" s="16">
        <f aca="true" t="shared" si="3" ref="H18:H25">B18-E18</f>
        <v>2</v>
      </c>
      <c r="I18" s="24">
        <f t="shared" si="2"/>
        <v>0.019683102056884165</v>
      </c>
    </row>
    <row r="19" spans="1:9" ht="15.75" customHeight="1">
      <c r="A19" s="18" t="s">
        <v>15</v>
      </c>
      <c r="B19" s="16">
        <f t="shared" si="0"/>
        <v>4413</v>
      </c>
      <c r="C19" s="17">
        <v>2103</v>
      </c>
      <c r="D19" s="17">
        <v>2310</v>
      </c>
      <c r="E19" s="16">
        <f t="shared" si="1"/>
        <v>4506</v>
      </c>
      <c r="F19" s="17">
        <v>2148</v>
      </c>
      <c r="G19" s="17">
        <v>2358</v>
      </c>
      <c r="H19" s="16">
        <f t="shared" si="3"/>
        <v>-93</v>
      </c>
      <c r="I19" s="24">
        <f t="shared" si="2"/>
        <v>-2.0639147802929427</v>
      </c>
    </row>
    <row r="20" spans="1:9" ht="15.75" customHeight="1">
      <c r="A20" s="18" t="s">
        <v>16</v>
      </c>
      <c r="B20" s="16">
        <f t="shared" si="0"/>
        <v>8137</v>
      </c>
      <c r="C20" s="17">
        <v>3847</v>
      </c>
      <c r="D20" s="17">
        <v>4290</v>
      </c>
      <c r="E20" s="16">
        <f t="shared" si="1"/>
        <v>8253</v>
      </c>
      <c r="F20" s="17">
        <v>3905</v>
      </c>
      <c r="G20" s="17">
        <v>4348</v>
      </c>
      <c r="H20" s="16">
        <f t="shared" si="3"/>
        <v>-116</v>
      </c>
      <c r="I20" s="24">
        <f t="shared" si="2"/>
        <v>-1.4055494971525506</v>
      </c>
    </row>
    <row r="21" spans="1:9" ht="15.75" customHeight="1">
      <c r="A21" s="18" t="s">
        <v>17</v>
      </c>
      <c r="B21" s="16">
        <f t="shared" si="0"/>
        <v>5299</v>
      </c>
      <c r="C21" s="17">
        <v>2535</v>
      </c>
      <c r="D21" s="17">
        <v>2764</v>
      </c>
      <c r="E21" s="16">
        <f t="shared" si="1"/>
        <v>5370</v>
      </c>
      <c r="F21" s="17">
        <v>2554</v>
      </c>
      <c r="G21" s="17">
        <v>2816</v>
      </c>
      <c r="H21" s="16">
        <f t="shared" si="3"/>
        <v>-71</v>
      </c>
      <c r="I21" s="24">
        <f t="shared" si="2"/>
        <v>-1.3221601489757915</v>
      </c>
    </row>
    <row r="22" spans="1:9" ht="15.75" customHeight="1">
      <c r="A22" s="18" t="s">
        <v>18</v>
      </c>
      <c r="B22" s="16">
        <f t="shared" si="0"/>
        <v>4687</v>
      </c>
      <c r="C22" s="17">
        <v>2206</v>
      </c>
      <c r="D22" s="17">
        <v>2481</v>
      </c>
      <c r="E22" s="16">
        <f t="shared" si="1"/>
        <v>4773</v>
      </c>
      <c r="F22" s="17">
        <v>2251</v>
      </c>
      <c r="G22" s="17">
        <v>2522</v>
      </c>
      <c r="H22" s="16">
        <f t="shared" si="3"/>
        <v>-86</v>
      </c>
      <c r="I22" s="24">
        <f t="shared" si="2"/>
        <v>-1.8018018018018018</v>
      </c>
    </row>
    <row r="23" spans="1:9" ht="15.75" customHeight="1">
      <c r="A23" s="18" t="s">
        <v>19</v>
      </c>
      <c r="B23" s="16">
        <f t="shared" si="0"/>
        <v>4143</v>
      </c>
      <c r="C23" s="17">
        <v>1977</v>
      </c>
      <c r="D23" s="17">
        <v>2166</v>
      </c>
      <c r="E23" s="16">
        <f t="shared" si="1"/>
        <v>4196</v>
      </c>
      <c r="F23" s="17">
        <v>2002</v>
      </c>
      <c r="G23" s="17">
        <v>2194</v>
      </c>
      <c r="H23" s="16">
        <f t="shared" si="3"/>
        <v>-53</v>
      </c>
      <c r="I23" s="24">
        <f t="shared" si="2"/>
        <v>-1.263107721639657</v>
      </c>
    </row>
    <row r="24" spans="1:9" ht="15.75" customHeight="1">
      <c r="A24" s="18" t="s">
        <v>20</v>
      </c>
      <c r="B24" s="16">
        <f t="shared" si="0"/>
        <v>2689</v>
      </c>
      <c r="C24" s="17">
        <v>1283</v>
      </c>
      <c r="D24" s="17">
        <v>1406</v>
      </c>
      <c r="E24" s="16">
        <f t="shared" si="1"/>
        <v>2730</v>
      </c>
      <c r="F24" s="17">
        <v>1309</v>
      </c>
      <c r="G24" s="17">
        <v>1421</v>
      </c>
      <c r="H24" s="16">
        <f t="shared" si="3"/>
        <v>-41</v>
      </c>
      <c r="I24" s="24">
        <f t="shared" si="2"/>
        <v>-1.5018315018315018</v>
      </c>
    </row>
    <row r="25" spans="1:9" ht="15.75" customHeight="1">
      <c r="A25" s="18" t="s">
        <v>21</v>
      </c>
      <c r="B25" s="16">
        <f t="shared" si="0"/>
        <v>9009</v>
      </c>
      <c r="C25" s="17">
        <v>4227</v>
      </c>
      <c r="D25" s="17">
        <v>4782</v>
      </c>
      <c r="E25" s="16">
        <f t="shared" si="1"/>
        <v>9167</v>
      </c>
      <c r="F25" s="17">
        <v>4307</v>
      </c>
      <c r="G25" s="17">
        <v>4860</v>
      </c>
      <c r="H25" s="16">
        <f t="shared" si="3"/>
        <v>-158</v>
      </c>
      <c r="I25" s="25">
        <f t="shared" si="2"/>
        <v>-1.723573688229519</v>
      </c>
    </row>
    <row r="26" spans="1:9" ht="15.75" customHeight="1">
      <c r="A26" s="10" t="s">
        <v>22</v>
      </c>
      <c r="B26" s="13">
        <f t="shared" si="0"/>
        <v>22283</v>
      </c>
      <c r="C26" s="14">
        <f>SUM(C27:C29)</f>
        <v>10596</v>
      </c>
      <c r="D26" s="14">
        <f>SUM(D27:D29)</f>
        <v>11687</v>
      </c>
      <c r="E26" s="13">
        <f t="shared" si="1"/>
        <v>22471</v>
      </c>
      <c r="F26" s="14">
        <f>SUM(F27:F29)</f>
        <v>10696</v>
      </c>
      <c r="G26" s="14">
        <f>SUM(G27:G29)</f>
        <v>11775</v>
      </c>
      <c r="H26" s="13">
        <f>SUM(H27:H29)</f>
        <v>-188</v>
      </c>
      <c r="I26" s="23">
        <f t="shared" si="2"/>
        <v>-0.8366338836722889</v>
      </c>
    </row>
    <row r="27" spans="1:9" ht="15.75" customHeight="1">
      <c r="A27" s="28" t="s">
        <v>23</v>
      </c>
      <c r="B27" s="29">
        <f t="shared" si="0"/>
        <v>9869</v>
      </c>
      <c r="C27" s="30">
        <v>4717</v>
      </c>
      <c r="D27" s="30">
        <v>5152</v>
      </c>
      <c r="E27" s="29">
        <f t="shared" si="1"/>
        <v>9906</v>
      </c>
      <c r="F27" s="30">
        <v>4725</v>
      </c>
      <c r="G27" s="30">
        <v>5181</v>
      </c>
      <c r="H27" s="29">
        <f>B27-E27</f>
        <v>-37</v>
      </c>
      <c r="I27" s="31">
        <f t="shared" si="2"/>
        <v>-0.3735110034322633</v>
      </c>
    </row>
    <row r="28" spans="1:9" ht="15.75" customHeight="1">
      <c r="A28" s="32" t="s">
        <v>24</v>
      </c>
      <c r="B28" s="33">
        <f t="shared" si="0"/>
        <v>4567</v>
      </c>
      <c r="C28" s="34">
        <v>2138</v>
      </c>
      <c r="D28" s="34">
        <v>2429</v>
      </c>
      <c r="E28" s="33">
        <f t="shared" si="1"/>
        <v>4563</v>
      </c>
      <c r="F28" s="34">
        <v>2141</v>
      </c>
      <c r="G28" s="34">
        <v>2422</v>
      </c>
      <c r="H28" s="33">
        <f>B28-E28</f>
        <v>4</v>
      </c>
      <c r="I28" s="24">
        <f t="shared" si="2"/>
        <v>0.08766162612316458</v>
      </c>
    </row>
    <row r="29" spans="1:9" ht="15.75" customHeight="1">
      <c r="A29" s="32" t="s">
        <v>25</v>
      </c>
      <c r="B29" s="33">
        <f t="shared" si="0"/>
        <v>7847</v>
      </c>
      <c r="C29" s="34">
        <v>3741</v>
      </c>
      <c r="D29" s="34">
        <v>4106</v>
      </c>
      <c r="E29" s="33">
        <f t="shared" si="1"/>
        <v>8002</v>
      </c>
      <c r="F29" s="34">
        <v>3830</v>
      </c>
      <c r="G29" s="34">
        <v>4172</v>
      </c>
      <c r="H29" s="33">
        <f>B29-E29</f>
        <v>-155</v>
      </c>
      <c r="I29" s="25">
        <f t="shared" si="2"/>
        <v>-1.9370157460634843</v>
      </c>
    </row>
    <row r="30" spans="1:9" ht="15.75" customHeight="1">
      <c r="A30" s="35" t="s">
        <v>26</v>
      </c>
      <c r="B30" s="36">
        <f t="shared" si="0"/>
        <v>65944</v>
      </c>
      <c r="C30" s="37">
        <f>SUM(C31:C39)</f>
        <v>31366</v>
      </c>
      <c r="D30" s="37">
        <f>SUM(D31:D39)</f>
        <v>34578</v>
      </c>
      <c r="E30" s="36">
        <f t="shared" si="1"/>
        <v>66479</v>
      </c>
      <c r="F30" s="37">
        <f>SUM(F31:F39)</f>
        <v>31645</v>
      </c>
      <c r="G30" s="37">
        <f>SUM(G31:G39)</f>
        <v>34834</v>
      </c>
      <c r="H30" s="36">
        <f>SUM(H31:H39)</f>
        <v>-535</v>
      </c>
      <c r="I30" s="38">
        <f t="shared" si="2"/>
        <v>-0.8047654146422177</v>
      </c>
    </row>
    <row r="31" spans="1:9" ht="15.75" customHeight="1">
      <c r="A31" s="18" t="s">
        <v>27</v>
      </c>
      <c r="B31" s="16">
        <f t="shared" si="0"/>
        <v>8011</v>
      </c>
      <c r="C31" s="17">
        <v>3796</v>
      </c>
      <c r="D31" s="17">
        <v>4215</v>
      </c>
      <c r="E31" s="16">
        <f t="shared" si="1"/>
        <v>7958</v>
      </c>
      <c r="F31" s="17">
        <v>3773</v>
      </c>
      <c r="G31" s="17">
        <v>4185</v>
      </c>
      <c r="H31" s="16">
        <f aca="true" t="shared" si="4" ref="H31:H39">B31-E31</f>
        <v>53</v>
      </c>
      <c r="I31" s="24">
        <f t="shared" si="2"/>
        <v>0.665996481528022</v>
      </c>
    </row>
    <row r="32" spans="1:9" ht="15.75" customHeight="1">
      <c r="A32" s="18" t="s">
        <v>28</v>
      </c>
      <c r="B32" s="16">
        <f t="shared" si="0"/>
        <v>3036</v>
      </c>
      <c r="C32" s="17">
        <v>1455</v>
      </c>
      <c r="D32" s="17">
        <v>1581</v>
      </c>
      <c r="E32" s="16">
        <f t="shared" si="1"/>
        <v>3033</v>
      </c>
      <c r="F32" s="17">
        <v>1444</v>
      </c>
      <c r="G32" s="17">
        <v>1589</v>
      </c>
      <c r="H32" s="16">
        <f t="shared" si="4"/>
        <v>3</v>
      </c>
      <c r="I32" s="24">
        <f t="shared" si="2"/>
        <v>0.09891196834817012</v>
      </c>
    </row>
    <row r="33" spans="1:9" ht="15.75" customHeight="1">
      <c r="A33" s="18" t="s">
        <v>29</v>
      </c>
      <c r="B33" s="16">
        <f t="shared" si="0"/>
        <v>6461</v>
      </c>
      <c r="C33" s="17">
        <v>3066</v>
      </c>
      <c r="D33" s="17">
        <v>3395</v>
      </c>
      <c r="E33" s="16">
        <f t="shared" si="1"/>
        <v>6495</v>
      </c>
      <c r="F33" s="17">
        <v>3088</v>
      </c>
      <c r="G33" s="17">
        <v>3407</v>
      </c>
      <c r="H33" s="16">
        <f t="shared" si="4"/>
        <v>-34</v>
      </c>
      <c r="I33" s="24">
        <f t="shared" si="2"/>
        <v>-0.5234795996920708</v>
      </c>
    </row>
    <row r="34" spans="1:9" ht="15.75" customHeight="1">
      <c r="A34" s="18" t="s">
        <v>30</v>
      </c>
      <c r="B34" s="16">
        <f t="shared" si="0"/>
        <v>7711</v>
      </c>
      <c r="C34" s="17">
        <v>3610</v>
      </c>
      <c r="D34" s="17">
        <v>4101</v>
      </c>
      <c r="E34" s="16">
        <f t="shared" si="1"/>
        <v>7806</v>
      </c>
      <c r="F34" s="17">
        <v>3652</v>
      </c>
      <c r="G34" s="17">
        <v>4154</v>
      </c>
      <c r="H34" s="16">
        <f t="shared" si="4"/>
        <v>-95</v>
      </c>
      <c r="I34" s="24">
        <f t="shared" si="2"/>
        <v>-1.2170125544452985</v>
      </c>
    </row>
    <row r="35" spans="1:9" ht="15.75" customHeight="1">
      <c r="A35" s="18" t="s">
        <v>31</v>
      </c>
      <c r="B35" s="16">
        <f t="shared" si="0"/>
        <v>4160</v>
      </c>
      <c r="C35" s="17">
        <v>2010</v>
      </c>
      <c r="D35" s="17">
        <v>2150</v>
      </c>
      <c r="E35" s="16">
        <f t="shared" si="1"/>
        <v>4215</v>
      </c>
      <c r="F35" s="17">
        <v>2037</v>
      </c>
      <c r="G35" s="17">
        <v>2178</v>
      </c>
      <c r="H35" s="16">
        <f t="shared" si="4"/>
        <v>-55</v>
      </c>
      <c r="I35" s="24">
        <f t="shared" si="2"/>
        <v>-1.3048635824436536</v>
      </c>
    </row>
    <row r="36" spans="1:9" ht="15.75" customHeight="1">
      <c r="A36" s="18" t="s">
        <v>32</v>
      </c>
      <c r="B36" s="16">
        <f t="shared" si="0"/>
        <v>7770</v>
      </c>
      <c r="C36" s="17">
        <v>3673</v>
      </c>
      <c r="D36" s="17">
        <v>4097</v>
      </c>
      <c r="E36" s="16">
        <f t="shared" si="1"/>
        <v>7822</v>
      </c>
      <c r="F36" s="17">
        <v>3704</v>
      </c>
      <c r="G36" s="17">
        <v>4118</v>
      </c>
      <c r="H36" s="16">
        <f t="shared" si="4"/>
        <v>-52</v>
      </c>
      <c r="I36" s="24">
        <f t="shared" si="2"/>
        <v>-0.6647916133981079</v>
      </c>
    </row>
    <row r="37" spans="1:9" ht="15.75" customHeight="1">
      <c r="A37" s="18" t="s">
        <v>33</v>
      </c>
      <c r="B37" s="16">
        <f t="shared" si="0"/>
        <v>8800</v>
      </c>
      <c r="C37" s="17">
        <v>4236</v>
      </c>
      <c r="D37" s="17">
        <v>4564</v>
      </c>
      <c r="E37" s="16">
        <f t="shared" si="1"/>
        <v>8957</v>
      </c>
      <c r="F37" s="17">
        <v>4309</v>
      </c>
      <c r="G37" s="17">
        <v>4648</v>
      </c>
      <c r="H37" s="16">
        <f t="shared" si="4"/>
        <v>-157</v>
      </c>
      <c r="I37" s="24">
        <f t="shared" si="2"/>
        <v>-1.7528190242268618</v>
      </c>
    </row>
    <row r="38" spans="1:9" ht="15.75" customHeight="1">
      <c r="A38" s="18" t="s">
        <v>34</v>
      </c>
      <c r="B38" s="16">
        <f t="shared" si="0"/>
        <v>11894</v>
      </c>
      <c r="C38" s="17">
        <v>5635</v>
      </c>
      <c r="D38" s="17">
        <v>6259</v>
      </c>
      <c r="E38" s="16">
        <f t="shared" si="1"/>
        <v>12000</v>
      </c>
      <c r="F38" s="17">
        <v>5707</v>
      </c>
      <c r="G38" s="17">
        <v>6293</v>
      </c>
      <c r="H38" s="16">
        <f t="shared" si="4"/>
        <v>-106</v>
      </c>
      <c r="I38" s="24">
        <f t="shared" si="2"/>
        <v>-0.8833333333333334</v>
      </c>
    </row>
    <row r="39" spans="1:9" ht="15.75" customHeight="1">
      <c r="A39" s="18" t="s">
        <v>35</v>
      </c>
      <c r="B39" s="16">
        <f t="shared" si="0"/>
        <v>8101</v>
      </c>
      <c r="C39" s="17">
        <v>3885</v>
      </c>
      <c r="D39" s="17">
        <v>4216</v>
      </c>
      <c r="E39" s="16">
        <f t="shared" si="1"/>
        <v>8193</v>
      </c>
      <c r="F39" s="17">
        <v>3931</v>
      </c>
      <c r="G39" s="17">
        <v>4262</v>
      </c>
      <c r="H39" s="16">
        <f t="shared" si="4"/>
        <v>-92</v>
      </c>
      <c r="I39" s="25">
        <f t="shared" si="2"/>
        <v>-1.1229098010496765</v>
      </c>
    </row>
    <row r="40" spans="1:9" ht="15.75" customHeight="1">
      <c r="A40" s="10" t="s">
        <v>36</v>
      </c>
      <c r="B40" s="13">
        <f t="shared" si="0"/>
        <v>50436</v>
      </c>
      <c r="C40" s="14">
        <f>SUM(C41:C48)</f>
        <v>23790</v>
      </c>
      <c r="D40" s="14">
        <f>SUM(D41:D48)</f>
        <v>26646</v>
      </c>
      <c r="E40" s="13">
        <f t="shared" si="1"/>
        <v>50711</v>
      </c>
      <c r="F40" s="14">
        <f>SUM(F41:F48)</f>
        <v>23882</v>
      </c>
      <c r="G40" s="14">
        <f>SUM(G41:G48)</f>
        <v>26829</v>
      </c>
      <c r="H40" s="13">
        <f>SUM(H41:H48)</f>
        <v>-275</v>
      </c>
      <c r="I40" s="23">
        <f t="shared" si="2"/>
        <v>-0.5422886553213306</v>
      </c>
    </row>
    <row r="41" spans="1:9" ht="15.75" customHeight="1">
      <c r="A41" s="28" t="s">
        <v>37</v>
      </c>
      <c r="B41" s="29">
        <f t="shared" si="0"/>
        <v>8147</v>
      </c>
      <c r="C41" s="30">
        <v>3862</v>
      </c>
      <c r="D41" s="30">
        <v>4285</v>
      </c>
      <c r="E41" s="29">
        <f t="shared" si="1"/>
        <v>8136</v>
      </c>
      <c r="F41" s="30">
        <v>3844</v>
      </c>
      <c r="G41" s="30">
        <v>4292</v>
      </c>
      <c r="H41" s="29">
        <f aca="true" t="shared" si="5" ref="H41:H48">B41-E41</f>
        <v>11</v>
      </c>
      <c r="I41" s="31">
        <f t="shared" si="2"/>
        <v>0.1352015732546706</v>
      </c>
    </row>
    <row r="42" spans="1:9" ht="15.75" customHeight="1">
      <c r="A42" s="32" t="s">
        <v>38</v>
      </c>
      <c r="B42" s="33">
        <f t="shared" si="0"/>
        <v>4086</v>
      </c>
      <c r="C42" s="34">
        <v>1897</v>
      </c>
      <c r="D42" s="34">
        <v>2189</v>
      </c>
      <c r="E42" s="33">
        <f t="shared" si="1"/>
        <v>4072</v>
      </c>
      <c r="F42" s="34">
        <v>1896</v>
      </c>
      <c r="G42" s="34">
        <v>2176</v>
      </c>
      <c r="H42" s="33">
        <f t="shared" si="5"/>
        <v>14</v>
      </c>
      <c r="I42" s="24">
        <f t="shared" si="2"/>
        <v>0.343811394891945</v>
      </c>
    </row>
    <row r="43" spans="1:9" ht="15.75" customHeight="1">
      <c r="A43" s="32" t="s">
        <v>39</v>
      </c>
      <c r="B43" s="33">
        <f t="shared" si="0"/>
        <v>7152</v>
      </c>
      <c r="C43" s="34">
        <v>3424</v>
      </c>
      <c r="D43" s="34">
        <v>3728</v>
      </c>
      <c r="E43" s="33">
        <f t="shared" si="1"/>
        <v>7191</v>
      </c>
      <c r="F43" s="34">
        <v>3427</v>
      </c>
      <c r="G43" s="34">
        <v>3764</v>
      </c>
      <c r="H43" s="33">
        <f t="shared" si="5"/>
        <v>-39</v>
      </c>
      <c r="I43" s="24">
        <f t="shared" si="2"/>
        <v>-0.5423445974134334</v>
      </c>
    </row>
    <row r="44" spans="1:9" ht="15.75" customHeight="1">
      <c r="A44" s="32" t="s">
        <v>40</v>
      </c>
      <c r="B44" s="33">
        <f t="shared" si="0"/>
        <v>3085</v>
      </c>
      <c r="C44" s="34">
        <v>1421</v>
      </c>
      <c r="D44" s="34">
        <v>1664</v>
      </c>
      <c r="E44" s="33">
        <f t="shared" si="1"/>
        <v>3118</v>
      </c>
      <c r="F44" s="34">
        <v>1448</v>
      </c>
      <c r="G44" s="34">
        <v>1670</v>
      </c>
      <c r="H44" s="33">
        <f t="shared" si="5"/>
        <v>-33</v>
      </c>
      <c r="I44" s="24">
        <f t="shared" si="2"/>
        <v>-1.0583707504810775</v>
      </c>
    </row>
    <row r="45" spans="1:9" ht="15.75" customHeight="1">
      <c r="A45" s="32" t="s">
        <v>41</v>
      </c>
      <c r="B45" s="33">
        <f t="shared" si="0"/>
        <v>8852</v>
      </c>
      <c r="C45" s="34">
        <v>4133</v>
      </c>
      <c r="D45" s="34">
        <v>4719</v>
      </c>
      <c r="E45" s="33">
        <f t="shared" si="1"/>
        <v>8969</v>
      </c>
      <c r="F45" s="34">
        <v>4178</v>
      </c>
      <c r="G45" s="34">
        <v>4791</v>
      </c>
      <c r="H45" s="33">
        <f t="shared" si="5"/>
        <v>-117</v>
      </c>
      <c r="I45" s="24">
        <f t="shared" si="2"/>
        <v>-1.3044932545434273</v>
      </c>
    </row>
    <row r="46" spans="1:9" ht="15.75" customHeight="1">
      <c r="A46" s="32" t="s">
        <v>42</v>
      </c>
      <c r="B46" s="33">
        <f t="shared" si="0"/>
        <v>6627</v>
      </c>
      <c r="C46" s="34">
        <v>3138</v>
      </c>
      <c r="D46" s="34">
        <v>3489</v>
      </c>
      <c r="E46" s="33">
        <f t="shared" si="1"/>
        <v>6650</v>
      </c>
      <c r="F46" s="34">
        <v>3142</v>
      </c>
      <c r="G46" s="34">
        <v>3508</v>
      </c>
      <c r="H46" s="33">
        <f t="shared" si="5"/>
        <v>-23</v>
      </c>
      <c r="I46" s="24">
        <f t="shared" si="2"/>
        <v>-0.3458646616541353</v>
      </c>
    </row>
    <row r="47" spans="1:46" ht="15.75" customHeight="1">
      <c r="A47" s="32" t="s">
        <v>43</v>
      </c>
      <c r="B47" s="33">
        <f t="shared" si="0"/>
        <v>7392</v>
      </c>
      <c r="C47" s="34">
        <v>3492</v>
      </c>
      <c r="D47" s="34">
        <v>3900</v>
      </c>
      <c r="E47" s="33">
        <f t="shared" si="1"/>
        <v>7444</v>
      </c>
      <c r="F47" s="34">
        <v>3502</v>
      </c>
      <c r="G47" s="34">
        <v>3942</v>
      </c>
      <c r="H47" s="33">
        <f t="shared" si="5"/>
        <v>-52</v>
      </c>
      <c r="I47" s="24">
        <f t="shared" si="2"/>
        <v>-0.6985491671144546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5.75" customHeight="1">
      <c r="A48" s="32" t="s">
        <v>44</v>
      </c>
      <c r="B48" s="33">
        <f t="shared" si="0"/>
        <v>5095</v>
      </c>
      <c r="C48" s="34">
        <v>2423</v>
      </c>
      <c r="D48" s="34">
        <v>2672</v>
      </c>
      <c r="E48" s="33">
        <f t="shared" si="1"/>
        <v>5131</v>
      </c>
      <c r="F48" s="34">
        <v>2445</v>
      </c>
      <c r="G48" s="34">
        <v>2686</v>
      </c>
      <c r="H48" s="33">
        <f t="shared" si="5"/>
        <v>-36</v>
      </c>
      <c r="I48" s="25">
        <f t="shared" si="2"/>
        <v>-0.7016176183979731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5.75" customHeight="1">
      <c r="A49" s="35" t="s">
        <v>45</v>
      </c>
      <c r="B49" s="36">
        <f t="shared" si="0"/>
        <v>19797</v>
      </c>
      <c r="C49" s="37">
        <f>SUM(C50:C53)</f>
        <v>9238</v>
      </c>
      <c r="D49" s="37">
        <f>SUM(D50:D53)</f>
        <v>10559</v>
      </c>
      <c r="E49" s="36">
        <f t="shared" si="1"/>
        <v>20057</v>
      </c>
      <c r="F49" s="37">
        <f>SUM(F50:F53)</f>
        <v>9383</v>
      </c>
      <c r="G49" s="37">
        <f>SUM(G50:G53)</f>
        <v>10674</v>
      </c>
      <c r="H49" s="36">
        <f>SUM(H50:H53)</f>
        <v>-260</v>
      </c>
      <c r="I49" s="38">
        <f t="shared" si="2"/>
        <v>-1.2963055292416612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5.75" customHeight="1">
      <c r="A50" s="18" t="s">
        <v>46</v>
      </c>
      <c r="B50" s="16">
        <f t="shared" si="0"/>
        <v>6351</v>
      </c>
      <c r="C50" s="17">
        <v>2919</v>
      </c>
      <c r="D50" s="17">
        <v>3432</v>
      </c>
      <c r="E50" s="16">
        <f t="shared" si="1"/>
        <v>6476</v>
      </c>
      <c r="F50" s="17">
        <v>2974</v>
      </c>
      <c r="G50" s="17">
        <v>3502</v>
      </c>
      <c r="H50" s="16">
        <f>B50-E50</f>
        <v>-125</v>
      </c>
      <c r="I50" s="24">
        <f t="shared" si="2"/>
        <v>-1.930203829524398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5.75" customHeight="1">
      <c r="A51" s="18" t="s">
        <v>47</v>
      </c>
      <c r="B51" s="16">
        <f t="shared" si="0"/>
        <v>4379</v>
      </c>
      <c r="C51" s="17">
        <v>2064</v>
      </c>
      <c r="D51" s="17">
        <v>2315</v>
      </c>
      <c r="E51" s="16">
        <f t="shared" si="1"/>
        <v>4412</v>
      </c>
      <c r="F51" s="17">
        <v>2086</v>
      </c>
      <c r="G51" s="17">
        <v>2326</v>
      </c>
      <c r="H51" s="16">
        <f>B51-E51</f>
        <v>-33</v>
      </c>
      <c r="I51" s="24">
        <f t="shared" si="2"/>
        <v>-0.7479601087941976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5.75" customHeight="1">
      <c r="A52" s="18" t="s">
        <v>48</v>
      </c>
      <c r="B52" s="16">
        <f t="shared" si="0"/>
        <v>3758</v>
      </c>
      <c r="C52" s="17">
        <v>1759</v>
      </c>
      <c r="D52" s="17">
        <v>1999</v>
      </c>
      <c r="E52" s="16">
        <f t="shared" si="1"/>
        <v>3808</v>
      </c>
      <c r="F52" s="17">
        <v>1790</v>
      </c>
      <c r="G52" s="17">
        <v>2018</v>
      </c>
      <c r="H52" s="16">
        <f>B52-E52</f>
        <v>-50</v>
      </c>
      <c r="I52" s="24">
        <f t="shared" si="2"/>
        <v>-1.3130252100840336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5.75" customHeight="1">
      <c r="A53" s="18" t="s">
        <v>49</v>
      </c>
      <c r="B53" s="16">
        <f t="shared" si="0"/>
        <v>5309</v>
      </c>
      <c r="C53" s="17">
        <v>2496</v>
      </c>
      <c r="D53" s="17">
        <v>2813</v>
      </c>
      <c r="E53" s="16">
        <f t="shared" si="1"/>
        <v>5361</v>
      </c>
      <c r="F53" s="17">
        <v>2533</v>
      </c>
      <c r="G53" s="17">
        <v>2828</v>
      </c>
      <c r="H53" s="16">
        <f>B53-E53</f>
        <v>-52</v>
      </c>
      <c r="I53" s="25">
        <f t="shared" si="2"/>
        <v>-0.9699682894982279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4.25">
      <c r="A54" s="19"/>
      <c r="B54" s="19"/>
      <c r="C54" s="19"/>
      <c r="D54" s="19"/>
      <c r="E54" s="19"/>
      <c r="F54" s="19"/>
      <c r="G54" s="20"/>
      <c r="H54" s="21"/>
      <c r="I54" s="2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7:46" ht="14.25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7:46" ht="14.25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7:46" ht="14.25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7:46" ht="14.25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6:46" ht="14.25">
      <c r="F59" s="4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7:46" ht="14.25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</sheetData>
  <printOptions horizontalCentered="1" verticalCentered="1"/>
  <pageMargins left="0.8267716535433072" right="0.3937007874015748" top="0.5118110236220472" bottom="0.7086614173228347" header="0.5118110236220472" footer="0.5118110236220472"/>
  <pageSetup firstPageNumber="9" useFirstPageNumber="1" horizontalDpi="600" verticalDpi="600" orientation="portrait" paperSize="9" scale="91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鳥取県情報センター</cp:lastModifiedBy>
  <cp:lastPrinted>2003-12-18T04:40:30Z</cp:lastPrinted>
  <dcterms:created xsi:type="dcterms:W3CDTF">2001-11-22T02:29:25Z</dcterms:created>
  <dcterms:modified xsi:type="dcterms:W3CDTF">2003-12-13T14:16:34Z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