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８\H30.8公表資料\201808HP公表分データ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<sst xmlns="http://schemas.openxmlformats.org/spreadsheetml/2006/main" count="194" uniqueCount="63">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</sst>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55</v>
      </c>
      <c r="D6" s="77" t="s">
        <v>57</v>
      </c>
      <c r="E6" s="77" t="s">
        <v>56</v>
      </c>
      <c r="F6" s="77" t="s">
        <v>58</v>
      </c>
      <c r="G6" s="15"/>
      <c r="H6" s="20"/>
      <c r="I6" s="85" t="s">
        <v>59</v>
      </c>
      <c r="J6" s="20"/>
      <c r="K6" s="85" t="s">
        <v>59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59</v>
      </c>
      <c r="R7" s="85" t="s">
        <v>31</v>
      </c>
      <c r="S7" s="13" t="s">
        <v>30</v>
      </c>
      <c r="T7" s="12" t="s">
        <v>32</v>
      </c>
      <c r="U7" s="85" t="s">
        <v>59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-78</v>
      </c>
      <c r="C9" s="34">
        <f>C10+C11</f>
        <v>157</v>
      </c>
      <c r="D9" s="64">
        <f>IF(B9-C9=0,"-",(1-(B9/(B9-C9)))*-1)</f>
        <v>-0.66808510638297869</v>
      </c>
      <c r="E9" s="34">
        <f>E10+E11</f>
        <v>87</v>
      </c>
      <c r="F9" s="64">
        <f>IF(B9-E9=0,"-",(1-(B9/(B9-E9)))*-1)</f>
        <v>-0.52727272727272734</v>
      </c>
      <c r="G9" s="34">
        <f>G10+G11</f>
        <v>-174</v>
      </c>
      <c r="H9" s="34">
        <f>H10+H11</f>
        <v>380</v>
      </c>
      <c r="I9" s="34">
        <f>I10+I11</f>
        <v>15</v>
      </c>
      <c r="J9" s="34">
        <f>J10+J11</f>
        <v>554</v>
      </c>
      <c r="K9" s="34">
        <f>K10+K11</f>
        <v>-5</v>
      </c>
      <c r="L9" s="51">
        <f t="shared" ref="L9:L19" si="0">M9-N9</f>
        <v>-3.6528525839603949</v>
      </c>
      <c r="M9" s="55">
        <v>7.9774941488790203</v>
      </c>
      <c r="N9" s="55">
        <v>11.630346732839415</v>
      </c>
      <c r="O9" s="34">
        <f t="shared" ref="O9:W9" si="1">O10+O11</f>
        <v>96</v>
      </c>
      <c r="P9" s="34">
        <f t="shared" si="1"/>
        <v>1292</v>
      </c>
      <c r="Q9" s="34">
        <f t="shared" si="1"/>
        <v>168</v>
      </c>
      <c r="R9" s="34">
        <f t="shared" si="1"/>
        <v>863</v>
      </c>
      <c r="S9" s="34">
        <f t="shared" si="1"/>
        <v>429</v>
      </c>
      <c r="T9" s="34">
        <f t="shared" si="1"/>
        <v>1196</v>
      </c>
      <c r="U9" s="34">
        <f t="shared" si="1"/>
        <v>101</v>
      </c>
      <c r="V9" s="34">
        <f t="shared" si="1"/>
        <v>767</v>
      </c>
      <c r="W9" s="34">
        <f t="shared" si="1"/>
        <v>429</v>
      </c>
      <c r="X9" s="51">
        <v>2.015366942874703</v>
      </c>
    </row>
    <row r="10" spans="1:24" ht="18.75" customHeight="1" x14ac:dyDescent="0.15">
      <c r="A10" s="6" t="s">
        <v>28</v>
      </c>
      <c r="B10" s="35">
        <f>B20+B21+B22+B23</f>
        <v>-27</v>
      </c>
      <c r="C10" s="35">
        <f>C20+C21+C22+C23</f>
        <v>60</v>
      </c>
      <c r="D10" s="65">
        <f t="shared" ref="D10:D38" si="2">IF(B10-C10=0,"-",(1-(B10/(B10-C10)))*-1)</f>
        <v>-0.68965517241379315</v>
      </c>
      <c r="E10" s="35">
        <f>E20+E21+E22+E23</f>
        <v>58</v>
      </c>
      <c r="F10" s="65">
        <f t="shared" ref="F10:F38" si="3">IF(B10-E10=0,"-",(1-(B10/(B10-E10)))*-1)</f>
        <v>-0.68235294117647061</v>
      </c>
      <c r="G10" s="35">
        <f>G20+G21+G22+G23</f>
        <v>-82</v>
      </c>
      <c r="H10" s="35">
        <f>H20+H21+H22+H23</f>
        <v>293</v>
      </c>
      <c r="I10" s="35">
        <f>I20+I21+I22+I23</f>
        <v>2</v>
      </c>
      <c r="J10" s="35">
        <f>J20+J21+J22+J23</f>
        <v>375</v>
      </c>
      <c r="K10" s="35">
        <f>K20+K21+K22+K23</f>
        <v>16</v>
      </c>
      <c r="L10" s="48">
        <f t="shared" si="0"/>
        <v>-2.3033668867114461</v>
      </c>
      <c r="M10" s="56">
        <v>8.2303231439811313</v>
      </c>
      <c r="N10" s="56">
        <v>10.533690030692577</v>
      </c>
      <c r="O10" s="35">
        <f t="shared" ref="O10:W10" si="4">O20+O21+O22+O23</f>
        <v>55</v>
      </c>
      <c r="P10" s="35">
        <f t="shared" si="4"/>
        <v>946</v>
      </c>
      <c r="Q10" s="35">
        <f t="shared" si="4"/>
        <v>152</v>
      </c>
      <c r="R10" s="35">
        <f t="shared" si="4"/>
        <v>667</v>
      </c>
      <c r="S10" s="35">
        <f t="shared" si="4"/>
        <v>279</v>
      </c>
      <c r="T10" s="35">
        <f t="shared" si="4"/>
        <v>891</v>
      </c>
      <c r="U10" s="35">
        <f t="shared" si="4"/>
        <v>80</v>
      </c>
      <c r="V10" s="35">
        <f t="shared" si="4"/>
        <v>635</v>
      </c>
      <c r="W10" s="35">
        <f t="shared" si="4"/>
        <v>256</v>
      </c>
      <c r="X10" s="48">
        <v>1.5449412045015762</v>
      </c>
    </row>
    <row r="11" spans="1:24" ht="18.75" customHeight="1" x14ac:dyDescent="0.15">
      <c r="A11" s="2" t="s">
        <v>27</v>
      </c>
      <c r="B11" s="36">
        <f>B12+B13+B14+B15+B16</f>
        <v>-51</v>
      </c>
      <c r="C11" s="36">
        <f>C12+C13+C14+C15+C16</f>
        <v>97</v>
      </c>
      <c r="D11" s="66">
        <f t="shared" si="2"/>
        <v>-0.65540540540540548</v>
      </c>
      <c r="E11" s="36">
        <f>E12+E13+E14+E15+E16</f>
        <v>29</v>
      </c>
      <c r="F11" s="66">
        <f t="shared" si="3"/>
        <v>-0.36250000000000004</v>
      </c>
      <c r="G11" s="36">
        <f>G12+G13+G14+G15+G16</f>
        <v>-92</v>
      </c>
      <c r="H11" s="36">
        <f>H12+H13+H14+H15+H16</f>
        <v>87</v>
      </c>
      <c r="I11" s="36">
        <f>I12+I13+I14+I15+I16</f>
        <v>13</v>
      </c>
      <c r="J11" s="36">
        <f>J12+J13+J14+J15+J16</f>
        <v>179</v>
      </c>
      <c r="K11" s="36">
        <f>K12+K13+K14+K15+K16</f>
        <v>-21</v>
      </c>
      <c r="L11" s="50">
        <f t="shared" si="0"/>
        <v>-7.6450406270845708</v>
      </c>
      <c r="M11" s="57">
        <v>7.2295492886560631</v>
      </c>
      <c r="N11" s="57">
        <v>14.874589915740634</v>
      </c>
      <c r="O11" s="36">
        <f t="shared" ref="O11:W11" si="5">O12+O13+O14+O15+O16</f>
        <v>41</v>
      </c>
      <c r="P11" s="36">
        <f t="shared" si="5"/>
        <v>346</v>
      </c>
      <c r="Q11" s="36">
        <f t="shared" si="5"/>
        <v>16</v>
      </c>
      <c r="R11" s="36">
        <f t="shared" si="5"/>
        <v>196</v>
      </c>
      <c r="S11" s="36">
        <f t="shared" si="5"/>
        <v>150</v>
      </c>
      <c r="T11" s="36">
        <f t="shared" si="5"/>
        <v>305</v>
      </c>
      <c r="U11" s="36">
        <f t="shared" si="5"/>
        <v>21</v>
      </c>
      <c r="V11" s="36">
        <f t="shared" si="5"/>
        <v>132</v>
      </c>
      <c r="W11" s="36">
        <f t="shared" si="5"/>
        <v>173</v>
      </c>
      <c r="X11" s="53">
        <v>3.4070289751137786</v>
      </c>
    </row>
    <row r="12" spans="1:24" ht="18.75" customHeight="1" x14ac:dyDescent="0.15">
      <c r="A12" s="6" t="s">
        <v>26</v>
      </c>
      <c r="B12" s="35">
        <f>B24</f>
        <v>-14</v>
      </c>
      <c r="C12" s="35">
        <f>C24</f>
        <v>-3</v>
      </c>
      <c r="D12" s="65">
        <f t="shared" si="2"/>
        <v>0.27272727272727271</v>
      </c>
      <c r="E12" s="35">
        <f>E24</f>
        <v>-18</v>
      </c>
      <c r="F12" s="65">
        <f t="shared" si="3"/>
        <v>-4.5</v>
      </c>
      <c r="G12" s="35">
        <f>G24</f>
        <v>-5</v>
      </c>
      <c r="H12" s="35">
        <f>H24</f>
        <v>7</v>
      </c>
      <c r="I12" s="35">
        <f>I24</f>
        <v>2</v>
      </c>
      <c r="J12" s="35">
        <f>J24</f>
        <v>12</v>
      </c>
      <c r="K12" s="35">
        <f>K24</f>
        <v>-1</v>
      </c>
      <c r="L12" s="48">
        <f t="shared" si="0"/>
        <v>-5.281802237747665</v>
      </c>
      <c r="M12" s="56">
        <v>7.3945231328467331</v>
      </c>
      <c r="N12" s="56">
        <v>12.676325370594398</v>
      </c>
      <c r="O12" s="35">
        <f t="shared" ref="O12:W12" si="6">O24</f>
        <v>-9</v>
      </c>
      <c r="P12" s="35">
        <f t="shared" si="6"/>
        <v>22</v>
      </c>
      <c r="Q12" s="35">
        <f t="shared" si="6"/>
        <v>-14</v>
      </c>
      <c r="R12" s="35">
        <f t="shared" si="6"/>
        <v>13</v>
      </c>
      <c r="S12" s="35">
        <f t="shared" si="6"/>
        <v>9</v>
      </c>
      <c r="T12" s="35">
        <f t="shared" si="6"/>
        <v>31</v>
      </c>
      <c r="U12" s="35">
        <f t="shared" si="6"/>
        <v>7</v>
      </c>
      <c r="V12" s="35">
        <f t="shared" si="6"/>
        <v>9</v>
      </c>
      <c r="W12" s="35">
        <f t="shared" si="6"/>
        <v>22</v>
      </c>
      <c r="X12" s="48">
        <v>-9.5072440279457986</v>
      </c>
    </row>
    <row r="13" spans="1:24" ht="18.75" customHeight="1" x14ac:dyDescent="0.15">
      <c r="A13" s="4" t="s">
        <v>25</v>
      </c>
      <c r="B13" s="37">
        <f>B25+B26+B27</f>
        <v>-20</v>
      </c>
      <c r="C13" s="37">
        <f>C25+C26+C27</f>
        <v>6</v>
      </c>
      <c r="D13" s="67">
        <f t="shared" si="2"/>
        <v>-0.23076923076923073</v>
      </c>
      <c r="E13" s="37">
        <f>E25+E26+E27</f>
        <v>14</v>
      </c>
      <c r="F13" s="67">
        <f t="shared" si="3"/>
        <v>-0.41176470588235292</v>
      </c>
      <c r="G13" s="37">
        <f>G25+G26+G27</f>
        <v>-23</v>
      </c>
      <c r="H13" s="37">
        <f>H25+H26+H27</f>
        <v>16</v>
      </c>
      <c r="I13" s="37">
        <f>I25+I26+I27</f>
        <v>0</v>
      </c>
      <c r="J13" s="37">
        <f>J25+J26+J27</f>
        <v>39</v>
      </c>
      <c r="K13" s="37">
        <f>K25+K26+K27</f>
        <v>6</v>
      </c>
      <c r="L13" s="49">
        <f t="shared" si="0"/>
        <v>-10.396838469416947</v>
      </c>
      <c r="M13" s="58">
        <v>7.2325832830726586</v>
      </c>
      <c r="N13" s="58">
        <v>17.629421752489606</v>
      </c>
      <c r="O13" s="37">
        <f t="shared" ref="O13:W13" si="7">O25+O26+O27</f>
        <v>3</v>
      </c>
      <c r="P13" s="37">
        <f t="shared" si="7"/>
        <v>43</v>
      </c>
      <c r="Q13" s="37">
        <f t="shared" si="7"/>
        <v>9</v>
      </c>
      <c r="R13" s="37">
        <f t="shared" si="7"/>
        <v>20</v>
      </c>
      <c r="S13" s="37">
        <f t="shared" si="7"/>
        <v>23</v>
      </c>
      <c r="T13" s="37">
        <f t="shared" si="7"/>
        <v>40</v>
      </c>
      <c r="U13" s="37">
        <f t="shared" si="7"/>
        <v>-11</v>
      </c>
      <c r="V13" s="37">
        <f t="shared" si="7"/>
        <v>18</v>
      </c>
      <c r="W13" s="37">
        <f t="shared" si="7"/>
        <v>22</v>
      </c>
      <c r="X13" s="49">
        <v>1.3561093655761205</v>
      </c>
    </row>
    <row r="14" spans="1:24" ht="18.75" customHeight="1" x14ac:dyDescent="0.15">
      <c r="A14" s="4" t="s">
        <v>24</v>
      </c>
      <c r="B14" s="37">
        <f>B28+B29+B30+B31</f>
        <v>-6</v>
      </c>
      <c r="C14" s="37">
        <f>C28+C29+C30+C31</f>
        <v>55</v>
      </c>
      <c r="D14" s="67">
        <f t="shared" si="2"/>
        <v>-0.90163934426229508</v>
      </c>
      <c r="E14" s="37">
        <f>E28+E29+E30+E31</f>
        <v>-7</v>
      </c>
      <c r="F14" s="67">
        <f t="shared" si="3"/>
        <v>-7</v>
      </c>
      <c r="G14" s="37">
        <f>G28+G29+G30+G31</f>
        <v>-32</v>
      </c>
      <c r="H14" s="37">
        <f>H28+H29+H30+H31</f>
        <v>34</v>
      </c>
      <c r="I14" s="37">
        <f>I28+I29+I30+I31</f>
        <v>4</v>
      </c>
      <c r="J14" s="37">
        <f>J28+J29+J30+J31</f>
        <v>66</v>
      </c>
      <c r="K14" s="37">
        <f>K28+K29+K30+K31</f>
        <v>-7</v>
      </c>
      <c r="L14" s="49">
        <f t="shared" si="0"/>
        <v>-7.0259611671276438</v>
      </c>
      <c r="M14" s="58">
        <v>7.4650837400731227</v>
      </c>
      <c r="N14" s="58">
        <v>14.491044907200767</v>
      </c>
      <c r="O14" s="37">
        <f t="shared" ref="O14:W14" si="8">O28+O29+O30+O31</f>
        <v>26</v>
      </c>
      <c r="P14" s="37">
        <f t="shared" si="8"/>
        <v>129</v>
      </c>
      <c r="Q14" s="37">
        <f t="shared" si="8"/>
        <v>-32</v>
      </c>
      <c r="R14" s="37">
        <f t="shared" si="8"/>
        <v>79</v>
      </c>
      <c r="S14" s="37">
        <f t="shared" si="8"/>
        <v>50</v>
      </c>
      <c r="T14" s="37">
        <f t="shared" si="8"/>
        <v>103</v>
      </c>
      <c r="U14" s="37">
        <f t="shared" si="8"/>
        <v>-14</v>
      </c>
      <c r="V14" s="37">
        <f t="shared" si="8"/>
        <v>48</v>
      </c>
      <c r="W14" s="37">
        <f t="shared" si="8"/>
        <v>55</v>
      </c>
      <c r="X14" s="49">
        <v>5.7085934482912108</v>
      </c>
    </row>
    <row r="15" spans="1:24" ht="18.75" customHeight="1" x14ac:dyDescent="0.15">
      <c r="A15" s="4" t="s">
        <v>23</v>
      </c>
      <c r="B15" s="37">
        <f>B32+B33+B34+B35</f>
        <v>2</v>
      </c>
      <c r="C15" s="37">
        <f>C32+C33+C34+C35</f>
        <v>30</v>
      </c>
      <c r="D15" s="67">
        <f t="shared" si="2"/>
        <v>-1.0714285714285714</v>
      </c>
      <c r="E15" s="37">
        <f>E32+E33+E34+E35</f>
        <v>24</v>
      </c>
      <c r="F15" s="67">
        <f t="shared" si="3"/>
        <v>-1.0909090909090908</v>
      </c>
      <c r="G15" s="37">
        <f>G32+G33+G34+G35</f>
        <v>-19</v>
      </c>
      <c r="H15" s="37">
        <f>H32+H33+H34+H35</f>
        <v>27</v>
      </c>
      <c r="I15" s="37">
        <f>I32+I33+I34+I35</f>
        <v>6</v>
      </c>
      <c r="J15" s="37">
        <f>J32+J33+J34+J35</f>
        <v>46</v>
      </c>
      <c r="K15" s="39">
        <f>K32+K33+K34+K35</f>
        <v>-12</v>
      </c>
      <c r="L15" s="49">
        <f>M15-N15</f>
        <v>-5.4906164691575405</v>
      </c>
      <c r="M15" s="58">
        <v>7.8024549824870313</v>
      </c>
      <c r="N15" s="58">
        <v>13.293071451644572</v>
      </c>
      <c r="O15" s="39">
        <f t="shared" ref="O15:W15" si="9">O32+O33+O34+O35</f>
        <v>21</v>
      </c>
      <c r="P15" s="37">
        <f t="shared" si="9"/>
        <v>133</v>
      </c>
      <c r="Q15" s="37">
        <f t="shared" si="9"/>
        <v>47</v>
      </c>
      <c r="R15" s="37">
        <f t="shared" si="9"/>
        <v>72</v>
      </c>
      <c r="S15" s="37">
        <f t="shared" si="9"/>
        <v>61</v>
      </c>
      <c r="T15" s="37">
        <f>T32+T33+T34+T35</f>
        <v>112</v>
      </c>
      <c r="U15" s="37">
        <f t="shared" si="9"/>
        <v>41</v>
      </c>
      <c r="V15" s="37">
        <f t="shared" si="9"/>
        <v>50</v>
      </c>
      <c r="W15" s="37">
        <f t="shared" si="9"/>
        <v>62</v>
      </c>
      <c r="X15" s="49">
        <v>6.0685760974899026</v>
      </c>
    </row>
    <row r="16" spans="1:24" ht="18.75" customHeight="1" x14ac:dyDescent="0.15">
      <c r="A16" s="2" t="s">
        <v>22</v>
      </c>
      <c r="B16" s="36">
        <f>B36+B37+B38</f>
        <v>-13</v>
      </c>
      <c r="C16" s="36">
        <f>C36+C37+C38</f>
        <v>9</v>
      </c>
      <c r="D16" s="66">
        <f t="shared" si="2"/>
        <v>-0.40909090909090906</v>
      </c>
      <c r="E16" s="36">
        <f>E36+E37+E38</f>
        <v>16</v>
      </c>
      <c r="F16" s="66">
        <f t="shared" si="3"/>
        <v>-0.55172413793103448</v>
      </c>
      <c r="G16" s="36">
        <f>G36+G37+G38</f>
        <v>-13</v>
      </c>
      <c r="H16" s="36">
        <f>H36+H37+H38</f>
        <v>3</v>
      </c>
      <c r="I16" s="36">
        <f>I36+I37+I38</f>
        <v>1</v>
      </c>
      <c r="J16" s="36">
        <f>J36+J37+J38</f>
        <v>16</v>
      </c>
      <c r="K16" s="36">
        <f>K36+K37+K38</f>
        <v>-7</v>
      </c>
      <c r="L16" s="50">
        <f t="shared" si="0"/>
        <v>-15.114497494720277</v>
      </c>
      <c r="M16" s="57">
        <v>3.4879609603200641</v>
      </c>
      <c r="N16" s="57">
        <v>18.602458455040342</v>
      </c>
      <c r="O16" s="36">
        <f t="shared" ref="O16:W16" si="10">O36+O37+O38</f>
        <v>0</v>
      </c>
      <c r="P16" s="36">
        <f t="shared" si="10"/>
        <v>19</v>
      </c>
      <c r="Q16" s="36">
        <f t="shared" si="10"/>
        <v>6</v>
      </c>
      <c r="R16" s="36">
        <f t="shared" si="10"/>
        <v>12</v>
      </c>
      <c r="S16" s="36">
        <f t="shared" si="10"/>
        <v>7</v>
      </c>
      <c r="T16" s="36">
        <f t="shared" si="10"/>
        <v>19</v>
      </c>
      <c r="U16" s="36">
        <f t="shared" si="10"/>
        <v>-2</v>
      </c>
      <c r="V16" s="36">
        <f t="shared" si="10"/>
        <v>7</v>
      </c>
      <c r="W16" s="36">
        <f t="shared" si="10"/>
        <v>12</v>
      </c>
      <c r="X16" s="53">
        <v>0</v>
      </c>
    </row>
    <row r="17" spans="1:24" ht="18.75" customHeight="1" x14ac:dyDescent="0.15">
      <c r="A17" s="6" t="s">
        <v>21</v>
      </c>
      <c r="B17" s="35">
        <f>B12+B13+B20</f>
        <v>-39</v>
      </c>
      <c r="C17" s="35">
        <f>C12+C13+C20</f>
        <v>60</v>
      </c>
      <c r="D17" s="65">
        <f t="shared" si="2"/>
        <v>-0.60606060606060608</v>
      </c>
      <c r="E17" s="35">
        <f>E12+E13+E20</f>
        <v>-16</v>
      </c>
      <c r="F17" s="65">
        <f t="shared" si="3"/>
        <v>0.69565217391304346</v>
      </c>
      <c r="G17" s="35">
        <f>G12+G13+G20</f>
        <v>-51</v>
      </c>
      <c r="H17" s="35">
        <f>H12+H13+H20</f>
        <v>160</v>
      </c>
      <c r="I17" s="35">
        <f>I12+I13+I20</f>
        <v>23</v>
      </c>
      <c r="J17" s="35">
        <f>J12+J13+J20</f>
        <v>211</v>
      </c>
      <c r="K17" s="35">
        <f>K12+K13+K20</f>
        <v>18</v>
      </c>
      <c r="L17" s="48">
        <f t="shared" si="0"/>
        <v>-2.6401046000507478</v>
      </c>
      <c r="M17" s="56">
        <v>8.2826810981984167</v>
      </c>
      <c r="N17" s="56">
        <v>10.922785698249164</v>
      </c>
      <c r="O17" s="35">
        <f t="shared" ref="O17:W17" si="11">O12+O13+O20</f>
        <v>12</v>
      </c>
      <c r="P17" s="35">
        <f t="shared" si="11"/>
        <v>407</v>
      </c>
      <c r="Q17" s="35">
        <f t="shared" si="11"/>
        <v>14</v>
      </c>
      <c r="R17" s="35">
        <f t="shared" si="11"/>
        <v>284</v>
      </c>
      <c r="S17" s="35">
        <f t="shared" si="11"/>
        <v>123</v>
      </c>
      <c r="T17" s="35">
        <f t="shared" si="11"/>
        <v>395</v>
      </c>
      <c r="U17" s="35">
        <f t="shared" si="11"/>
        <v>35</v>
      </c>
      <c r="V17" s="35">
        <f t="shared" si="11"/>
        <v>267</v>
      </c>
      <c r="W17" s="35">
        <f t="shared" si="11"/>
        <v>128</v>
      </c>
      <c r="X17" s="48">
        <v>0.62120108236488392</v>
      </c>
    </row>
    <row r="18" spans="1:24" ht="18.75" customHeight="1" x14ac:dyDescent="0.15">
      <c r="A18" s="4" t="s">
        <v>20</v>
      </c>
      <c r="B18" s="37">
        <f>B14+B22</f>
        <v>-9</v>
      </c>
      <c r="C18" s="37">
        <f>C14+C22</f>
        <v>55</v>
      </c>
      <c r="D18" s="67">
        <f t="shared" si="2"/>
        <v>-0.859375</v>
      </c>
      <c r="E18" s="37">
        <f>E14+E22</f>
        <v>20</v>
      </c>
      <c r="F18" s="67">
        <f t="shared" si="3"/>
        <v>-0.68965517241379315</v>
      </c>
      <c r="G18" s="37">
        <f>G14+G22</f>
        <v>-53</v>
      </c>
      <c r="H18" s="37">
        <f>H14+H22</f>
        <v>60</v>
      </c>
      <c r="I18" s="37">
        <f>I14+I22</f>
        <v>-5</v>
      </c>
      <c r="J18" s="37">
        <f>J14+J22</f>
        <v>113</v>
      </c>
      <c r="K18" s="37">
        <f>K14+K22</f>
        <v>-20</v>
      </c>
      <c r="L18" s="49">
        <f t="shared" si="0"/>
        <v>-6.1713271431843602</v>
      </c>
      <c r="M18" s="58">
        <v>6.9864080866238041</v>
      </c>
      <c r="N18" s="58">
        <v>13.157735229808164</v>
      </c>
      <c r="O18" s="37">
        <f t="shared" ref="O18:W18" si="12">O14+O22</f>
        <v>44</v>
      </c>
      <c r="P18" s="37">
        <f t="shared" si="12"/>
        <v>244</v>
      </c>
      <c r="Q18" s="37">
        <f t="shared" si="12"/>
        <v>6</v>
      </c>
      <c r="R18" s="37">
        <f t="shared" si="12"/>
        <v>140</v>
      </c>
      <c r="S18" s="37">
        <f t="shared" si="12"/>
        <v>104</v>
      </c>
      <c r="T18" s="37">
        <f t="shared" si="12"/>
        <v>200</v>
      </c>
      <c r="U18" s="37">
        <f t="shared" si="12"/>
        <v>1</v>
      </c>
      <c r="V18" s="37">
        <f t="shared" si="12"/>
        <v>95</v>
      </c>
      <c r="W18" s="37">
        <f t="shared" si="12"/>
        <v>105</v>
      </c>
      <c r="X18" s="49">
        <v>5.1233659301907934</v>
      </c>
    </row>
    <row r="19" spans="1:24" ht="18.75" customHeight="1" x14ac:dyDescent="0.15">
      <c r="A19" s="2" t="s">
        <v>19</v>
      </c>
      <c r="B19" s="36">
        <f>B15+B16+B21+B23</f>
        <v>-30</v>
      </c>
      <c r="C19" s="36">
        <f>C15+C16+C21+C23</f>
        <v>42</v>
      </c>
      <c r="D19" s="66">
        <f t="shared" si="2"/>
        <v>-0.58333333333333326</v>
      </c>
      <c r="E19" s="36">
        <f>E15+E16+E21+E23</f>
        <v>83</v>
      </c>
      <c r="F19" s="66">
        <f t="shared" si="3"/>
        <v>-0.73451327433628322</v>
      </c>
      <c r="G19" s="36">
        <f>G15+G16+G21+G23</f>
        <v>-70</v>
      </c>
      <c r="H19" s="36">
        <f>H15+H16+H21+H23</f>
        <v>160</v>
      </c>
      <c r="I19" s="36">
        <f>I15+I16+I21+I23</f>
        <v>-3</v>
      </c>
      <c r="J19" s="36">
        <f>J15+J16+J21+J23</f>
        <v>230</v>
      </c>
      <c r="K19" s="38">
        <f>K15+K16+K21+K23</f>
        <v>-3</v>
      </c>
      <c r="L19" s="50">
        <f t="shared" si="0"/>
        <v>-3.5481690683813429</v>
      </c>
      <c r="M19" s="57">
        <v>8.1101007277287795</v>
      </c>
      <c r="N19" s="57">
        <v>11.658269796110122</v>
      </c>
      <c r="O19" s="38">
        <f t="shared" ref="O19:W19" si="13">O15+O16+O21+O23</f>
        <v>40</v>
      </c>
      <c r="P19" s="38">
        <f>P15+P16+P21+P23</f>
        <v>641</v>
      </c>
      <c r="Q19" s="36">
        <f t="shared" si="13"/>
        <v>148</v>
      </c>
      <c r="R19" s="36">
        <f t="shared" si="13"/>
        <v>439</v>
      </c>
      <c r="S19" s="36">
        <f t="shared" si="13"/>
        <v>202</v>
      </c>
      <c r="T19" s="36">
        <f t="shared" si="13"/>
        <v>601</v>
      </c>
      <c r="U19" s="36">
        <f t="shared" si="13"/>
        <v>65</v>
      </c>
      <c r="V19" s="36">
        <f t="shared" si="13"/>
        <v>405</v>
      </c>
      <c r="W19" s="36">
        <f t="shared" si="13"/>
        <v>196</v>
      </c>
      <c r="X19" s="53">
        <v>2.027525181932198</v>
      </c>
    </row>
    <row r="20" spans="1:24" ht="18.75" customHeight="1" x14ac:dyDescent="0.15">
      <c r="A20" s="5" t="s">
        <v>18</v>
      </c>
      <c r="B20" s="40">
        <f>G20+O20</f>
        <v>-5</v>
      </c>
      <c r="C20" s="40">
        <v>57</v>
      </c>
      <c r="D20" s="68">
        <f t="shared" si="2"/>
        <v>-0.91935483870967738</v>
      </c>
      <c r="E20" s="40">
        <f>I20-K20+Q20-U20</f>
        <v>-12</v>
      </c>
      <c r="F20" s="68">
        <f t="shared" si="3"/>
        <v>-1.7142857142857144</v>
      </c>
      <c r="G20" s="40">
        <f>H20-J20</f>
        <v>-23</v>
      </c>
      <c r="H20" s="40">
        <v>137</v>
      </c>
      <c r="I20" s="40">
        <v>21</v>
      </c>
      <c r="J20" s="40">
        <v>160</v>
      </c>
      <c r="K20" s="40">
        <v>13</v>
      </c>
      <c r="L20" s="48">
        <f>M20-N20</f>
        <v>-1.4233942603724667</v>
      </c>
      <c r="M20" s="56">
        <v>8.4784788552620824</v>
      </c>
      <c r="N20" s="56">
        <v>9.9018731156345492</v>
      </c>
      <c r="O20" s="40">
        <f>P20-T20</f>
        <v>18</v>
      </c>
      <c r="P20" s="40">
        <f>R20+S20</f>
        <v>342</v>
      </c>
      <c r="Q20" s="41">
        <v>19</v>
      </c>
      <c r="R20" s="41">
        <v>251</v>
      </c>
      <c r="S20" s="41">
        <v>91</v>
      </c>
      <c r="T20" s="41">
        <f>SUM(V20:W20)</f>
        <v>324</v>
      </c>
      <c r="U20" s="41">
        <v>39</v>
      </c>
      <c r="V20" s="41">
        <v>240</v>
      </c>
      <c r="W20" s="41">
        <v>84</v>
      </c>
      <c r="X20" s="52">
        <v>1.113960725508889</v>
      </c>
    </row>
    <row r="21" spans="1:24" ht="18.75" customHeight="1" x14ac:dyDescent="0.15">
      <c r="A21" s="3" t="s">
        <v>17</v>
      </c>
      <c r="B21" s="42">
        <f t="shared" ref="B21:B38" si="14">G21+O21</f>
        <v>-12</v>
      </c>
      <c r="C21" s="42">
        <v>-35</v>
      </c>
      <c r="D21" s="69">
        <f t="shared" si="2"/>
        <v>-1.5217391304347827</v>
      </c>
      <c r="E21" s="42">
        <f t="shared" ref="E21:E38" si="15">I21-K21+Q21-U21</f>
        <v>30</v>
      </c>
      <c r="F21" s="69">
        <f t="shared" si="3"/>
        <v>-0.7142857142857143</v>
      </c>
      <c r="G21" s="42">
        <f t="shared" ref="G21:G38" si="16">H21-J21</f>
        <v>-25</v>
      </c>
      <c r="H21" s="42">
        <v>106</v>
      </c>
      <c r="I21" s="42">
        <v>-17</v>
      </c>
      <c r="J21" s="42">
        <v>131</v>
      </c>
      <c r="K21" s="42">
        <v>14</v>
      </c>
      <c r="L21" s="49">
        <f t="shared" ref="L21:L38" si="17">M21-N21</f>
        <v>-1.9852355044086369</v>
      </c>
      <c r="M21" s="58">
        <v>8.4173985386926198</v>
      </c>
      <c r="N21" s="58">
        <v>10.402634043101257</v>
      </c>
      <c r="O21" s="42">
        <f t="shared" ref="O21:O38" si="18">P21-T21</f>
        <v>13</v>
      </c>
      <c r="P21" s="42">
        <f t="shared" ref="P21:P38" si="19">R21+S21</f>
        <v>373</v>
      </c>
      <c r="Q21" s="42">
        <v>73</v>
      </c>
      <c r="R21" s="42">
        <v>259</v>
      </c>
      <c r="S21" s="42">
        <v>114</v>
      </c>
      <c r="T21" s="42">
        <f t="shared" ref="T21:T38" si="20">SUM(V21:W21)</f>
        <v>360</v>
      </c>
      <c r="U21" s="42">
        <v>12</v>
      </c>
      <c r="V21" s="42">
        <v>266</v>
      </c>
      <c r="W21" s="42">
        <v>94</v>
      </c>
      <c r="X21" s="49">
        <v>1.0323224622924911</v>
      </c>
    </row>
    <row r="22" spans="1:24" ht="18.75" customHeight="1" x14ac:dyDescent="0.15">
      <c r="A22" s="3" t="s">
        <v>16</v>
      </c>
      <c r="B22" s="42">
        <f t="shared" si="14"/>
        <v>-3</v>
      </c>
      <c r="C22" s="42">
        <v>0</v>
      </c>
      <c r="D22" s="69">
        <f t="shared" si="2"/>
        <v>0</v>
      </c>
      <c r="E22" s="42">
        <f t="shared" si="15"/>
        <v>27</v>
      </c>
      <c r="F22" s="69">
        <f t="shared" si="3"/>
        <v>-0.9</v>
      </c>
      <c r="G22" s="42">
        <f t="shared" si="16"/>
        <v>-21</v>
      </c>
      <c r="H22" s="42">
        <v>26</v>
      </c>
      <c r="I22" s="42">
        <v>-9</v>
      </c>
      <c r="J22" s="42">
        <v>47</v>
      </c>
      <c r="K22" s="42">
        <v>-13</v>
      </c>
      <c r="L22" s="49">
        <f t="shared" si="17"/>
        <v>-5.2063097893567125</v>
      </c>
      <c r="M22" s="58">
        <v>6.4459073582511692</v>
      </c>
      <c r="N22" s="58">
        <v>11.652217147607882</v>
      </c>
      <c r="O22" s="42">
        <f t="shared" si="18"/>
        <v>18</v>
      </c>
      <c r="P22" s="42">
        <f t="shared" si="19"/>
        <v>115</v>
      </c>
      <c r="Q22" s="42">
        <v>38</v>
      </c>
      <c r="R22" s="42">
        <v>61</v>
      </c>
      <c r="S22" s="42">
        <v>54</v>
      </c>
      <c r="T22" s="42">
        <f t="shared" si="20"/>
        <v>97</v>
      </c>
      <c r="U22" s="42">
        <v>15</v>
      </c>
      <c r="V22" s="42">
        <v>47</v>
      </c>
      <c r="W22" s="42">
        <v>50</v>
      </c>
      <c r="X22" s="49">
        <v>4.4625512480200449</v>
      </c>
    </row>
    <row r="23" spans="1:24" ht="18.75" customHeight="1" x14ac:dyDescent="0.15">
      <c r="A23" s="1" t="s">
        <v>15</v>
      </c>
      <c r="B23" s="43">
        <f t="shared" si="14"/>
        <v>-7</v>
      </c>
      <c r="C23" s="43">
        <v>38</v>
      </c>
      <c r="D23" s="70">
        <f t="shared" si="2"/>
        <v>-0.84444444444444444</v>
      </c>
      <c r="E23" s="43">
        <f t="shared" si="15"/>
        <v>13</v>
      </c>
      <c r="F23" s="70">
        <f t="shared" si="3"/>
        <v>-0.65</v>
      </c>
      <c r="G23" s="43">
        <f t="shared" si="16"/>
        <v>-13</v>
      </c>
      <c r="H23" s="43">
        <v>24</v>
      </c>
      <c r="I23" s="43">
        <v>7</v>
      </c>
      <c r="J23" s="43">
        <v>37</v>
      </c>
      <c r="K23" s="44">
        <v>2</v>
      </c>
      <c r="L23" s="50">
        <f t="shared" si="17"/>
        <v>-4.6181666705597486</v>
      </c>
      <c r="M23" s="57">
        <v>8.52584616103338</v>
      </c>
      <c r="N23" s="57">
        <v>13.144012831593129</v>
      </c>
      <c r="O23" s="44">
        <f t="shared" si="18"/>
        <v>6</v>
      </c>
      <c r="P23" s="44">
        <f t="shared" si="19"/>
        <v>116</v>
      </c>
      <c r="Q23" s="43">
        <v>22</v>
      </c>
      <c r="R23" s="43">
        <v>96</v>
      </c>
      <c r="S23" s="43">
        <v>20</v>
      </c>
      <c r="T23" s="43">
        <f t="shared" si="20"/>
        <v>110</v>
      </c>
      <c r="U23" s="43">
        <v>14</v>
      </c>
      <c r="V23" s="43">
        <v>82</v>
      </c>
      <c r="W23" s="43">
        <v>28</v>
      </c>
      <c r="X23" s="54">
        <v>2.1314615402583428</v>
      </c>
    </row>
    <row r="24" spans="1:24" ht="18.75" customHeight="1" x14ac:dyDescent="0.15">
      <c r="A24" s="7" t="s">
        <v>14</v>
      </c>
      <c r="B24" s="45">
        <f t="shared" si="14"/>
        <v>-14</v>
      </c>
      <c r="C24" s="45">
        <v>-3</v>
      </c>
      <c r="D24" s="71">
        <f t="shared" si="2"/>
        <v>0.27272727272727271</v>
      </c>
      <c r="E24" s="40">
        <f t="shared" si="15"/>
        <v>-18</v>
      </c>
      <c r="F24" s="71">
        <f t="shared" si="3"/>
        <v>-4.5</v>
      </c>
      <c r="G24" s="40">
        <f t="shared" si="16"/>
        <v>-5</v>
      </c>
      <c r="H24" s="45">
        <v>7</v>
      </c>
      <c r="I24" s="45">
        <v>2</v>
      </c>
      <c r="J24" s="45">
        <v>12</v>
      </c>
      <c r="K24" s="46">
        <v>-1</v>
      </c>
      <c r="L24" s="51">
        <f t="shared" si="17"/>
        <v>-5.281802237747665</v>
      </c>
      <c r="M24" s="55">
        <v>7.3945231328467331</v>
      </c>
      <c r="N24" s="55">
        <v>12.676325370594398</v>
      </c>
      <c r="O24" s="40">
        <f t="shared" si="18"/>
        <v>-9</v>
      </c>
      <c r="P24" s="45">
        <f t="shared" si="19"/>
        <v>22</v>
      </c>
      <c r="Q24" s="45">
        <v>-14</v>
      </c>
      <c r="R24" s="45">
        <v>13</v>
      </c>
      <c r="S24" s="45">
        <v>9</v>
      </c>
      <c r="T24" s="45">
        <f t="shared" si="20"/>
        <v>31</v>
      </c>
      <c r="U24" s="45">
        <v>7</v>
      </c>
      <c r="V24" s="45">
        <v>9</v>
      </c>
      <c r="W24" s="45">
        <v>22</v>
      </c>
      <c r="X24" s="51">
        <v>-9.5072440279457986</v>
      </c>
    </row>
    <row r="25" spans="1:24" ht="18.75" customHeight="1" x14ac:dyDescent="0.15">
      <c r="A25" s="5" t="s">
        <v>13</v>
      </c>
      <c r="B25" s="40">
        <f t="shared" si="14"/>
        <v>7</v>
      </c>
      <c r="C25" s="40">
        <v>9</v>
      </c>
      <c r="D25" s="68">
        <f t="shared" si="2"/>
        <v>-4.5</v>
      </c>
      <c r="E25" s="40">
        <f t="shared" si="15"/>
        <v>15</v>
      </c>
      <c r="F25" s="68">
        <f t="shared" si="3"/>
        <v>-1.875</v>
      </c>
      <c r="G25" s="40">
        <f t="shared" si="16"/>
        <v>-3</v>
      </c>
      <c r="H25" s="40">
        <v>2</v>
      </c>
      <c r="I25" s="40">
        <v>1</v>
      </c>
      <c r="J25" s="40">
        <v>5</v>
      </c>
      <c r="K25" s="40">
        <v>2</v>
      </c>
      <c r="L25" s="48">
        <f t="shared" si="17"/>
        <v>-11.498235887096772</v>
      </c>
      <c r="M25" s="56">
        <v>7.6654905913978491</v>
      </c>
      <c r="N25" s="56">
        <v>19.16372647849462</v>
      </c>
      <c r="O25" s="40">
        <f t="shared" si="18"/>
        <v>10</v>
      </c>
      <c r="P25" s="40">
        <f t="shared" si="19"/>
        <v>14</v>
      </c>
      <c r="Q25" s="40">
        <v>11</v>
      </c>
      <c r="R25" s="40">
        <v>12</v>
      </c>
      <c r="S25" s="40">
        <v>2</v>
      </c>
      <c r="T25" s="40">
        <f t="shared" si="20"/>
        <v>4</v>
      </c>
      <c r="U25" s="40">
        <v>-5</v>
      </c>
      <c r="V25" s="40">
        <v>2</v>
      </c>
      <c r="W25" s="40">
        <v>2</v>
      </c>
      <c r="X25" s="52">
        <v>38.327452956989248</v>
      </c>
    </row>
    <row r="26" spans="1:24" ht="18.75" customHeight="1" x14ac:dyDescent="0.15">
      <c r="A26" s="3" t="s">
        <v>12</v>
      </c>
      <c r="B26" s="42">
        <f t="shared" si="14"/>
        <v>-7</v>
      </c>
      <c r="C26" s="42">
        <v>8</v>
      </c>
      <c r="D26" s="69">
        <f t="shared" si="2"/>
        <v>-0.53333333333333333</v>
      </c>
      <c r="E26" s="42">
        <f t="shared" si="15"/>
        <v>7</v>
      </c>
      <c r="F26" s="69">
        <f t="shared" si="3"/>
        <v>-0.5</v>
      </c>
      <c r="G26" s="42">
        <f t="shared" si="16"/>
        <v>-6</v>
      </c>
      <c r="H26" s="42">
        <v>4</v>
      </c>
      <c r="I26" s="42">
        <v>1</v>
      </c>
      <c r="J26" s="42">
        <v>10</v>
      </c>
      <c r="K26" s="42">
        <v>1</v>
      </c>
      <c r="L26" s="49">
        <f t="shared" si="17"/>
        <v>-10.53304924561243</v>
      </c>
      <c r="M26" s="58">
        <v>7.0220328304082873</v>
      </c>
      <c r="N26" s="58">
        <v>17.555082076020717</v>
      </c>
      <c r="O26" s="42">
        <f t="shared" si="18"/>
        <v>-1</v>
      </c>
      <c r="P26" s="42">
        <f t="shared" si="19"/>
        <v>8</v>
      </c>
      <c r="Q26" s="42">
        <v>-1</v>
      </c>
      <c r="R26" s="42">
        <v>4</v>
      </c>
      <c r="S26" s="42">
        <v>4</v>
      </c>
      <c r="T26" s="42">
        <f t="shared" si="20"/>
        <v>9</v>
      </c>
      <c r="U26" s="42">
        <v>-8</v>
      </c>
      <c r="V26" s="42">
        <v>4</v>
      </c>
      <c r="W26" s="42">
        <v>5</v>
      </c>
      <c r="X26" s="49">
        <v>-1.7555082076020714</v>
      </c>
    </row>
    <row r="27" spans="1:24" ht="18.75" customHeight="1" x14ac:dyDescent="0.15">
      <c r="A27" s="1" t="s">
        <v>11</v>
      </c>
      <c r="B27" s="43">
        <f t="shared" si="14"/>
        <v>-20</v>
      </c>
      <c r="C27" s="43">
        <v>-11</v>
      </c>
      <c r="D27" s="70">
        <f t="shared" si="2"/>
        <v>1.2222222222222223</v>
      </c>
      <c r="E27" s="43">
        <f t="shared" si="15"/>
        <v>-8</v>
      </c>
      <c r="F27" s="70">
        <f t="shared" si="3"/>
        <v>0.66666666666666674</v>
      </c>
      <c r="G27" s="43">
        <f t="shared" si="16"/>
        <v>-14</v>
      </c>
      <c r="H27" s="43">
        <v>10</v>
      </c>
      <c r="I27" s="43">
        <v>-2</v>
      </c>
      <c r="J27" s="44">
        <v>24</v>
      </c>
      <c r="K27" s="44">
        <v>3</v>
      </c>
      <c r="L27" s="50">
        <f t="shared" si="17"/>
        <v>-10.132696685358948</v>
      </c>
      <c r="M27" s="57">
        <v>7.2376404895421045</v>
      </c>
      <c r="N27" s="57">
        <v>17.370337174901053</v>
      </c>
      <c r="O27" s="44">
        <f t="shared" si="18"/>
        <v>-6</v>
      </c>
      <c r="P27" s="44">
        <f t="shared" si="19"/>
        <v>21</v>
      </c>
      <c r="Q27" s="47">
        <v>-1</v>
      </c>
      <c r="R27" s="47">
        <v>4</v>
      </c>
      <c r="S27" s="47">
        <v>17</v>
      </c>
      <c r="T27" s="47">
        <f t="shared" si="20"/>
        <v>27</v>
      </c>
      <c r="U27" s="47">
        <v>2</v>
      </c>
      <c r="V27" s="47">
        <v>12</v>
      </c>
      <c r="W27" s="47">
        <v>15</v>
      </c>
      <c r="X27" s="54">
        <v>-4.3425842937252632</v>
      </c>
    </row>
    <row r="28" spans="1:24" ht="18.75" customHeight="1" x14ac:dyDescent="0.15">
      <c r="A28" s="5" t="s">
        <v>10</v>
      </c>
      <c r="B28" s="40">
        <f t="shared" si="14"/>
        <v>-14</v>
      </c>
      <c r="C28" s="40">
        <v>-16</v>
      </c>
      <c r="D28" s="68">
        <f t="shared" si="2"/>
        <v>-8</v>
      </c>
      <c r="E28" s="40">
        <f t="shared" si="15"/>
        <v>-6</v>
      </c>
      <c r="F28" s="68">
        <f t="shared" si="3"/>
        <v>0.75</v>
      </c>
      <c r="G28" s="40">
        <f>H28-J28</f>
        <v>-11</v>
      </c>
      <c r="H28" s="40">
        <v>1</v>
      </c>
      <c r="I28" s="40">
        <v>0</v>
      </c>
      <c r="J28" s="40">
        <v>12</v>
      </c>
      <c r="K28" s="40">
        <v>3</v>
      </c>
      <c r="L28" s="48">
        <f t="shared" si="17"/>
        <v>-20.799121411957294</v>
      </c>
      <c r="M28" s="56">
        <v>1.8908292192688447</v>
      </c>
      <c r="N28" s="56">
        <v>22.689950631226139</v>
      </c>
      <c r="O28" s="40">
        <f t="shared" si="18"/>
        <v>-3</v>
      </c>
      <c r="P28" s="40">
        <f t="shared" si="19"/>
        <v>12</v>
      </c>
      <c r="Q28" s="40">
        <v>0</v>
      </c>
      <c r="R28" s="40">
        <v>10</v>
      </c>
      <c r="S28" s="40">
        <v>2</v>
      </c>
      <c r="T28" s="40">
        <f t="shared" si="20"/>
        <v>15</v>
      </c>
      <c r="U28" s="40">
        <v>3</v>
      </c>
      <c r="V28" s="40">
        <v>6</v>
      </c>
      <c r="W28" s="40">
        <v>9</v>
      </c>
      <c r="X28" s="48">
        <v>-5.6724876578065349</v>
      </c>
    </row>
    <row r="29" spans="1:24" ht="18.75" customHeight="1" x14ac:dyDescent="0.15">
      <c r="A29" s="3" t="s">
        <v>9</v>
      </c>
      <c r="B29" s="42">
        <f t="shared" si="14"/>
        <v>1</v>
      </c>
      <c r="C29" s="42">
        <v>6</v>
      </c>
      <c r="D29" s="69">
        <f t="shared" si="2"/>
        <v>-1.2</v>
      </c>
      <c r="E29" s="42">
        <f t="shared" si="15"/>
        <v>24</v>
      </c>
      <c r="F29" s="69">
        <f t="shared" si="3"/>
        <v>-1.0434782608695652</v>
      </c>
      <c r="G29" s="42">
        <f t="shared" si="16"/>
        <v>-5</v>
      </c>
      <c r="H29" s="42">
        <v>11</v>
      </c>
      <c r="I29" s="42">
        <v>2</v>
      </c>
      <c r="J29" s="42">
        <v>16</v>
      </c>
      <c r="K29" s="42">
        <v>-12</v>
      </c>
      <c r="L29" s="49">
        <f t="shared" si="17"/>
        <v>-3.6337860466598002</v>
      </c>
      <c r="M29" s="58">
        <v>7.99432930265157</v>
      </c>
      <c r="N29" s="58">
        <v>11.62811534931137</v>
      </c>
      <c r="O29" s="41">
        <f t="shared" si="18"/>
        <v>6</v>
      </c>
      <c r="P29" s="41">
        <f t="shared" si="19"/>
        <v>48</v>
      </c>
      <c r="Q29" s="42">
        <v>8</v>
      </c>
      <c r="R29" s="42">
        <v>15</v>
      </c>
      <c r="S29" s="42">
        <v>33</v>
      </c>
      <c r="T29" s="42">
        <f t="shared" si="20"/>
        <v>42</v>
      </c>
      <c r="U29" s="42">
        <v>-2</v>
      </c>
      <c r="V29" s="42">
        <v>21</v>
      </c>
      <c r="W29" s="42">
        <v>21</v>
      </c>
      <c r="X29" s="49">
        <v>4.3605432559917645</v>
      </c>
    </row>
    <row r="30" spans="1:24" ht="18.75" customHeight="1" x14ac:dyDescent="0.15">
      <c r="A30" s="3" t="s">
        <v>8</v>
      </c>
      <c r="B30" s="42">
        <f t="shared" si="14"/>
        <v>1</v>
      </c>
      <c r="C30" s="42">
        <v>41</v>
      </c>
      <c r="D30" s="69">
        <f t="shared" si="2"/>
        <v>-1.0249999999999999</v>
      </c>
      <c r="E30" s="42">
        <f t="shared" si="15"/>
        <v>-16</v>
      </c>
      <c r="F30" s="69">
        <f t="shared" si="3"/>
        <v>-0.94117647058823528</v>
      </c>
      <c r="G30" s="42">
        <f t="shared" si="16"/>
        <v>-16</v>
      </c>
      <c r="H30" s="42">
        <v>13</v>
      </c>
      <c r="I30" s="42">
        <v>2</v>
      </c>
      <c r="J30" s="42">
        <v>29</v>
      </c>
      <c r="K30" s="42">
        <v>8</v>
      </c>
      <c r="L30" s="52">
        <f t="shared" si="17"/>
        <v>-11.234917508002958</v>
      </c>
      <c r="M30" s="59">
        <v>9.1283704752523995</v>
      </c>
      <c r="N30" s="59">
        <v>20.363287983255358</v>
      </c>
      <c r="O30" s="42">
        <f t="shared" si="18"/>
        <v>17</v>
      </c>
      <c r="P30" s="42">
        <f t="shared" si="19"/>
        <v>43</v>
      </c>
      <c r="Q30" s="42">
        <v>-25</v>
      </c>
      <c r="R30" s="42">
        <v>34</v>
      </c>
      <c r="S30" s="42">
        <v>9</v>
      </c>
      <c r="T30" s="42">
        <f t="shared" si="20"/>
        <v>26</v>
      </c>
      <c r="U30" s="42">
        <v>-15</v>
      </c>
      <c r="V30" s="42">
        <v>13</v>
      </c>
      <c r="W30" s="42">
        <v>13</v>
      </c>
      <c r="X30" s="49">
        <v>11.937099852253144</v>
      </c>
    </row>
    <row r="31" spans="1:24" ht="18.75" customHeight="1" x14ac:dyDescent="0.15">
      <c r="A31" s="1" t="s">
        <v>7</v>
      </c>
      <c r="B31" s="43">
        <f t="shared" si="14"/>
        <v>6</v>
      </c>
      <c r="C31" s="43">
        <v>24</v>
      </c>
      <c r="D31" s="70">
        <f t="shared" si="2"/>
        <v>-1.3333333333333333</v>
      </c>
      <c r="E31" s="43">
        <f t="shared" si="15"/>
        <v>-9</v>
      </c>
      <c r="F31" s="70">
        <f t="shared" si="3"/>
        <v>-0.6</v>
      </c>
      <c r="G31" s="43">
        <f t="shared" si="16"/>
        <v>0</v>
      </c>
      <c r="H31" s="43">
        <v>9</v>
      </c>
      <c r="I31" s="43">
        <v>0</v>
      </c>
      <c r="J31" s="43">
        <v>9</v>
      </c>
      <c r="K31" s="44">
        <v>-6</v>
      </c>
      <c r="L31" s="50">
        <f t="shared" si="17"/>
        <v>0</v>
      </c>
      <c r="M31" s="57">
        <v>7.3435718597008925</v>
      </c>
      <c r="N31" s="57">
        <v>7.3435718597008925</v>
      </c>
      <c r="O31" s="43">
        <f t="shared" si="18"/>
        <v>6</v>
      </c>
      <c r="P31" s="43">
        <f t="shared" si="19"/>
        <v>26</v>
      </c>
      <c r="Q31" s="43">
        <v>-15</v>
      </c>
      <c r="R31" s="43">
        <v>20</v>
      </c>
      <c r="S31" s="43">
        <v>6</v>
      </c>
      <c r="T31" s="43">
        <f t="shared" si="20"/>
        <v>20</v>
      </c>
      <c r="U31" s="43">
        <v>0</v>
      </c>
      <c r="V31" s="43">
        <v>8</v>
      </c>
      <c r="W31" s="43">
        <v>12</v>
      </c>
      <c r="X31" s="53">
        <v>4.895714573133926</v>
      </c>
    </row>
    <row r="32" spans="1:24" ht="18.75" customHeight="1" x14ac:dyDescent="0.15">
      <c r="A32" s="5" t="s">
        <v>6</v>
      </c>
      <c r="B32" s="40">
        <f t="shared" si="14"/>
        <v>10</v>
      </c>
      <c r="C32" s="40">
        <v>-9</v>
      </c>
      <c r="D32" s="68">
        <f t="shared" si="2"/>
        <v>-0.47368421052631582</v>
      </c>
      <c r="E32" s="40">
        <f t="shared" si="15"/>
        <v>-1</v>
      </c>
      <c r="F32" s="68">
        <f t="shared" si="3"/>
        <v>-9.0909090909090939E-2</v>
      </c>
      <c r="G32" s="40">
        <f t="shared" si="16"/>
        <v>4</v>
      </c>
      <c r="H32" s="40">
        <v>7</v>
      </c>
      <c r="I32" s="40">
        <v>3</v>
      </c>
      <c r="J32" s="40">
        <v>3</v>
      </c>
      <c r="K32" s="40">
        <v>2</v>
      </c>
      <c r="L32" s="48">
        <f t="shared" si="17"/>
        <v>13.360787005261956</v>
      </c>
      <c r="M32" s="56">
        <v>23.381377259208421</v>
      </c>
      <c r="N32" s="56">
        <v>10.020590253946464</v>
      </c>
      <c r="O32" s="40">
        <f t="shared" si="18"/>
        <v>6</v>
      </c>
      <c r="P32" s="40">
        <f t="shared" si="19"/>
        <v>21</v>
      </c>
      <c r="Q32" s="41">
        <v>6</v>
      </c>
      <c r="R32" s="41">
        <v>5</v>
      </c>
      <c r="S32" s="41">
        <v>16</v>
      </c>
      <c r="T32" s="41">
        <f t="shared" si="20"/>
        <v>15</v>
      </c>
      <c r="U32" s="41">
        <v>8</v>
      </c>
      <c r="V32" s="41">
        <v>5</v>
      </c>
      <c r="W32" s="41">
        <v>10</v>
      </c>
      <c r="X32" s="52">
        <v>20.041180507892918</v>
      </c>
    </row>
    <row r="33" spans="1:24" ht="18.75" customHeight="1" x14ac:dyDescent="0.15">
      <c r="A33" s="3" t="s">
        <v>5</v>
      </c>
      <c r="B33" s="42">
        <f t="shared" si="14"/>
        <v>-29</v>
      </c>
      <c r="C33" s="42">
        <v>-19</v>
      </c>
      <c r="D33" s="69">
        <f t="shared" si="2"/>
        <v>1.9</v>
      </c>
      <c r="E33" s="42">
        <f t="shared" si="15"/>
        <v>-18</v>
      </c>
      <c r="F33" s="69">
        <f t="shared" si="3"/>
        <v>1.6363636363636362</v>
      </c>
      <c r="G33" s="42">
        <f t="shared" si="16"/>
        <v>-7</v>
      </c>
      <c r="H33" s="42">
        <v>11</v>
      </c>
      <c r="I33" s="42">
        <v>3</v>
      </c>
      <c r="J33" s="42">
        <v>18</v>
      </c>
      <c r="K33" s="42">
        <v>-10</v>
      </c>
      <c r="L33" s="49">
        <f t="shared" si="17"/>
        <v>-5.1989752626449039</v>
      </c>
      <c r="M33" s="58">
        <v>8.1698182698705661</v>
      </c>
      <c r="N33" s="58">
        <v>13.36879353251547</v>
      </c>
      <c r="O33" s="42">
        <f t="shared" si="18"/>
        <v>-22</v>
      </c>
      <c r="P33" s="42">
        <f t="shared" si="19"/>
        <v>29</v>
      </c>
      <c r="Q33" s="42">
        <v>-7</v>
      </c>
      <c r="R33" s="42">
        <v>15</v>
      </c>
      <c r="S33" s="42">
        <v>14</v>
      </c>
      <c r="T33" s="42">
        <f t="shared" si="20"/>
        <v>51</v>
      </c>
      <c r="U33" s="42">
        <v>24</v>
      </c>
      <c r="V33" s="42">
        <v>32</v>
      </c>
      <c r="W33" s="42">
        <v>19</v>
      </c>
      <c r="X33" s="49">
        <v>-16.339636539741129</v>
      </c>
    </row>
    <row r="34" spans="1:24" ht="18.75" customHeight="1" x14ac:dyDescent="0.15">
      <c r="A34" s="3" t="s">
        <v>4</v>
      </c>
      <c r="B34" s="42">
        <f t="shared" si="14"/>
        <v>9</v>
      </c>
      <c r="C34" s="42">
        <v>43</v>
      </c>
      <c r="D34" s="69">
        <f t="shared" si="2"/>
        <v>-1.2647058823529411</v>
      </c>
      <c r="E34" s="42">
        <f t="shared" si="15"/>
        <v>2</v>
      </c>
      <c r="F34" s="69">
        <f t="shared" si="3"/>
        <v>0.28571428571428581</v>
      </c>
      <c r="G34" s="42">
        <f t="shared" si="16"/>
        <v>-11</v>
      </c>
      <c r="H34" s="42">
        <v>3</v>
      </c>
      <c r="I34" s="42">
        <v>-2</v>
      </c>
      <c r="J34" s="42">
        <v>14</v>
      </c>
      <c r="K34" s="42">
        <v>5</v>
      </c>
      <c r="L34" s="49">
        <f t="shared" si="17"/>
        <v>-12.203536137968348</v>
      </c>
      <c r="M34" s="58">
        <v>3.3282371285368217</v>
      </c>
      <c r="N34" s="58">
        <v>15.531773266505169</v>
      </c>
      <c r="O34" s="42">
        <f>P34-T34</f>
        <v>20</v>
      </c>
      <c r="P34" s="42">
        <f t="shared" si="19"/>
        <v>48</v>
      </c>
      <c r="Q34" s="42">
        <v>23</v>
      </c>
      <c r="R34" s="42">
        <v>37</v>
      </c>
      <c r="S34" s="42">
        <v>11</v>
      </c>
      <c r="T34" s="42">
        <f t="shared" si="20"/>
        <v>28</v>
      </c>
      <c r="U34" s="42">
        <v>14</v>
      </c>
      <c r="V34" s="42">
        <v>7</v>
      </c>
      <c r="W34" s="42">
        <v>21</v>
      </c>
      <c r="X34" s="49">
        <v>22.188247523578809</v>
      </c>
    </row>
    <row r="35" spans="1:24" ht="18.75" customHeight="1" x14ac:dyDescent="0.15">
      <c r="A35" s="1" t="s">
        <v>3</v>
      </c>
      <c r="B35" s="43">
        <f t="shared" si="14"/>
        <v>12</v>
      </c>
      <c r="C35" s="43">
        <v>15</v>
      </c>
      <c r="D35" s="70">
        <f t="shared" si="2"/>
        <v>-5</v>
      </c>
      <c r="E35" s="43">
        <f t="shared" si="15"/>
        <v>41</v>
      </c>
      <c r="F35" s="70">
        <f t="shared" si="3"/>
        <v>-1.4137931034482758</v>
      </c>
      <c r="G35" s="43">
        <f t="shared" si="16"/>
        <v>-5</v>
      </c>
      <c r="H35" s="43">
        <v>6</v>
      </c>
      <c r="I35" s="43">
        <v>2</v>
      </c>
      <c r="J35" s="43">
        <v>11</v>
      </c>
      <c r="K35" s="44">
        <v>-9</v>
      </c>
      <c r="L35" s="50">
        <f t="shared" si="17"/>
        <v>-5.4748412296043423</v>
      </c>
      <c r="M35" s="57">
        <v>6.5698094755252097</v>
      </c>
      <c r="N35" s="57">
        <v>12.044650705129552</v>
      </c>
      <c r="O35" s="44">
        <f t="shared" si="18"/>
        <v>17</v>
      </c>
      <c r="P35" s="44">
        <f t="shared" si="19"/>
        <v>35</v>
      </c>
      <c r="Q35" s="47">
        <v>25</v>
      </c>
      <c r="R35" s="47">
        <v>15</v>
      </c>
      <c r="S35" s="47">
        <v>20</v>
      </c>
      <c r="T35" s="47">
        <f t="shared" si="20"/>
        <v>18</v>
      </c>
      <c r="U35" s="47">
        <v>-5</v>
      </c>
      <c r="V35" s="47">
        <v>6</v>
      </c>
      <c r="W35" s="47">
        <v>12</v>
      </c>
      <c r="X35" s="54">
        <v>18.614460180654763</v>
      </c>
    </row>
    <row r="36" spans="1:24" ht="18.75" customHeight="1" x14ac:dyDescent="0.15">
      <c r="A36" s="5" t="s">
        <v>2</v>
      </c>
      <c r="B36" s="40">
        <f t="shared" si="14"/>
        <v>2</v>
      </c>
      <c r="C36" s="40">
        <v>1</v>
      </c>
      <c r="D36" s="68">
        <f t="shared" si="2"/>
        <v>1</v>
      </c>
      <c r="E36" s="40">
        <f t="shared" si="15"/>
        <v>16</v>
      </c>
      <c r="F36" s="68">
        <f t="shared" si="3"/>
        <v>-1.1428571428571428</v>
      </c>
      <c r="G36" s="40">
        <f t="shared" si="16"/>
        <v>-5</v>
      </c>
      <c r="H36" s="40">
        <v>3</v>
      </c>
      <c r="I36" s="40">
        <v>3</v>
      </c>
      <c r="J36" s="40">
        <v>8</v>
      </c>
      <c r="K36" s="40">
        <v>-3</v>
      </c>
      <c r="L36" s="48">
        <f t="shared" si="17"/>
        <v>-13.586653067605695</v>
      </c>
      <c r="M36" s="56">
        <v>8.1519918405634186</v>
      </c>
      <c r="N36" s="56">
        <v>21.738644908169114</v>
      </c>
      <c r="O36" s="40">
        <f t="shared" si="18"/>
        <v>7</v>
      </c>
      <c r="P36" s="40">
        <f t="shared" si="19"/>
        <v>15</v>
      </c>
      <c r="Q36" s="40">
        <v>11</v>
      </c>
      <c r="R36" s="40">
        <v>9</v>
      </c>
      <c r="S36" s="40">
        <v>6</v>
      </c>
      <c r="T36" s="40">
        <f t="shared" si="20"/>
        <v>8</v>
      </c>
      <c r="U36" s="40">
        <v>1</v>
      </c>
      <c r="V36" s="40">
        <v>1</v>
      </c>
      <c r="W36" s="40">
        <v>7</v>
      </c>
      <c r="X36" s="48">
        <v>19.021314294647979</v>
      </c>
    </row>
    <row r="37" spans="1:24" ht="18.75" customHeight="1" x14ac:dyDescent="0.15">
      <c r="A37" s="3" t="s">
        <v>1</v>
      </c>
      <c r="B37" s="42">
        <f t="shared" si="14"/>
        <v>-8</v>
      </c>
      <c r="C37" s="42">
        <v>7</v>
      </c>
      <c r="D37" s="69">
        <f t="shared" si="2"/>
        <v>-0.46666666666666667</v>
      </c>
      <c r="E37" s="42">
        <f t="shared" si="15"/>
        <v>-1</v>
      </c>
      <c r="F37" s="69">
        <f t="shared" si="3"/>
        <v>0.14285714285714279</v>
      </c>
      <c r="G37" s="42">
        <f t="shared" si="16"/>
        <v>-4</v>
      </c>
      <c r="H37" s="42">
        <v>0</v>
      </c>
      <c r="I37" s="42">
        <v>-2</v>
      </c>
      <c r="J37" s="42">
        <v>4</v>
      </c>
      <c r="K37" s="42">
        <v>-3</v>
      </c>
      <c r="L37" s="49">
        <f t="shared" si="17"/>
        <v>-15.693693500016124</v>
      </c>
      <c r="M37" s="58">
        <v>0</v>
      </c>
      <c r="N37" s="58">
        <v>15.693693500016124</v>
      </c>
      <c r="O37" s="42">
        <f>P37-T37</f>
        <v>-4</v>
      </c>
      <c r="P37" s="41">
        <f t="shared" si="19"/>
        <v>1</v>
      </c>
      <c r="Q37" s="42">
        <v>-4</v>
      </c>
      <c r="R37" s="42">
        <v>1</v>
      </c>
      <c r="S37" s="42">
        <v>0</v>
      </c>
      <c r="T37" s="42">
        <f t="shared" si="20"/>
        <v>5</v>
      </c>
      <c r="U37" s="42">
        <v>-2</v>
      </c>
      <c r="V37" s="42">
        <v>3</v>
      </c>
      <c r="W37" s="42">
        <v>2</v>
      </c>
      <c r="X37" s="49">
        <v>-15.693693500016124</v>
      </c>
    </row>
    <row r="38" spans="1:24" ht="18.75" customHeight="1" x14ac:dyDescent="0.15">
      <c r="A38" s="1" t="s">
        <v>0</v>
      </c>
      <c r="B38" s="43">
        <f t="shared" si="14"/>
        <v>-7</v>
      </c>
      <c r="C38" s="43">
        <v>1</v>
      </c>
      <c r="D38" s="70">
        <f t="shared" si="2"/>
        <v>-0.125</v>
      </c>
      <c r="E38" s="43">
        <f t="shared" si="15"/>
        <v>1</v>
      </c>
      <c r="F38" s="70">
        <f t="shared" si="3"/>
        <v>-0.125</v>
      </c>
      <c r="G38" s="43">
        <f t="shared" si="16"/>
        <v>-4</v>
      </c>
      <c r="H38" s="43">
        <v>0</v>
      </c>
      <c r="I38" s="43">
        <v>0</v>
      </c>
      <c r="J38" s="43">
        <v>4</v>
      </c>
      <c r="K38" s="44">
        <v>-1</v>
      </c>
      <c r="L38" s="50">
        <f t="shared" si="17"/>
        <v>-16.862432579143711</v>
      </c>
      <c r="M38" s="57">
        <v>0</v>
      </c>
      <c r="N38" s="57">
        <v>16.862432579143711</v>
      </c>
      <c r="O38" s="44">
        <f t="shared" si="18"/>
        <v>-3</v>
      </c>
      <c r="P38" s="43">
        <f t="shared" si="19"/>
        <v>3</v>
      </c>
      <c r="Q38" s="43">
        <v>-1</v>
      </c>
      <c r="R38" s="43">
        <v>2</v>
      </c>
      <c r="S38" s="43">
        <v>1</v>
      </c>
      <c r="T38" s="43">
        <f t="shared" si="20"/>
        <v>6</v>
      </c>
      <c r="U38" s="43">
        <v>-1</v>
      </c>
      <c r="V38" s="43">
        <v>3</v>
      </c>
      <c r="W38" s="43">
        <v>3</v>
      </c>
      <c r="X38" s="53">
        <v>-12.646824434357784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54</v>
      </c>
      <c r="H6" s="33"/>
      <c r="I6" s="85" t="s">
        <v>54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54</v>
      </c>
      <c r="P7" s="85" t="s">
        <v>31</v>
      </c>
      <c r="Q7" s="32" t="s">
        <v>30</v>
      </c>
      <c r="R7" s="28" t="s">
        <v>32</v>
      </c>
      <c r="S7" s="85" t="s">
        <v>54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-61</v>
      </c>
      <c r="C9" s="34">
        <f t="shared" si="0"/>
        <v>55</v>
      </c>
      <c r="D9" s="34">
        <f t="shared" si="0"/>
        <v>-11</v>
      </c>
      <c r="E9" s="34">
        <f t="shared" si="0"/>
        <v>-96</v>
      </c>
      <c r="F9" s="34">
        <f t="shared" si="0"/>
        <v>188</v>
      </c>
      <c r="G9" s="34">
        <f t="shared" si="0"/>
        <v>6</v>
      </c>
      <c r="H9" s="34">
        <f t="shared" si="0"/>
        <v>284</v>
      </c>
      <c r="I9" s="34">
        <f>I10+I11</f>
        <v>5</v>
      </c>
      <c r="J9" s="51">
        <f>K9-L9</f>
        <v>-4.2168820417507433</v>
      </c>
      <c r="K9" s="51">
        <v>8.2580606650952042</v>
      </c>
      <c r="L9" s="51">
        <v>12.474942706845948</v>
      </c>
      <c r="M9" s="34">
        <f t="shared" ref="M9:U9" si="1">M10+M11</f>
        <v>35</v>
      </c>
      <c r="N9" s="34">
        <f t="shared" si="1"/>
        <v>672</v>
      </c>
      <c r="O9" s="34">
        <f t="shared" si="1"/>
        <v>64</v>
      </c>
      <c r="P9" s="34">
        <f t="shared" si="1"/>
        <v>456</v>
      </c>
      <c r="Q9" s="34">
        <f t="shared" si="1"/>
        <v>216</v>
      </c>
      <c r="R9" s="34">
        <f>R10+R11</f>
        <v>637</v>
      </c>
      <c r="S9" s="34">
        <f t="shared" si="1"/>
        <v>76</v>
      </c>
      <c r="T9" s="34">
        <f t="shared" si="1"/>
        <v>421</v>
      </c>
      <c r="U9" s="34">
        <f t="shared" si="1"/>
        <v>216</v>
      </c>
      <c r="V9" s="51">
        <v>1.5374049110549564</v>
      </c>
    </row>
    <row r="10" spans="1:22" ht="15" customHeight="1" x14ac:dyDescent="0.15">
      <c r="A10" s="6" t="s">
        <v>28</v>
      </c>
      <c r="B10" s="35">
        <f t="shared" ref="B10:I10" si="2">B20+B21+B22+B23</f>
        <v>-31</v>
      </c>
      <c r="C10" s="35">
        <f t="shared" si="2"/>
        <v>24</v>
      </c>
      <c r="D10" s="35">
        <f t="shared" si="2"/>
        <v>-32</v>
      </c>
      <c r="E10" s="35">
        <f t="shared" si="2"/>
        <v>-50</v>
      </c>
      <c r="F10" s="35">
        <f t="shared" si="2"/>
        <v>149</v>
      </c>
      <c r="G10" s="35">
        <f t="shared" si="2"/>
        <v>0</v>
      </c>
      <c r="H10" s="35">
        <f t="shared" si="2"/>
        <v>199</v>
      </c>
      <c r="I10" s="35">
        <f t="shared" si="2"/>
        <v>11</v>
      </c>
      <c r="J10" s="48">
        <f t="shared" ref="J10:J38" si="3">K10-L10</f>
        <v>-2.9287435882581274</v>
      </c>
      <c r="K10" s="48">
        <v>8.7276558930092261</v>
      </c>
      <c r="L10" s="48">
        <v>11.656399481267353</v>
      </c>
      <c r="M10" s="35">
        <f t="shared" ref="M10:U10" si="4">M20+M21+M22+M23</f>
        <v>19</v>
      </c>
      <c r="N10" s="35">
        <f t="shared" si="4"/>
        <v>515</v>
      </c>
      <c r="O10" s="35">
        <f t="shared" si="4"/>
        <v>52</v>
      </c>
      <c r="P10" s="35">
        <f t="shared" si="4"/>
        <v>376</v>
      </c>
      <c r="Q10" s="35">
        <f t="shared" si="4"/>
        <v>139</v>
      </c>
      <c r="R10" s="35">
        <f t="shared" si="4"/>
        <v>496</v>
      </c>
      <c r="S10" s="35">
        <f t="shared" si="4"/>
        <v>73</v>
      </c>
      <c r="T10" s="35">
        <f t="shared" si="4"/>
        <v>367</v>
      </c>
      <c r="U10" s="35">
        <f t="shared" si="4"/>
        <v>129</v>
      </c>
      <c r="V10" s="48">
        <v>1.1129225635380884</v>
      </c>
    </row>
    <row r="11" spans="1:22" ht="15" customHeight="1" x14ac:dyDescent="0.15">
      <c r="A11" s="2" t="s">
        <v>27</v>
      </c>
      <c r="B11" s="36">
        <f t="shared" ref="B11:I11" si="5">B12+B13+B14+B15+B16</f>
        <v>-30</v>
      </c>
      <c r="C11" s="36">
        <f t="shared" si="5"/>
        <v>31</v>
      </c>
      <c r="D11" s="36">
        <f t="shared" si="5"/>
        <v>21</v>
      </c>
      <c r="E11" s="36">
        <f t="shared" si="5"/>
        <v>-46</v>
      </c>
      <c r="F11" s="36">
        <f t="shared" si="5"/>
        <v>39</v>
      </c>
      <c r="G11" s="36">
        <f t="shared" si="5"/>
        <v>6</v>
      </c>
      <c r="H11" s="36">
        <f t="shared" si="5"/>
        <v>85</v>
      </c>
      <c r="I11" s="36">
        <f t="shared" si="5"/>
        <v>-6</v>
      </c>
      <c r="J11" s="53">
        <f t="shared" si="3"/>
        <v>-8.079433486869835</v>
      </c>
      <c r="K11" s="53">
        <v>6.8499544779983408</v>
      </c>
      <c r="L11" s="53">
        <v>14.929387964868177</v>
      </c>
      <c r="M11" s="36">
        <f t="shared" ref="M11:U11" si="6">M12+M13+M14+M15+M16</f>
        <v>16</v>
      </c>
      <c r="N11" s="36">
        <f t="shared" si="6"/>
        <v>157</v>
      </c>
      <c r="O11" s="36">
        <f t="shared" si="6"/>
        <v>12</v>
      </c>
      <c r="P11" s="36">
        <f t="shared" si="6"/>
        <v>80</v>
      </c>
      <c r="Q11" s="36">
        <f t="shared" si="6"/>
        <v>77</v>
      </c>
      <c r="R11" s="36">
        <f t="shared" si="6"/>
        <v>141</v>
      </c>
      <c r="S11" s="36">
        <f t="shared" si="6"/>
        <v>3</v>
      </c>
      <c r="T11" s="36">
        <f t="shared" si="6"/>
        <v>54</v>
      </c>
      <c r="U11" s="36">
        <f t="shared" si="6"/>
        <v>87</v>
      </c>
      <c r="V11" s="53">
        <v>2.8102377345634189</v>
      </c>
    </row>
    <row r="12" spans="1:22" ht="15" customHeight="1" x14ac:dyDescent="0.15">
      <c r="A12" s="6" t="s">
        <v>26</v>
      </c>
      <c r="B12" s="35">
        <f t="shared" ref="B12:I12" si="7">B24</f>
        <v>-5</v>
      </c>
      <c r="C12" s="35">
        <f t="shared" si="7"/>
        <v>0</v>
      </c>
      <c r="D12" s="35">
        <f t="shared" si="7"/>
        <v>-9</v>
      </c>
      <c r="E12" s="35">
        <f t="shared" si="7"/>
        <v>-3</v>
      </c>
      <c r="F12" s="35">
        <f t="shared" si="7"/>
        <v>2</v>
      </c>
      <c r="G12" s="35">
        <f t="shared" si="7"/>
        <v>0</v>
      </c>
      <c r="H12" s="35">
        <f t="shared" si="7"/>
        <v>5</v>
      </c>
      <c r="I12" s="35">
        <f t="shared" si="7"/>
        <v>-3</v>
      </c>
      <c r="J12" s="48">
        <f t="shared" si="3"/>
        <v>-6.6810252780709813</v>
      </c>
      <c r="K12" s="48">
        <v>4.4540168520473227</v>
      </c>
      <c r="L12" s="48">
        <v>11.135042130118304</v>
      </c>
      <c r="M12" s="35">
        <f t="shared" ref="M12:U12" si="8">M24</f>
        <v>-2</v>
      </c>
      <c r="N12" s="35">
        <f t="shared" si="8"/>
        <v>12</v>
      </c>
      <c r="O12" s="35">
        <f t="shared" si="8"/>
        <v>-11</v>
      </c>
      <c r="P12" s="35">
        <f t="shared" si="8"/>
        <v>9</v>
      </c>
      <c r="Q12" s="35">
        <f t="shared" si="8"/>
        <v>3</v>
      </c>
      <c r="R12" s="35">
        <f t="shared" si="8"/>
        <v>14</v>
      </c>
      <c r="S12" s="35">
        <f t="shared" si="8"/>
        <v>1</v>
      </c>
      <c r="T12" s="35">
        <f t="shared" si="8"/>
        <v>2</v>
      </c>
      <c r="U12" s="35">
        <f t="shared" si="8"/>
        <v>12</v>
      </c>
      <c r="V12" s="48">
        <v>-4.454016852047328</v>
      </c>
    </row>
    <row r="13" spans="1:22" ht="15" customHeight="1" x14ac:dyDescent="0.15">
      <c r="A13" s="4" t="s">
        <v>25</v>
      </c>
      <c r="B13" s="37">
        <f t="shared" ref="B13:I13" si="9">B25+B26+B27</f>
        <v>-8</v>
      </c>
      <c r="C13" s="37">
        <f t="shared" si="9"/>
        <v>12</v>
      </c>
      <c r="D13" s="37">
        <f t="shared" si="9"/>
        <v>15</v>
      </c>
      <c r="E13" s="37">
        <f t="shared" si="9"/>
        <v>-10</v>
      </c>
      <c r="F13" s="37">
        <f t="shared" si="9"/>
        <v>8</v>
      </c>
      <c r="G13" s="37">
        <f t="shared" si="9"/>
        <v>5</v>
      </c>
      <c r="H13" s="37">
        <f t="shared" si="9"/>
        <v>18</v>
      </c>
      <c r="I13" s="37">
        <f t="shared" si="9"/>
        <v>3</v>
      </c>
      <c r="J13" s="49">
        <f t="shared" si="3"/>
        <v>-9.5337599582081758</v>
      </c>
      <c r="K13" s="49">
        <v>7.6270079665665405</v>
      </c>
      <c r="L13" s="49">
        <v>17.160767924774717</v>
      </c>
      <c r="M13" s="37">
        <f t="shared" ref="M13:U13" si="10">M25+M26+M27</f>
        <v>2</v>
      </c>
      <c r="N13" s="37">
        <f t="shared" si="10"/>
        <v>19</v>
      </c>
      <c r="O13" s="37">
        <f t="shared" si="10"/>
        <v>3</v>
      </c>
      <c r="P13" s="37">
        <f t="shared" si="10"/>
        <v>9</v>
      </c>
      <c r="Q13" s="37">
        <f t="shared" si="10"/>
        <v>10</v>
      </c>
      <c r="R13" s="37">
        <f t="shared" si="10"/>
        <v>17</v>
      </c>
      <c r="S13" s="37">
        <f t="shared" si="10"/>
        <v>-10</v>
      </c>
      <c r="T13" s="37">
        <f t="shared" si="10"/>
        <v>8</v>
      </c>
      <c r="U13" s="37">
        <f t="shared" si="10"/>
        <v>9</v>
      </c>
      <c r="V13" s="49">
        <v>1.906751991641638</v>
      </c>
    </row>
    <row r="14" spans="1:22" ht="15" customHeight="1" x14ac:dyDescent="0.15">
      <c r="A14" s="4" t="s">
        <v>24</v>
      </c>
      <c r="B14" s="37">
        <f t="shared" ref="B14:I14" si="11">B28+B29+B30+B31</f>
        <v>-27</v>
      </c>
      <c r="C14" s="37">
        <f t="shared" si="11"/>
        <v>6</v>
      </c>
      <c r="D14" s="37">
        <f t="shared" si="11"/>
        <v>-26</v>
      </c>
      <c r="E14" s="37">
        <f t="shared" si="11"/>
        <v>-19</v>
      </c>
      <c r="F14" s="37">
        <f t="shared" si="11"/>
        <v>16</v>
      </c>
      <c r="G14" s="37">
        <f t="shared" si="11"/>
        <v>2</v>
      </c>
      <c r="H14" s="37">
        <f t="shared" si="11"/>
        <v>35</v>
      </c>
      <c r="I14" s="37">
        <f t="shared" si="11"/>
        <v>5</v>
      </c>
      <c r="J14" s="49">
        <f t="shared" si="3"/>
        <v>-8.7977692865878119</v>
      </c>
      <c r="K14" s="49">
        <v>7.4086478202844717</v>
      </c>
      <c r="L14" s="49">
        <v>16.206417106872284</v>
      </c>
      <c r="M14" s="37">
        <f t="shared" ref="M14:U14" si="12">M28+M29+M30+M31</f>
        <v>-8</v>
      </c>
      <c r="N14" s="37">
        <f t="shared" si="12"/>
        <v>48</v>
      </c>
      <c r="O14" s="37">
        <f t="shared" si="12"/>
        <v>-20</v>
      </c>
      <c r="P14" s="37">
        <f t="shared" si="12"/>
        <v>23</v>
      </c>
      <c r="Q14" s="37">
        <f t="shared" si="12"/>
        <v>25</v>
      </c>
      <c r="R14" s="37">
        <f t="shared" si="12"/>
        <v>56</v>
      </c>
      <c r="S14" s="37">
        <f t="shared" si="12"/>
        <v>3</v>
      </c>
      <c r="T14" s="37">
        <f t="shared" si="12"/>
        <v>25</v>
      </c>
      <c r="U14" s="37">
        <f t="shared" si="12"/>
        <v>31</v>
      </c>
      <c r="V14" s="49">
        <v>-3.7043239101422394</v>
      </c>
    </row>
    <row r="15" spans="1:22" ht="15" customHeight="1" x14ac:dyDescent="0.15">
      <c r="A15" s="4" t="s">
        <v>23</v>
      </c>
      <c r="B15" s="37">
        <f t="shared" ref="B15:I15" si="13">B32+B33+B34+B35</f>
        <v>15</v>
      </c>
      <c r="C15" s="37">
        <f t="shared" si="13"/>
        <v>10</v>
      </c>
      <c r="D15" s="37">
        <f t="shared" si="13"/>
        <v>36</v>
      </c>
      <c r="E15" s="37">
        <f t="shared" si="13"/>
        <v>-8</v>
      </c>
      <c r="F15" s="37">
        <f t="shared" si="13"/>
        <v>12</v>
      </c>
      <c r="G15" s="37">
        <f t="shared" si="13"/>
        <v>0</v>
      </c>
      <c r="H15" s="37">
        <f t="shared" si="13"/>
        <v>20</v>
      </c>
      <c r="I15" s="37">
        <f t="shared" si="13"/>
        <v>-8</v>
      </c>
      <c r="J15" s="49">
        <f t="shared" si="3"/>
        <v>-4.8906307573778163</v>
      </c>
      <c r="K15" s="49">
        <v>7.3359461360667266</v>
      </c>
      <c r="L15" s="49">
        <v>12.226576893444543</v>
      </c>
      <c r="M15" s="37">
        <f t="shared" ref="M15:U15" si="14">M32+M33+M34+M35</f>
        <v>23</v>
      </c>
      <c r="N15" s="37">
        <f t="shared" si="14"/>
        <v>68</v>
      </c>
      <c r="O15" s="37">
        <f t="shared" si="14"/>
        <v>36</v>
      </c>
      <c r="P15" s="37">
        <f t="shared" si="14"/>
        <v>35</v>
      </c>
      <c r="Q15" s="37">
        <f t="shared" si="14"/>
        <v>33</v>
      </c>
      <c r="R15" s="37">
        <f t="shared" si="14"/>
        <v>45</v>
      </c>
      <c r="S15" s="37">
        <f t="shared" si="14"/>
        <v>8</v>
      </c>
      <c r="T15" s="37">
        <f t="shared" si="14"/>
        <v>18</v>
      </c>
      <c r="U15" s="37">
        <f t="shared" si="14"/>
        <v>27</v>
      </c>
      <c r="V15" s="49">
        <v>14.060563427461222</v>
      </c>
    </row>
    <row r="16" spans="1:22" ht="15" customHeight="1" x14ac:dyDescent="0.15">
      <c r="A16" s="2" t="s">
        <v>22</v>
      </c>
      <c r="B16" s="36">
        <f t="shared" ref="B16:I16" si="15">B36+B37+B38</f>
        <v>-5</v>
      </c>
      <c r="C16" s="36">
        <f t="shared" si="15"/>
        <v>3</v>
      </c>
      <c r="D16" s="36">
        <f t="shared" si="15"/>
        <v>5</v>
      </c>
      <c r="E16" s="36">
        <f t="shared" si="15"/>
        <v>-6</v>
      </c>
      <c r="F16" s="36">
        <f t="shared" si="15"/>
        <v>1</v>
      </c>
      <c r="G16" s="36">
        <f t="shared" si="15"/>
        <v>-1</v>
      </c>
      <c r="H16" s="36">
        <f t="shared" si="15"/>
        <v>7</v>
      </c>
      <c r="I16" s="36">
        <f t="shared" si="15"/>
        <v>-3</v>
      </c>
      <c r="J16" s="53">
        <f t="shared" si="3"/>
        <v>-14.995788853815025</v>
      </c>
      <c r="K16" s="53">
        <v>2.499298142302504</v>
      </c>
      <c r="L16" s="53">
        <v>17.495086996117529</v>
      </c>
      <c r="M16" s="36">
        <f t="shared" ref="M16:U16" si="16">M36+M37+M38</f>
        <v>1</v>
      </c>
      <c r="N16" s="36">
        <f t="shared" si="16"/>
        <v>10</v>
      </c>
      <c r="O16" s="36">
        <f t="shared" si="16"/>
        <v>4</v>
      </c>
      <c r="P16" s="36">
        <f t="shared" si="16"/>
        <v>4</v>
      </c>
      <c r="Q16" s="36">
        <f t="shared" si="16"/>
        <v>6</v>
      </c>
      <c r="R16" s="36">
        <f t="shared" si="16"/>
        <v>9</v>
      </c>
      <c r="S16" s="36">
        <f t="shared" si="16"/>
        <v>1</v>
      </c>
      <c r="T16" s="36">
        <f t="shared" si="16"/>
        <v>1</v>
      </c>
      <c r="U16" s="36">
        <f t="shared" si="16"/>
        <v>8</v>
      </c>
      <c r="V16" s="53">
        <v>2.4992981423025036</v>
      </c>
    </row>
    <row r="17" spans="1:22" ht="15" customHeight="1" x14ac:dyDescent="0.15">
      <c r="A17" s="6" t="s">
        <v>21</v>
      </c>
      <c r="B17" s="35">
        <f t="shared" ref="B17:I17" si="17">B12+B13+B20</f>
        <v>-34</v>
      </c>
      <c r="C17" s="35">
        <f t="shared" si="17"/>
        <v>2</v>
      </c>
      <c r="D17" s="35">
        <f t="shared" si="17"/>
        <v>-46</v>
      </c>
      <c r="E17" s="35">
        <f t="shared" si="17"/>
        <v>-39</v>
      </c>
      <c r="F17" s="35">
        <f t="shared" si="17"/>
        <v>74</v>
      </c>
      <c r="G17" s="35">
        <f t="shared" si="17"/>
        <v>8</v>
      </c>
      <c r="H17" s="35">
        <f t="shared" si="17"/>
        <v>113</v>
      </c>
      <c r="I17" s="35">
        <f t="shared" si="17"/>
        <v>20</v>
      </c>
      <c r="J17" s="48">
        <f t="shared" si="3"/>
        <v>-4.1692562820016406</v>
      </c>
      <c r="K17" s="48">
        <v>7.9108965350800382</v>
      </c>
      <c r="L17" s="48">
        <v>12.080152817081679</v>
      </c>
      <c r="M17" s="35">
        <f t="shared" ref="M17:U17" si="18">M12+M13+M20</f>
        <v>5</v>
      </c>
      <c r="N17" s="35">
        <f t="shared" si="18"/>
        <v>214</v>
      </c>
      <c r="O17" s="35">
        <f t="shared" si="18"/>
        <v>-12</v>
      </c>
      <c r="P17" s="35">
        <f t="shared" si="18"/>
        <v>156</v>
      </c>
      <c r="Q17" s="35">
        <f t="shared" si="18"/>
        <v>58</v>
      </c>
      <c r="R17" s="35">
        <f t="shared" si="18"/>
        <v>209</v>
      </c>
      <c r="S17" s="35">
        <f t="shared" si="18"/>
        <v>22</v>
      </c>
      <c r="T17" s="35">
        <f t="shared" si="18"/>
        <v>153</v>
      </c>
      <c r="U17" s="35">
        <f t="shared" si="18"/>
        <v>56</v>
      </c>
      <c r="V17" s="48">
        <v>0.53452003615405275</v>
      </c>
    </row>
    <row r="18" spans="1:22" ht="15" customHeight="1" x14ac:dyDescent="0.15">
      <c r="A18" s="4" t="s">
        <v>20</v>
      </c>
      <c r="B18" s="37">
        <f t="shared" ref="B18:I18" si="19">B14+B22</f>
        <v>-37</v>
      </c>
      <c r="C18" s="37">
        <f t="shared" si="19"/>
        <v>-2</v>
      </c>
      <c r="D18" s="37">
        <f t="shared" si="19"/>
        <v>-21</v>
      </c>
      <c r="E18" s="37">
        <f t="shared" si="19"/>
        <v>-33</v>
      </c>
      <c r="F18" s="37">
        <f t="shared" si="19"/>
        <v>29</v>
      </c>
      <c r="G18" s="37">
        <f t="shared" si="19"/>
        <v>-2</v>
      </c>
      <c r="H18" s="37">
        <f t="shared" si="19"/>
        <v>62</v>
      </c>
      <c r="I18" s="37">
        <f t="shared" si="19"/>
        <v>0</v>
      </c>
      <c r="J18" s="49">
        <f t="shared" si="3"/>
        <v>-8.1274371346617471</v>
      </c>
      <c r="K18" s="49">
        <v>7.1422932395512335</v>
      </c>
      <c r="L18" s="49">
        <v>15.26973037421298</v>
      </c>
      <c r="M18" s="37">
        <f t="shared" ref="M18:U18" si="20">M14+M22</f>
        <v>-4</v>
      </c>
      <c r="N18" s="37">
        <f t="shared" si="20"/>
        <v>103</v>
      </c>
      <c r="O18" s="37">
        <f t="shared" si="20"/>
        <v>-4</v>
      </c>
      <c r="P18" s="37">
        <f t="shared" si="20"/>
        <v>50</v>
      </c>
      <c r="Q18" s="37">
        <f t="shared" si="20"/>
        <v>53</v>
      </c>
      <c r="R18" s="37">
        <f t="shared" si="20"/>
        <v>107</v>
      </c>
      <c r="S18" s="37">
        <f t="shared" si="20"/>
        <v>15</v>
      </c>
      <c r="T18" s="37">
        <f t="shared" si="20"/>
        <v>56</v>
      </c>
      <c r="U18" s="37">
        <f t="shared" si="20"/>
        <v>51</v>
      </c>
      <c r="V18" s="49">
        <v>-0.98514389511051448</v>
      </c>
    </row>
    <row r="19" spans="1:22" ht="15" customHeight="1" x14ac:dyDescent="0.15">
      <c r="A19" s="2" t="s">
        <v>19</v>
      </c>
      <c r="B19" s="36">
        <f t="shared" ref="B19:I19" si="21">B15+B16+B21+B23</f>
        <v>10</v>
      </c>
      <c r="C19" s="36">
        <f t="shared" si="21"/>
        <v>55</v>
      </c>
      <c r="D19" s="36">
        <f t="shared" si="21"/>
        <v>56</v>
      </c>
      <c r="E19" s="36">
        <f t="shared" si="21"/>
        <v>-24</v>
      </c>
      <c r="F19" s="36">
        <f t="shared" si="21"/>
        <v>85</v>
      </c>
      <c r="G19" s="36">
        <f t="shared" si="21"/>
        <v>0</v>
      </c>
      <c r="H19" s="36">
        <f t="shared" si="21"/>
        <v>109</v>
      </c>
      <c r="I19" s="36">
        <f t="shared" si="21"/>
        <v>-15</v>
      </c>
      <c r="J19" s="53">
        <f t="shared" si="3"/>
        <v>-2.5665350780302862</v>
      </c>
      <c r="K19" s="53">
        <v>9.0898117346905885</v>
      </c>
      <c r="L19" s="53">
        <v>11.656346812720875</v>
      </c>
      <c r="M19" s="36">
        <f t="shared" ref="M19:U19" si="22">M15+M16+M21+M23</f>
        <v>34</v>
      </c>
      <c r="N19" s="36">
        <f t="shared" si="22"/>
        <v>355</v>
      </c>
      <c r="O19" s="36">
        <f t="shared" si="22"/>
        <v>80</v>
      </c>
      <c r="P19" s="36">
        <f t="shared" si="22"/>
        <v>250</v>
      </c>
      <c r="Q19" s="36">
        <f t="shared" si="22"/>
        <v>105</v>
      </c>
      <c r="R19" s="36">
        <f t="shared" si="22"/>
        <v>321</v>
      </c>
      <c r="S19" s="36">
        <f t="shared" si="22"/>
        <v>39</v>
      </c>
      <c r="T19" s="36">
        <f t="shared" si="22"/>
        <v>212</v>
      </c>
      <c r="U19" s="36">
        <f t="shared" si="22"/>
        <v>109</v>
      </c>
      <c r="V19" s="53">
        <v>3.6359246938762411</v>
      </c>
    </row>
    <row r="20" spans="1:22" ht="15" customHeight="1" x14ac:dyDescent="0.15">
      <c r="A20" s="5" t="s">
        <v>18</v>
      </c>
      <c r="B20" s="40">
        <f>E20+M20</f>
        <v>-21</v>
      </c>
      <c r="C20" s="40">
        <v>-10</v>
      </c>
      <c r="D20" s="40">
        <f>G20-I20+O20-S20</f>
        <v>-52</v>
      </c>
      <c r="E20" s="40">
        <f>F20-H20</f>
        <v>-26</v>
      </c>
      <c r="F20" s="40">
        <v>64</v>
      </c>
      <c r="G20" s="40">
        <v>3</v>
      </c>
      <c r="H20" s="40">
        <v>90</v>
      </c>
      <c r="I20" s="40">
        <v>20</v>
      </c>
      <c r="J20" s="61">
        <f t="shared" si="3"/>
        <v>-3.3094672734139579</v>
      </c>
      <c r="K20" s="61">
        <v>8.1463809807112817</v>
      </c>
      <c r="L20" s="61">
        <v>11.45584825412524</v>
      </c>
      <c r="M20" s="40">
        <f>N20-R20</f>
        <v>5</v>
      </c>
      <c r="N20" s="40">
        <f>SUM(P20:Q20)</f>
        <v>183</v>
      </c>
      <c r="O20" s="41">
        <v>-4</v>
      </c>
      <c r="P20" s="41">
        <v>138</v>
      </c>
      <c r="Q20" s="41">
        <v>45</v>
      </c>
      <c r="R20" s="41">
        <f>SUM(T20:U20)</f>
        <v>178</v>
      </c>
      <c r="S20" s="41">
        <v>31</v>
      </c>
      <c r="T20" s="41">
        <v>143</v>
      </c>
      <c r="U20" s="41">
        <v>35</v>
      </c>
      <c r="V20" s="52">
        <v>0.63643601411806472</v>
      </c>
    </row>
    <row r="21" spans="1:22" ht="15" customHeight="1" x14ac:dyDescent="0.15">
      <c r="A21" s="3" t="s">
        <v>17</v>
      </c>
      <c r="B21" s="42">
        <f t="shared" ref="B21:B38" si="23">E21+M21</f>
        <v>-7</v>
      </c>
      <c r="C21" s="42">
        <v>-4</v>
      </c>
      <c r="D21" s="42">
        <f t="shared" ref="D21:D38" si="24">G21-I21+O21-S21</f>
        <v>7</v>
      </c>
      <c r="E21" s="42">
        <f t="shared" ref="E21:E38" si="25">F21-H21</f>
        <v>-3</v>
      </c>
      <c r="F21" s="42">
        <v>58</v>
      </c>
      <c r="G21" s="42">
        <v>-5</v>
      </c>
      <c r="H21" s="42">
        <v>61</v>
      </c>
      <c r="I21" s="42">
        <v>-5</v>
      </c>
      <c r="J21" s="62">
        <f t="shared" si="3"/>
        <v>-0.50246921171528847</v>
      </c>
      <c r="K21" s="62">
        <v>9.7144047598288932</v>
      </c>
      <c r="L21" s="62">
        <v>10.216873971544182</v>
      </c>
      <c r="M21" s="42">
        <f t="shared" ref="M21:M38" si="26">N21-R21</f>
        <v>-4</v>
      </c>
      <c r="N21" s="42">
        <f>SUM(P21:Q21)</f>
        <v>205</v>
      </c>
      <c r="O21" s="42">
        <v>32</v>
      </c>
      <c r="P21" s="42">
        <v>146</v>
      </c>
      <c r="Q21" s="42">
        <v>59</v>
      </c>
      <c r="R21" s="42">
        <f t="shared" ref="R21:R38" si="27">SUM(T21:U21)</f>
        <v>209</v>
      </c>
      <c r="S21" s="42">
        <v>25</v>
      </c>
      <c r="T21" s="42">
        <v>153</v>
      </c>
      <c r="U21" s="42">
        <v>56</v>
      </c>
      <c r="V21" s="49">
        <v>-0.66995894895371322</v>
      </c>
    </row>
    <row r="22" spans="1:22" ht="15" customHeight="1" x14ac:dyDescent="0.15">
      <c r="A22" s="3" t="s">
        <v>16</v>
      </c>
      <c r="B22" s="42">
        <f t="shared" si="23"/>
        <v>-10</v>
      </c>
      <c r="C22" s="42">
        <v>-8</v>
      </c>
      <c r="D22" s="42">
        <f t="shared" si="24"/>
        <v>5</v>
      </c>
      <c r="E22" s="42">
        <f t="shared" si="25"/>
        <v>-14</v>
      </c>
      <c r="F22" s="42">
        <v>13</v>
      </c>
      <c r="G22" s="42">
        <v>-4</v>
      </c>
      <c r="H22" s="42">
        <v>27</v>
      </c>
      <c r="I22" s="42">
        <v>-5</v>
      </c>
      <c r="J22" s="62">
        <f t="shared" si="3"/>
        <v>-7.3657763831010925</v>
      </c>
      <c r="K22" s="62">
        <v>6.8396494985938716</v>
      </c>
      <c r="L22" s="62">
        <v>14.205425881694964</v>
      </c>
      <c r="M22" s="42">
        <f>N22-R22</f>
        <v>4</v>
      </c>
      <c r="N22" s="42">
        <f t="shared" ref="N22:N38" si="28">SUM(P22:Q22)</f>
        <v>55</v>
      </c>
      <c r="O22" s="42">
        <v>16</v>
      </c>
      <c r="P22" s="42">
        <v>27</v>
      </c>
      <c r="Q22" s="42">
        <v>28</v>
      </c>
      <c r="R22" s="42">
        <f t="shared" si="27"/>
        <v>51</v>
      </c>
      <c r="S22" s="42">
        <v>12</v>
      </c>
      <c r="T22" s="42">
        <v>31</v>
      </c>
      <c r="U22" s="42">
        <v>20</v>
      </c>
      <c r="V22" s="49">
        <v>2.1045075380288836</v>
      </c>
    </row>
    <row r="23" spans="1:22" ht="15" customHeight="1" x14ac:dyDescent="0.15">
      <c r="A23" s="1" t="s">
        <v>15</v>
      </c>
      <c r="B23" s="43">
        <f t="shared" si="23"/>
        <v>7</v>
      </c>
      <c r="C23" s="43">
        <v>46</v>
      </c>
      <c r="D23" s="43">
        <f t="shared" si="24"/>
        <v>8</v>
      </c>
      <c r="E23" s="43">
        <f t="shared" si="25"/>
        <v>-7</v>
      </c>
      <c r="F23" s="43">
        <v>14</v>
      </c>
      <c r="G23" s="43">
        <v>6</v>
      </c>
      <c r="H23" s="43">
        <v>21</v>
      </c>
      <c r="I23" s="43">
        <v>1</v>
      </c>
      <c r="J23" s="63">
        <f t="shared" si="3"/>
        <v>-5.2055425275506639</v>
      </c>
      <c r="K23" s="63">
        <v>10.41108505510133</v>
      </c>
      <c r="L23" s="63">
        <v>15.616627582651994</v>
      </c>
      <c r="M23" s="43">
        <f t="shared" si="26"/>
        <v>14</v>
      </c>
      <c r="N23" s="43">
        <f t="shared" si="28"/>
        <v>72</v>
      </c>
      <c r="O23" s="43">
        <v>8</v>
      </c>
      <c r="P23" s="43">
        <v>65</v>
      </c>
      <c r="Q23" s="43">
        <v>7</v>
      </c>
      <c r="R23" s="43">
        <f t="shared" si="27"/>
        <v>58</v>
      </c>
      <c r="S23" s="47">
        <v>5</v>
      </c>
      <c r="T23" s="47">
        <v>40</v>
      </c>
      <c r="U23" s="47">
        <v>18</v>
      </c>
      <c r="V23" s="54">
        <v>10.411085055101331</v>
      </c>
    </row>
    <row r="24" spans="1:22" ht="15" customHeight="1" x14ac:dyDescent="0.15">
      <c r="A24" s="7" t="s">
        <v>14</v>
      </c>
      <c r="B24" s="45">
        <f t="shared" si="23"/>
        <v>-5</v>
      </c>
      <c r="C24" s="45">
        <v>0</v>
      </c>
      <c r="D24" s="45">
        <f t="shared" si="24"/>
        <v>-9</v>
      </c>
      <c r="E24" s="40">
        <f t="shared" si="25"/>
        <v>-3</v>
      </c>
      <c r="F24" s="45">
        <v>2</v>
      </c>
      <c r="G24" s="45">
        <v>0</v>
      </c>
      <c r="H24" s="45">
        <v>5</v>
      </c>
      <c r="I24" s="46">
        <v>-3</v>
      </c>
      <c r="J24" s="73">
        <f t="shared" si="3"/>
        <v>-6.6810252780709813</v>
      </c>
      <c r="K24" s="73">
        <v>4.4540168520473227</v>
      </c>
      <c r="L24" s="73">
        <v>11.135042130118304</v>
      </c>
      <c r="M24" s="40">
        <f t="shared" si="26"/>
        <v>-2</v>
      </c>
      <c r="N24" s="45">
        <f t="shared" si="28"/>
        <v>12</v>
      </c>
      <c r="O24" s="45">
        <v>-11</v>
      </c>
      <c r="P24" s="45">
        <v>9</v>
      </c>
      <c r="Q24" s="45">
        <v>3</v>
      </c>
      <c r="R24" s="45">
        <f t="shared" si="27"/>
        <v>14</v>
      </c>
      <c r="S24" s="45">
        <v>1</v>
      </c>
      <c r="T24" s="45">
        <v>2</v>
      </c>
      <c r="U24" s="45">
        <v>12</v>
      </c>
      <c r="V24" s="51">
        <v>-4.454016852047328</v>
      </c>
    </row>
    <row r="25" spans="1:22" ht="15" customHeight="1" x14ac:dyDescent="0.15">
      <c r="A25" s="5" t="s">
        <v>13</v>
      </c>
      <c r="B25" s="40">
        <f t="shared" si="23"/>
        <v>3</v>
      </c>
      <c r="C25" s="40">
        <v>5</v>
      </c>
      <c r="D25" s="40">
        <f t="shared" si="24"/>
        <v>7</v>
      </c>
      <c r="E25" s="40">
        <f t="shared" si="25"/>
        <v>0</v>
      </c>
      <c r="F25" s="40">
        <v>1</v>
      </c>
      <c r="G25" s="40">
        <v>1</v>
      </c>
      <c r="H25" s="40">
        <v>1</v>
      </c>
      <c r="I25" s="40">
        <v>0</v>
      </c>
      <c r="J25" s="61">
        <f t="shared" si="3"/>
        <v>0</v>
      </c>
      <c r="K25" s="61">
        <v>8.148230829333631</v>
      </c>
      <c r="L25" s="61">
        <v>8.148230829333631</v>
      </c>
      <c r="M25" s="40">
        <f t="shared" si="26"/>
        <v>3</v>
      </c>
      <c r="N25" s="40">
        <f t="shared" si="28"/>
        <v>6</v>
      </c>
      <c r="O25" s="40">
        <v>3</v>
      </c>
      <c r="P25" s="40">
        <v>5</v>
      </c>
      <c r="Q25" s="40">
        <v>1</v>
      </c>
      <c r="R25" s="40">
        <f t="shared" si="27"/>
        <v>3</v>
      </c>
      <c r="S25" s="41">
        <v>-3</v>
      </c>
      <c r="T25" s="41">
        <v>1</v>
      </c>
      <c r="U25" s="41">
        <v>2</v>
      </c>
      <c r="V25" s="52">
        <v>24.444692488000889</v>
      </c>
    </row>
    <row r="26" spans="1:22" ht="15" customHeight="1" x14ac:dyDescent="0.15">
      <c r="A26" s="3" t="s">
        <v>12</v>
      </c>
      <c r="B26" s="42">
        <f t="shared" si="23"/>
        <v>-5</v>
      </c>
      <c r="C26" s="42">
        <v>6</v>
      </c>
      <c r="D26" s="42">
        <f t="shared" si="24"/>
        <v>6</v>
      </c>
      <c r="E26" s="42">
        <f t="shared" si="25"/>
        <v>-3</v>
      </c>
      <c r="F26" s="42">
        <v>1</v>
      </c>
      <c r="G26" s="42">
        <v>0</v>
      </c>
      <c r="H26" s="42">
        <v>4</v>
      </c>
      <c r="I26" s="42">
        <v>-2</v>
      </c>
      <c r="J26" s="62">
        <f t="shared" si="3"/>
        <v>-11.343153707502021</v>
      </c>
      <c r="K26" s="62">
        <v>3.7810512358340067</v>
      </c>
      <c r="L26" s="62">
        <v>15.124204943336027</v>
      </c>
      <c r="M26" s="42">
        <f t="shared" si="26"/>
        <v>-2</v>
      </c>
      <c r="N26" s="42">
        <f t="shared" si="28"/>
        <v>3</v>
      </c>
      <c r="O26" s="42">
        <v>-2</v>
      </c>
      <c r="P26" s="42">
        <v>1</v>
      </c>
      <c r="Q26" s="42">
        <v>2</v>
      </c>
      <c r="R26" s="42">
        <f t="shared" si="27"/>
        <v>5</v>
      </c>
      <c r="S26" s="42">
        <v>-6</v>
      </c>
      <c r="T26" s="42">
        <v>2</v>
      </c>
      <c r="U26" s="42">
        <v>3</v>
      </c>
      <c r="V26" s="49">
        <v>-7.5621024716680125</v>
      </c>
    </row>
    <row r="27" spans="1:22" ht="15" customHeight="1" x14ac:dyDescent="0.15">
      <c r="A27" s="1" t="s">
        <v>11</v>
      </c>
      <c r="B27" s="43">
        <f t="shared" si="23"/>
        <v>-6</v>
      </c>
      <c r="C27" s="43">
        <v>1</v>
      </c>
      <c r="D27" s="43">
        <f t="shared" si="24"/>
        <v>2</v>
      </c>
      <c r="E27" s="43">
        <f t="shared" si="25"/>
        <v>-7</v>
      </c>
      <c r="F27" s="43">
        <v>6</v>
      </c>
      <c r="G27" s="43">
        <v>4</v>
      </c>
      <c r="H27" s="43">
        <v>13</v>
      </c>
      <c r="I27" s="43">
        <v>5</v>
      </c>
      <c r="J27" s="63">
        <f t="shared" si="3"/>
        <v>-10.578790250123177</v>
      </c>
      <c r="K27" s="63">
        <v>9.0675345001055803</v>
      </c>
      <c r="L27" s="63">
        <v>19.646324750228757</v>
      </c>
      <c r="M27" s="43">
        <f t="shared" si="26"/>
        <v>1</v>
      </c>
      <c r="N27" s="43">
        <f t="shared" si="28"/>
        <v>10</v>
      </c>
      <c r="O27" s="47">
        <v>2</v>
      </c>
      <c r="P27" s="47">
        <v>3</v>
      </c>
      <c r="Q27" s="47">
        <v>7</v>
      </c>
      <c r="R27" s="47">
        <f t="shared" si="27"/>
        <v>9</v>
      </c>
      <c r="S27" s="47">
        <v>-1</v>
      </c>
      <c r="T27" s="47">
        <v>5</v>
      </c>
      <c r="U27" s="47">
        <v>4</v>
      </c>
      <c r="V27" s="54">
        <v>1.5112557500175967</v>
      </c>
    </row>
    <row r="28" spans="1:22" ht="15" customHeight="1" x14ac:dyDescent="0.15">
      <c r="A28" s="5" t="s">
        <v>10</v>
      </c>
      <c r="B28" s="40">
        <f t="shared" si="23"/>
        <v>-11</v>
      </c>
      <c r="C28" s="40">
        <v>-9</v>
      </c>
      <c r="D28" s="40">
        <f t="shared" si="24"/>
        <v>-9</v>
      </c>
      <c r="E28" s="40">
        <f t="shared" si="25"/>
        <v>-5</v>
      </c>
      <c r="F28" s="40">
        <v>0</v>
      </c>
      <c r="G28" s="40">
        <v>-1</v>
      </c>
      <c r="H28" s="40">
        <v>5</v>
      </c>
      <c r="I28" s="40">
        <v>2</v>
      </c>
      <c r="J28" s="61">
        <f t="shared" si="3"/>
        <v>-20.037769823667624</v>
      </c>
      <c r="K28" s="61">
        <v>0</v>
      </c>
      <c r="L28" s="61">
        <v>20.037769823667624</v>
      </c>
      <c r="M28" s="40">
        <f t="shared" si="26"/>
        <v>-6</v>
      </c>
      <c r="N28" s="40">
        <f t="shared" si="28"/>
        <v>2</v>
      </c>
      <c r="O28" s="40">
        <v>-2</v>
      </c>
      <c r="P28" s="40">
        <v>2</v>
      </c>
      <c r="Q28" s="40">
        <v>0</v>
      </c>
      <c r="R28" s="40">
        <f t="shared" si="27"/>
        <v>8</v>
      </c>
      <c r="S28" s="40">
        <v>4</v>
      </c>
      <c r="T28" s="40">
        <v>3</v>
      </c>
      <c r="U28" s="40">
        <v>5</v>
      </c>
      <c r="V28" s="48">
        <v>-24.045323788401149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-1</v>
      </c>
      <c r="D29" s="42">
        <f t="shared" si="24"/>
        <v>1</v>
      </c>
      <c r="E29" s="42">
        <f>F29-H29</f>
        <v>-4</v>
      </c>
      <c r="F29" s="42">
        <v>5</v>
      </c>
      <c r="G29" s="42">
        <v>0</v>
      </c>
      <c r="H29" s="42">
        <v>9</v>
      </c>
      <c r="I29" s="42">
        <v>-3</v>
      </c>
      <c r="J29" s="62">
        <f t="shared" si="3"/>
        <v>-6.094303078875309</v>
      </c>
      <c r="K29" s="62">
        <v>7.6178788485941356</v>
      </c>
      <c r="L29" s="62">
        <v>13.712181927469445</v>
      </c>
      <c r="M29" s="42">
        <f t="shared" si="26"/>
        <v>-1</v>
      </c>
      <c r="N29" s="42">
        <f t="shared" si="28"/>
        <v>21</v>
      </c>
      <c r="O29" s="42">
        <v>3</v>
      </c>
      <c r="P29" s="42">
        <v>6</v>
      </c>
      <c r="Q29" s="42">
        <v>15</v>
      </c>
      <c r="R29" s="42">
        <f t="shared" si="27"/>
        <v>22</v>
      </c>
      <c r="S29" s="42">
        <v>5</v>
      </c>
      <c r="T29" s="42">
        <v>10</v>
      </c>
      <c r="U29" s="42">
        <v>12</v>
      </c>
      <c r="V29" s="49">
        <v>-1.5235757697188284</v>
      </c>
    </row>
    <row r="30" spans="1:22" ht="15" customHeight="1" x14ac:dyDescent="0.15">
      <c r="A30" s="3" t="s">
        <v>8</v>
      </c>
      <c r="B30" s="42">
        <f t="shared" si="23"/>
        <v>-11</v>
      </c>
      <c r="C30" s="42">
        <v>15</v>
      </c>
      <c r="D30" s="42">
        <f t="shared" si="24"/>
        <v>-14</v>
      </c>
      <c r="E30" s="42">
        <f t="shared" si="25"/>
        <v>-9</v>
      </c>
      <c r="F30" s="42">
        <v>6</v>
      </c>
      <c r="G30" s="42">
        <v>1</v>
      </c>
      <c r="H30" s="42">
        <v>15</v>
      </c>
      <c r="I30" s="42">
        <v>7</v>
      </c>
      <c r="J30" s="62">
        <f t="shared" si="3"/>
        <v>-13.464770258638358</v>
      </c>
      <c r="K30" s="62">
        <v>8.9765135057589038</v>
      </c>
      <c r="L30" s="62">
        <v>22.441283764397262</v>
      </c>
      <c r="M30" s="42">
        <f t="shared" si="26"/>
        <v>-2</v>
      </c>
      <c r="N30" s="42">
        <f t="shared" si="28"/>
        <v>13</v>
      </c>
      <c r="O30" s="42">
        <v>-13</v>
      </c>
      <c r="P30" s="42">
        <v>8</v>
      </c>
      <c r="Q30" s="42">
        <v>5</v>
      </c>
      <c r="R30" s="42">
        <f t="shared" si="27"/>
        <v>15</v>
      </c>
      <c r="S30" s="42">
        <v>-5</v>
      </c>
      <c r="T30" s="42">
        <v>7</v>
      </c>
      <c r="U30" s="42">
        <v>8</v>
      </c>
      <c r="V30" s="49">
        <v>-2.9921711685863031</v>
      </c>
    </row>
    <row r="31" spans="1:22" ht="15" customHeight="1" x14ac:dyDescent="0.15">
      <c r="A31" s="1" t="s">
        <v>7</v>
      </c>
      <c r="B31" s="43">
        <f t="shared" si="23"/>
        <v>0</v>
      </c>
      <c r="C31" s="43">
        <v>1</v>
      </c>
      <c r="D31" s="43">
        <f t="shared" si="24"/>
        <v>-4</v>
      </c>
      <c r="E31" s="43">
        <f t="shared" si="25"/>
        <v>-1</v>
      </c>
      <c r="F31" s="43">
        <v>5</v>
      </c>
      <c r="G31" s="43">
        <v>2</v>
      </c>
      <c r="H31" s="43">
        <v>6</v>
      </c>
      <c r="I31" s="43">
        <v>-1</v>
      </c>
      <c r="J31" s="63">
        <f t="shared" si="3"/>
        <v>-1.7083855990114749</v>
      </c>
      <c r="K31" s="63">
        <v>8.5419279950573834</v>
      </c>
      <c r="L31" s="63">
        <v>10.250313594068858</v>
      </c>
      <c r="M31" s="43">
        <f t="shared" si="26"/>
        <v>1</v>
      </c>
      <c r="N31" s="43">
        <f t="shared" si="28"/>
        <v>12</v>
      </c>
      <c r="O31" s="43">
        <v>-8</v>
      </c>
      <c r="P31" s="43">
        <v>7</v>
      </c>
      <c r="Q31" s="43">
        <v>5</v>
      </c>
      <c r="R31" s="43">
        <f t="shared" si="27"/>
        <v>11</v>
      </c>
      <c r="S31" s="43">
        <v>-1</v>
      </c>
      <c r="T31" s="43">
        <v>5</v>
      </c>
      <c r="U31" s="43">
        <v>6</v>
      </c>
      <c r="V31" s="53">
        <v>1.7083855990114714</v>
      </c>
    </row>
    <row r="32" spans="1:22" ht="15" customHeight="1" x14ac:dyDescent="0.15">
      <c r="A32" s="5" t="s">
        <v>6</v>
      </c>
      <c r="B32" s="40">
        <f t="shared" si="23"/>
        <v>2</v>
      </c>
      <c r="C32" s="40">
        <v>-8</v>
      </c>
      <c r="D32" s="40">
        <f t="shared" si="24"/>
        <v>-3</v>
      </c>
      <c r="E32" s="40">
        <f t="shared" si="25"/>
        <v>1</v>
      </c>
      <c r="F32" s="40">
        <v>3</v>
      </c>
      <c r="G32" s="40">
        <v>1</v>
      </c>
      <c r="H32" s="40">
        <v>2</v>
      </c>
      <c r="I32" s="40">
        <v>2</v>
      </c>
      <c r="J32" s="61">
        <f t="shared" si="3"/>
        <v>7.2725099125306372</v>
      </c>
      <c r="K32" s="61">
        <v>21.817529737591904</v>
      </c>
      <c r="L32" s="61">
        <v>14.545019825061267</v>
      </c>
      <c r="M32" s="40">
        <f t="shared" si="26"/>
        <v>1</v>
      </c>
      <c r="N32" s="40">
        <f t="shared" si="28"/>
        <v>11</v>
      </c>
      <c r="O32" s="41">
        <v>4</v>
      </c>
      <c r="P32" s="41">
        <v>2</v>
      </c>
      <c r="Q32" s="41">
        <v>9</v>
      </c>
      <c r="R32" s="41">
        <f t="shared" si="27"/>
        <v>10</v>
      </c>
      <c r="S32" s="41">
        <v>6</v>
      </c>
      <c r="T32" s="41">
        <v>4</v>
      </c>
      <c r="U32" s="41">
        <v>6</v>
      </c>
      <c r="V32" s="52">
        <v>7.2725099125306372</v>
      </c>
    </row>
    <row r="33" spans="1:22" ht="15" customHeight="1" x14ac:dyDescent="0.15">
      <c r="A33" s="3" t="s">
        <v>5</v>
      </c>
      <c r="B33" s="42">
        <f t="shared" si="23"/>
        <v>-4</v>
      </c>
      <c r="C33" s="42">
        <v>-3</v>
      </c>
      <c r="D33" s="42">
        <f t="shared" si="24"/>
        <v>11</v>
      </c>
      <c r="E33" s="42">
        <f t="shared" si="25"/>
        <v>-3</v>
      </c>
      <c r="F33" s="42">
        <v>5</v>
      </c>
      <c r="G33" s="42">
        <v>1</v>
      </c>
      <c r="H33" s="42">
        <v>8</v>
      </c>
      <c r="I33" s="42">
        <v>-7</v>
      </c>
      <c r="J33" s="62">
        <f t="shared" si="3"/>
        <v>-4.67106329610702</v>
      </c>
      <c r="K33" s="62">
        <v>7.7851054935117006</v>
      </c>
      <c r="L33" s="62">
        <v>12.456168789618721</v>
      </c>
      <c r="M33" s="42">
        <f t="shared" si="26"/>
        <v>-1</v>
      </c>
      <c r="N33" s="42">
        <f t="shared" si="28"/>
        <v>13</v>
      </c>
      <c r="O33" s="42">
        <v>2</v>
      </c>
      <c r="P33" s="42">
        <v>7</v>
      </c>
      <c r="Q33" s="42">
        <v>6</v>
      </c>
      <c r="R33" s="42">
        <f t="shared" si="27"/>
        <v>14</v>
      </c>
      <c r="S33" s="42">
        <v>-1</v>
      </c>
      <c r="T33" s="42">
        <v>7</v>
      </c>
      <c r="U33" s="42">
        <v>7</v>
      </c>
      <c r="V33" s="49">
        <v>-1.5570210987023394</v>
      </c>
    </row>
    <row r="34" spans="1:22" ht="15" customHeight="1" x14ac:dyDescent="0.15">
      <c r="A34" s="3" t="s">
        <v>4</v>
      </c>
      <c r="B34" s="42">
        <f t="shared" si="23"/>
        <v>13</v>
      </c>
      <c r="C34" s="42">
        <v>22</v>
      </c>
      <c r="D34" s="42">
        <f t="shared" si="24"/>
        <v>16</v>
      </c>
      <c r="E34" s="42">
        <f t="shared" si="25"/>
        <v>-5</v>
      </c>
      <c r="F34" s="42">
        <v>1</v>
      </c>
      <c r="G34" s="42">
        <v>-3</v>
      </c>
      <c r="H34" s="42">
        <v>6</v>
      </c>
      <c r="I34" s="42">
        <v>1</v>
      </c>
      <c r="J34" s="62">
        <f t="shared" si="3"/>
        <v>-11.706297025638392</v>
      </c>
      <c r="K34" s="62">
        <v>2.3412594051276789</v>
      </c>
      <c r="L34" s="62">
        <v>14.047556430766072</v>
      </c>
      <c r="M34" s="42">
        <f t="shared" si="26"/>
        <v>18</v>
      </c>
      <c r="N34" s="42">
        <f t="shared" si="28"/>
        <v>29</v>
      </c>
      <c r="O34" s="42">
        <v>22</v>
      </c>
      <c r="P34" s="42">
        <v>20</v>
      </c>
      <c r="Q34" s="42">
        <v>9</v>
      </c>
      <c r="R34" s="42">
        <f t="shared" si="27"/>
        <v>11</v>
      </c>
      <c r="S34" s="42">
        <v>2</v>
      </c>
      <c r="T34" s="42">
        <v>2</v>
      </c>
      <c r="U34" s="42">
        <v>9</v>
      </c>
      <c r="V34" s="49">
        <v>42.142669292298208</v>
      </c>
    </row>
    <row r="35" spans="1:22" ht="15" customHeight="1" x14ac:dyDescent="0.15">
      <c r="A35" s="1" t="s">
        <v>3</v>
      </c>
      <c r="B35" s="43">
        <f t="shared" si="23"/>
        <v>4</v>
      </c>
      <c r="C35" s="43">
        <v>-1</v>
      </c>
      <c r="D35" s="43">
        <f t="shared" si="24"/>
        <v>12</v>
      </c>
      <c r="E35" s="43">
        <f t="shared" si="25"/>
        <v>-1</v>
      </c>
      <c r="F35" s="43">
        <v>3</v>
      </c>
      <c r="G35" s="43">
        <v>1</v>
      </c>
      <c r="H35" s="43">
        <v>4</v>
      </c>
      <c r="I35" s="43">
        <v>-4</v>
      </c>
      <c r="J35" s="63">
        <f t="shared" si="3"/>
        <v>-2.3315234749281384</v>
      </c>
      <c r="K35" s="63">
        <v>6.9945704247844134</v>
      </c>
      <c r="L35" s="63">
        <v>9.3260938997125518</v>
      </c>
      <c r="M35" s="43">
        <f>N35-R35</f>
        <v>5</v>
      </c>
      <c r="N35" s="43">
        <f t="shared" si="28"/>
        <v>15</v>
      </c>
      <c r="O35" s="47">
        <v>8</v>
      </c>
      <c r="P35" s="47">
        <v>6</v>
      </c>
      <c r="Q35" s="47">
        <v>9</v>
      </c>
      <c r="R35" s="47">
        <f t="shared" si="27"/>
        <v>10</v>
      </c>
      <c r="S35" s="47">
        <v>1</v>
      </c>
      <c r="T35" s="47">
        <v>5</v>
      </c>
      <c r="U35" s="47">
        <v>5</v>
      </c>
      <c r="V35" s="54">
        <v>11.657617374640697</v>
      </c>
    </row>
    <row r="36" spans="1:22" ht="15" customHeight="1" x14ac:dyDescent="0.15">
      <c r="A36" s="5" t="s">
        <v>2</v>
      </c>
      <c r="B36" s="40">
        <f t="shared" si="23"/>
        <v>3</v>
      </c>
      <c r="C36" s="40">
        <v>1</v>
      </c>
      <c r="D36" s="40">
        <f t="shared" si="24"/>
        <v>9</v>
      </c>
      <c r="E36" s="40">
        <f t="shared" si="25"/>
        <v>-1</v>
      </c>
      <c r="F36" s="40">
        <v>1</v>
      </c>
      <c r="G36" s="40">
        <v>1</v>
      </c>
      <c r="H36" s="40">
        <v>2</v>
      </c>
      <c r="I36" s="40">
        <v>-2</v>
      </c>
      <c r="J36" s="61">
        <f t="shared" si="3"/>
        <v>-5.7773275507296837</v>
      </c>
      <c r="K36" s="61">
        <v>5.7773275507296837</v>
      </c>
      <c r="L36" s="61">
        <v>11.554655101459367</v>
      </c>
      <c r="M36" s="40">
        <f t="shared" si="26"/>
        <v>4</v>
      </c>
      <c r="N36" s="40">
        <f t="shared" si="28"/>
        <v>9</v>
      </c>
      <c r="O36" s="40">
        <v>7</v>
      </c>
      <c r="P36" s="40">
        <v>4</v>
      </c>
      <c r="Q36" s="40">
        <v>5</v>
      </c>
      <c r="R36" s="40">
        <f t="shared" si="27"/>
        <v>5</v>
      </c>
      <c r="S36" s="40">
        <v>1</v>
      </c>
      <c r="T36" s="40">
        <v>0</v>
      </c>
      <c r="U36" s="40">
        <v>5</v>
      </c>
      <c r="V36" s="48">
        <v>23.109310202918735</v>
      </c>
    </row>
    <row r="37" spans="1:22" ht="15" customHeight="1" x14ac:dyDescent="0.15">
      <c r="A37" s="3" t="s">
        <v>1</v>
      </c>
      <c r="B37" s="42">
        <f t="shared" si="23"/>
        <v>-5</v>
      </c>
      <c r="C37" s="42">
        <v>1</v>
      </c>
      <c r="D37" s="42">
        <f t="shared" si="24"/>
        <v>-3</v>
      </c>
      <c r="E37" s="42">
        <f t="shared" si="25"/>
        <v>-3</v>
      </c>
      <c r="F37" s="42">
        <v>0</v>
      </c>
      <c r="G37" s="42">
        <v>-2</v>
      </c>
      <c r="H37" s="42">
        <v>3</v>
      </c>
      <c r="I37" s="42">
        <v>-1</v>
      </c>
      <c r="J37" s="62">
        <f t="shared" si="3"/>
        <v>-25.55903085756967</v>
      </c>
      <c r="K37" s="62">
        <v>0</v>
      </c>
      <c r="L37" s="62">
        <v>25.55903085756967</v>
      </c>
      <c r="M37" s="42">
        <f t="shared" si="26"/>
        <v>-2</v>
      </c>
      <c r="N37" s="42">
        <f t="shared" si="28"/>
        <v>0</v>
      </c>
      <c r="O37" s="42">
        <v>-2</v>
      </c>
      <c r="P37" s="42">
        <v>0</v>
      </c>
      <c r="Q37" s="42">
        <v>0</v>
      </c>
      <c r="R37" s="42">
        <f t="shared" si="27"/>
        <v>2</v>
      </c>
      <c r="S37" s="42">
        <v>0</v>
      </c>
      <c r="T37" s="42">
        <v>0</v>
      </c>
      <c r="U37" s="42">
        <v>2</v>
      </c>
      <c r="V37" s="49">
        <v>-17.039353905046447</v>
      </c>
    </row>
    <row r="38" spans="1:22" ht="15" customHeight="1" x14ac:dyDescent="0.15">
      <c r="A38" s="1" t="s">
        <v>0</v>
      </c>
      <c r="B38" s="43">
        <f t="shared" si="23"/>
        <v>-3</v>
      </c>
      <c r="C38" s="43">
        <v>1</v>
      </c>
      <c r="D38" s="43">
        <f t="shared" si="24"/>
        <v>-1</v>
      </c>
      <c r="E38" s="43">
        <f t="shared" si="25"/>
        <v>-2</v>
      </c>
      <c r="F38" s="43">
        <v>0</v>
      </c>
      <c r="G38" s="43">
        <v>0</v>
      </c>
      <c r="H38" s="43">
        <v>2</v>
      </c>
      <c r="I38" s="43">
        <v>0</v>
      </c>
      <c r="J38" s="63">
        <f t="shared" si="3"/>
        <v>-18.240423777516803</v>
      </c>
      <c r="K38" s="63">
        <v>0</v>
      </c>
      <c r="L38" s="63">
        <v>18.240423777516803</v>
      </c>
      <c r="M38" s="43">
        <f t="shared" si="26"/>
        <v>-1</v>
      </c>
      <c r="N38" s="43">
        <f t="shared" si="28"/>
        <v>1</v>
      </c>
      <c r="O38" s="43">
        <v>-1</v>
      </c>
      <c r="P38" s="43">
        <v>0</v>
      </c>
      <c r="Q38" s="43">
        <v>1</v>
      </c>
      <c r="R38" s="43">
        <f t="shared" si="27"/>
        <v>2</v>
      </c>
      <c r="S38" s="43">
        <v>0</v>
      </c>
      <c r="T38" s="43">
        <v>1</v>
      </c>
      <c r="U38" s="43">
        <v>1</v>
      </c>
      <c r="V38" s="53">
        <v>-9.1202118887584014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54</v>
      </c>
      <c r="H6" s="33"/>
      <c r="I6" s="85" t="s">
        <v>54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54</v>
      </c>
      <c r="P7" s="85" t="s">
        <v>31</v>
      </c>
      <c r="Q7" s="32" t="s">
        <v>30</v>
      </c>
      <c r="R7" s="28" t="s">
        <v>32</v>
      </c>
      <c r="S7" s="85" t="s">
        <v>54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-17</v>
      </c>
      <c r="C9" s="34">
        <f t="shared" si="0"/>
        <v>102</v>
      </c>
      <c r="D9" s="34">
        <f t="shared" si="0"/>
        <v>98</v>
      </c>
      <c r="E9" s="34">
        <f t="shared" si="0"/>
        <v>-78</v>
      </c>
      <c r="F9" s="34">
        <f t="shared" si="0"/>
        <v>192</v>
      </c>
      <c r="G9" s="34">
        <f t="shared" si="0"/>
        <v>9</v>
      </c>
      <c r="H9" s="34">
        <f t="shared" si="0"/>
        <v>270</v>
      </c>
      <c r="I9" s="34">
        <f t="shared" si="0"/>
        <v>-10</v>
      </c>
      <c r="J9" s="51">
        <f>K9-L9</f>
        <v>-3.1365143927671779</v>
      </c>
      <c r="K9" s="51">
        <v>7.7206508129653608</v>
      </c>
      <c r="L9" s="51">
        <v>10.857165205732539</v>
      </c>
      <c r="M9" s="34">
        <f t="shared" ref="M9:U9" si="1">M10+M11</f>
        <v>61</v>
      </c>
      <c r="N9" s="34">
        <f t="shared" si="1"/>
        <v>620</v>
      </c>
      <c r="O9" s="34">
        <f t="shared" si="1"/>
        <v>104</v>
      </c>
      <c r="P9" s="34">
        <f t="shared" si="1"/>
        <v>407</v>
      </c>
      <c r="Q9" s="34">
        <f t="shared" si="1"/>
        <v>213</v>
      </c>
      <c r="R9" s="34">
        <f>R10+R11</f>
        <v>559</v>
      </c>
      <c r="S9" s="34">
        <f t="shared" si="1"/>
        <v>25</v>
      </c>
      <c r="T9" s="34">
        <f t="shared" si="1"/>
        <v>346</v>
      </c>
      <c r="U9" s="34">
        <f t="shared" si="1"/>
        <v>213</v>
      </c>
      <c r="V9" s="51">
        <v>2.4529151020358739</v>
      </c>
    </row>
    <row r="10" spans="1:22" ht="15" customHeight="1" x14ac:dyDescent="0.15">
      <c r="A10" s="6" t="s">
        <v>28</v>
      </c>
      <c r="B10" s="35">
        <f t="shared" ref="B10:I10" si="2">B20+B21+B22+B23</f>
        <v>4</v>
      </c>
      <c r="C10" s="35">
        <f t="shared" si="2"/>
        <v>36</v>
      </c>
      <c r="D10" s="35">
        <f t="shared" si="2"/>
        <v>90</v>
      </c>
      <c r="E10" s="35">
        <f t="shared" si="2"/>
        <v>-32</v>
      </c>
      <c r="F10" s="35">
        <f t="shared" si="2"/>
        <v>144</v>
      </c>
      <c r="G10" s="35">
        <f t="shared" si="2"/>
        <v>2</v>
      </c>
      <c r="H10" s="35">
        <f t="shared" si="2"/>
        <v>176</v>
      </c>
      <c r="I10" s="35">
        <f t="shared" si="2"/>
        <v>5</v>
      </c>
      <c r="J10" s="48">
        <f t="shared" ref="J10:J38" si="3">K10-L10</f>
        <v>-1.7271256769319754</v>
      </c>
      <c r="K10" s="48">
        <v>7.7720655461938835</v>
      </c>
      <c r="L10" s="48">
        <v>9.4991912231258588</v>
      </c>
      <c r="M10" s="35">
        <f t="shared" ref="M10:U10" si="4">M20+M21+M22+M23</f>
        <v>36</v>
      </c>
      <c r="N10" s="35">
        <f t="shared" si="4"/>
        <v>431</v>
      </c>
      <c r="O10" s="35">
        <f t="shared" si="4"/>
        <v>100</v>
      </c>
      <c r="P10" s="35">
        <f t="shared" si="4"/>
        <v>291</v>
      </c>
      <c r="Q10" s="35">
        <f t="shared" si="4"/>
        <v>140</v>
      </c>
      <c r="R10" s="35">
        <f t="shared" si="4"/>
        <v>395</v>
      </c>
      <c r="S10" s="35">
        <f t="shared" si="4"/>
        <v>7</v>
      </c>
      <c r="T10" s="35">
        <f t="shared" si="4"/>
        <v>268</v>
      </c>
      <c r="U10" s="35">
        <f t="shared" si="4"/>
        <v>127</v>
      </c>
      <c r="V10" s="48">
        <v>1.9430163865484715</v>
      </c>
    </row>
    <row r="11" spans="1:22" ht="15" customHeight="1" x14ac:dyDescent="0.15">
      <c r="A11" s="2" t="s">
        <v>27</v>
      </c>
      <c r="B11" s="36">
        <f t="shared" ref="B11:I11" si="5">B12+B13+B14+B15+B16</f>
        <v>-21</v>
      </c>
      <c r="C11" s="36">
        <f t="shared" si="5"/>
        <v>66</v>
      </c>
      <c r="D11" s="36">
        <f t="shared" si="5"/>
        <v>8</v>
      </c>
      <c r="E11" s="36">
        <f t="shared" si="5"/>
        <v>-46</v>
      </c>
      <c r="F11" s="36">
        <f t="shared" si="5"/>
        <v>48</v>
      </c>
      <c r="G11" s="36">
        <f t="shared" si="5"/>
        <v>7</v>
      </c>
      <c r="H11" s="36">
        <f t="shared" si="5"/>
        <v>94</v>
      </c>
      <c r="I11" s="36">
        <f t="shared" si="5"/>
        <v>-15</v>
      </c>
      <c r="J11" s="53">
        <f t="shared" si="3"/>
        <v>-7.2549749943178732</v>
      </c>
      <c r="K11" s="53">
        <v>7.5704086897229974</v>
      </c>
      <c r="L11" s="53">
        <v>14.825383684040871</v>
      </c>
      <c r="M11" s="36">
        <f t="shared" ref="M11:U11" si="6">M12+M13+M14+M15+M16</f>
        <v>25</v>
      </c>
      <c r="N11" s="36">
        <f t="shared" si="6"/>
        <v>189</v>
      </c>
      <c r="O11" s="36">
        <f t="shared" si="6"/>
        <v>4</v>
      </c>
      <c r="P11" s="36">
        <f t="shared" si="6"/>
        <v>116</v>
      </c>
      <c r="Q11" s="36">
        <f t="shared" si="6"/>
        <v>73</v>
      </c>
      <c r="R11" s="36">
        <f t="shared" si="6"/>
        <v>164</v>
      </c>
      <c r="S11" s="36">
        <f t="shared" si="6"/>
        <v>18</v>
      </c>
      <c r="T11" s="36">
        <f t="shared" si="6"/>
        <v>78</v>
      </c>
      <c r="U11" s="36">
        <f t="shared" si="6"/>
        <v>86</v>
      </c>
      <c r="V11" s="53">
        <v>3.9429211925640644</v>
      </c>
    </row>
    <row r="12" spans="1:22" ht="15" customHeight="1" x14ac:dyDescent="0.15">
      <c r="A12" s="6" t="s">
        <v>26</v>
      </c>
      <c r="B12" s="35">
        <f t="shared" ref="B12:I12" si="7">B24</f>
        <v>-9</v>
      </c>
      <c r="C12" s="35">
        <f t="shared" si="7"/>
        <v>-3</v>
      </c>
      <c r="D12" s="35">
        <f t="shared" si="7"/>
        <v>-9</v>
      </c>
      <c r="E12" s="35">
        <f t="shared" si="7"/>
        <v>-2</v>
      </c>
      <c r="F12" s="35">
        <f t="shared" si="7"/>
        <v>5</v>
      </c>
      <c r="G12" s="35">
        <f t="shared" si="7"/>
        <v>2</v>
      </c>
      <c r="H12" s="35">
        <f t="shared" si="7"/>
        <v>7</v>
      </c>
      <c r="I12" s="35">
        <f t="shared" si="7"/>
        <v>2</v>
      </c>
      <c r="J12" s="48">
        <f t="shared" si="3"/>
        <v>-4.0191819588281597</v>
      </c>
      <c r="K12" s="48">
        <v>10.047954897070403</v>
      </c>
      <c r="L12" s="48">
        <v>14.067136855898562</v>
      </c>
      <c r="M12" s="35">
        <f t="shared" ref="M12:U12" si="8">M24</f>
        <v>-7</v>
      </c>
      <c r="N12" s="35">
        <f t="shared" si="8"/>
        <v>10</v>
      </c>
      <c r="O12" s="35">
        <f t="shared" si="8"/>
        <v>-3</v>
      </c>
      <c r="P12" s="35">
        <f t="shared" si="8"/>
        <v>4</v>
      </c>
      <c r="Q12" s="35">
        <f t="shared" si="8"/>
        <v>6</v>
      </c>
      <c r="R12" s="35">
        <f t="shared" si="8"/>
        <v>17</v>
      </c>
      <c r="S12" s="35">
        <f t="shared" si="8"/>
        <v>6</v>
      </c>
      <c r="T12" s="35">
        <f t="shared" si="8"/>
        <v>7</v>
      </c>
      <c r="U12" s="35">
        <f t="shared" si="8"/>
        <v>10</v>
      </c>
      <c r="V12" s="48">
        <v>-14.067136855898557</v>
      </c>
    </row>
    <row r="13" spans="1:22" ht="15" customHeight="1" x14ac:dyDescent="0.15">
      <c r="A13" s="4" t="s">
        <v>25</v>
      </c>
      <c r="B13" s="37">
        <f t="shared" ref="B13:I13" si="9">B25+B26+B27</f>
        <v>-12</v>
      </c>
      <c r="C13" s="37">
        <f t="shared" si="9"/>
        <v>-6</v>
      </c>
      <c r="D13" s="37">
        <f t="shared" si="9"/>
        <v>-1</v>
      </c>
      <c r="E13" s="37">
        <f t="shared" si="9"/>
        <v>-13</v>
      </c>
      <c r="F13" s="37">
        <f t="shared" si="9"/>
        <v>8</v>
      </c>
      <c r="G13" s="37">
        <f t="shared" si="9"/>
        <v>-5</v>
      </c>
      <c r="H13" s="37">
        <f t="shared" si="9"/>
        <v>21</v>
      </c>
      <c r="I13" s="37">
        <f t="shared" si="9"/>
        <v>3</v>
      </c>
      <c r="J13" s="49">
        <f t="shared" si="3"/>
        <v>-11.175039507120701</v>
      </c>
      <c r="K13" s="49">
        <v>6.8769473889973547</v>
      </c>
      <c r="L13" s="49">
        <v>18.051986896118056</v>
      </c>
      <c r="M13" s="37">
        <f t="shared" ref="M13:U13" si="10">M25+M26+M27</f>
        <v>1</v>
      </c>
      <c r="N13" s="37">
        <f t="shared" si="10"/>
        <v>24</v>
      </c>
      <c r="O13" s="37">
        <f t="shared" si="10"/>
        <v>6</v>
      </c>
      <c r="P13" s="37">
        <f t="shared" si="10"/>
        <v>11</v>
      </c>
      <c r="Q13" s="37">
        <f t="shared" si="10"/>
        <v>13</v>
      </c>
      <c r="R13" s="37">
        <f t="shared" si="10"/>
        <v>23</v>
      </c>
      <c r="S13" s="37">
        <f t="shared" si="10"/>
        <v>-1</v>
      </c>
      <c r="T13" s="37">
        <f t="shared" si="10"/>
        <v>10</v>
      </c>
      <c r="U13" s="37">
        <f t="shared" si="10"/>
        <v>13</v>
      </c>
      <c r="V13" s="49">
        <v>0.85961842362467067</v>
      </c>
    </row>
    <row r="14" spans="1:22" ht="15" customHeight="1" x14ac:dyDescent="0.15">
      <c r="A14" s="4" t="s">
        <v>24</v>
      </c>
      <c r="B14" s="37">
        <f t="shared" ref="B14:I14" si="11">B28+B29+B30+B31</f>
        <v>21</v>
      </c>
      <c r="C14" s="37">
        <f t="shared" si="11"/>
        <v>49</v>
      </c>
      <c r="D14" s="37">
        <f t="shared" si="11"/>
        <v>19</v>
      </c>
      <c r="E14" s="37">
        <f t="shared" si="11"/>
        <v>-13</v>
      </c>
      <c r="F14" s="37">
        <f t="shared" si="11"/>
        <v>18</v>
      </c>
      <c r="G14" s="37">
        <f t="shared" si="11"/>
        <v>2</v>
      </c>
      <c r="H14" s="37">
        <f t="shared" si="11"/>
        <v>31</v>
      </c>
      <c r="I14" s="37">
        <f t="shared" si="11"/>
        <v>-12</v>
      </c>
      <c r="J14" s="49">
        <f t="shared" si="3"/>
        <v>-5.4282046999444029</v>
      </c>
      <c r="K14" s="49">
        <v>7.5159757383845571</v>
      </c>
      <c r="L14" s="49">
        <v>12.94418043832896</v>
      </c>
      <c r="M14" s="37">
        <f t="shared" ref="M14:U14" si="12">M28+M29+M30+M31</f>
        <v>34</v>
      </c>
      <c r="N14" s="37">
        <f t="shared" si="12"/>
        <v>81</v>
      </c>
      <c r="O14" s="37">
        <f t="shared" si="12"/>
        <v>-12</v>
      </c>
      <c r="P14" s="37">
        <f t="shared" si="12"/>
        <v>56</v>
      </c>
      <c r="Q14" s="37">
        <f t="shared" si="12"/>
        <v>25</v>
      </c>
      <c r="R14" s="37">
        <f t="shared" si="12"/>
        <v>47</v>
      </c>
      <c r="S14" s="37">
        <f t="shared" si="12"/>
        <v>-17</v>
      </c>
      <c r="T14" s="37">
        <f t="shared" si="12"/>
        <v>23</v>
      </c>
      <c r="U14" s="37">
        <f t="shared" si="12"/>
        <v>24</v>
      </c>
      <c r="V14" s="49">
        <v>14.196843061393047</v>
      </c>
    </row>
    <row r="15" spans="1:22" ht="15" customHeight="1" x14ac:dyDescent="0.15">
      <c r="A15" s="4" t="s">
        <v>23</v>
      </c>
      <c r="B15" s="37">
        <f t="shared" ref="B15:I15" si="13">B32+B33+B34+B35</f>
        <v>-13</v>
      </c>
      <c r="C15" s="37">
        <f t="shared" si="13"/>
        <v>20</v>
      </c>
      <c r="D15" s="37">
        <f t="shared" si="13"/>
        <v>-12</v>
      </c>
      <c r="E15" s="37">
        <f t="shared" si="13"/>
        <v>-11</v>
      </c>
      <c r="F15" s="37">
        <f t="shared" si="13"/>
        <v>15</v>
      </c>
      <c r="G15" s="37">
        <f t="shared" si="13"/>
        <v>6</v>
      </c>
      <c r="H15" s="37">
        <f t="shared" si="13"/>
        <v>26</v>
      </c>
      <c r="I15" s="37">
        <f t="shared" si="13"/>
        <v>-4</v>
      </c>
      <c r="J15" s="49">
        <f t="shared" si="3"/>
        <v>-6.0284923213674375</v>
      </c>
      <c r="K15" s="49">
        <v>8.2206713473192359</v>
      </c>
      <c r="L15" s="49">
        <v>14.249163668686673</v>
      </c>
      <c r="M15" s="37">
        <f t="shared" ref="M15:U15" si="14">M32+M33+M34+M35</f>
        <v>-2</v>
      </c>
      <c r="N15" s="37">
        <f t="shared" si="14"/>
        <v>65</v>
      </c>
      <c r="O15" s="37">
        <f t="shared" si="14"/>
        <v>11</v>
      </c>
      <c r="P15" s="37">
        <f t="shared" si="14"/>
        <v>37</v>
      </c>
      <c r="Q15" s="37">
        <f t="shared" si="14"/>
        <v>28</v>
      </c>
      <c r="R15" s="37">
        <f t="shared" si="14"/>
        <v>67</v>
      </c>
      <c r="S15" s="37">
        <f t="shared" si="14"/>
        <v>33</v>
      </c>
      <c r="T15" s="37">
        <f t="shared" si="14"/>
        <v>32</v>
      </c>
      <c r="U15" s="37">
        <f t="shared" si="14"/>
        <v>35</v>
      </c>
      <c r="V15" s="49">
        <v>-1.096089512975901</v>
      </c>
    </row>
    <row r="16" spans="1:22" ht="15" customHeight="1" x14ac:dyDescent="0.15">
      <c r="A16" s="2" t="s">
        <v>22</v>
      </c>
      <c r="B16" s="36">
        <f t="shared" ref="B16:I16" si="15">B36+B37+B38</f>
        <v>-8</v>
      </c>
      <c r="C16" s="36">
        <f t="shared" si="15"/>
        <v>6</v>
      </c>
      <c r="D16" s="36">
        <f t="shared" si="15"/>
        <v>11</v>
      </c>
      <c r="E16" s="36">
        <f t="shared" si="15"/>
        <v>-7</v>
      </c>
      <c r="F16" s="36">
        <f t="shared" si="15"/>
        <v>2</v>
      </c>
      <c r="G16" s="36">
        <f t="shared" si="15"/>
        <v>2</v>
      </c>
      <c r="H16" s="36">
        <f t="shared" si="15"/>
        <v>9</v>
      </c>
      <c r="I16" s="36">
        <f t="shared" si="15"/>
        <v>-4</v>
      </c>
      <c r="J16" s="53">
        <f t="shared" si="3"/>
        <v>-15.217753847619957</v>
      </c>
      <c r="K16" s="53">
        <v>4.3479296707485586</v>
      </c>
      <c r="L16" s="53">
        <v>19.565683518368516</v>
      </c>
      <c r="M16" s="36">
        <f t="shared" ref="M16:U16" si="16">M36+M37+M38</f>
        <v>-1</v>
      </c>
      <c r="N16" s="36">
        <f t="shared" si="16"/>
        <v>9</v>
      </c>
      <c r="O16" s="36">
        <f t="shared" si="16"/>
        <v>2</v>
      </c>
      <c r="P16" s="36">
        <f t="shared" si="16"/>
        <v>8</v>
      </c>
      <c r="Q16" s="36">
        <f t="shared" si="16"/>
        <v>1</v>
      </c>
      <c r="R16" s="36">
        <f t="shared" si="16"/>
        <v>10</v>
      </c>
      <c r="S16" s="36">
        <f t="shared" si="16"/>
        <v>-3</v>
      </c>
      <c r="T16" s="36">
        <f t="shared" si="16"/>
        <v>6</v>
      </c>
      <c r="U16" s="36">
        <f t="shared" si="16"/>
        <v>4</v>
      </c>
      <c r="V16" s="53">
        <v>-2.173964835374278</v>
      </c>
    </row>
    <row r="17" spans="1:22" ht="15" customHeight="1" x14ac:dyDescent="0.15">
      <c r="A17" s="6" t="s">
        <v>21</v>
      </c>
      <c r="B17" s="35">
        <f t="shared" ref="B17:I17" si="17">B12+B13+B20</f>
        <v>-5</v>
      </c>
      <c r="C17" s="35">
        <f t="shared" si="17"/>
        <v>58</v>
      </c>
      <c r="D17" s="35">
        <f t="shared" si="17"/>
        <v>30</v>
      </c>
      <c r="E17" s="35">
        <f t="shared" si="17"/>
        <v>-12</v>
      </c>
      <c r="F17" s="35">
        <f t="shared" si="17"/>
        <v>86</v>
      </c>
      <c r="G17" s="35">
        <f t="shared" si="17"/>
        <v>15</v>
      </c>
      <c r="H17" s="35">
        <f t="shared" si="17"/>
        <v>98</v>
      </c>
      <c r="I17" s="35">
        <f t="shared" si="17"/>
        <v>-2</v>
      </c>
      <c r="J17" s="48">
        <f t="shared" si="3"/>
        <v>-1.2044286677121523</v>
      </c>
      <c r="K17" s="48">
        <v>8.6317387852704428</v>
      </c>
      <c r="L17" s="48">
        <v>9.8361674529825951</v>
      </c>
      <c r="M17" s="35">
        <f t="shared" ref="M17:U17" si="18">M12+M13+M20</f>
        <v>7</v>
      </c>
      <c r="N17" s="35">
        <f t="shared" si="18"/>
        <v>193</v>
      </c>
      <c r="O17" s="35">
        <f t="shared" si="18"/>
        <v>26</v>
      </c>
      <c r="P17" s="35">
        <f t="shared" si="18"/>
        <v>128</v>
      </c>
      <c r="Q17" s="35">
        <f t="shared" si="18"/>
        <v>65</v>
      </c>
      <c r="R17" s="35">
        <f t="shared" si="18"/>
        <v>186</v>
      </c>
      <c r="S17" s="35">
        <f t="shared" si="18"/>
        <v>13</v>
      </c>
      <c r="T17" s="35">
        <f t="shared" si="18"/>
        <v>114</v>
      </c>
      <c r="U17" s="35">
        <f t="shared" si="18"/>
        <v>72</v>
      </c>
      <c r="V17" s="48">
        <v>0.70258338949875565</v>
      </c>
    </row>
    <row r="18" spans="1:22" ht="15" customHeight="1" x14ac:dyDescent="0.15">
      <c r="A18" s="4" t="s">
        <v>20</v>
      </c>
      <c r="B18" s="37">
        <f t="shared" ref="B18:I18" si="19">B14+B22</f>
        <v>28</v>
      </c>
      <c r="C18" s="37">
        <f t="shared" si="19"/>
        <v>57</v>
      </c>
      <c r="D18" s="37">
        <f t="shared" si="19"/>
        <v>41</v>
      </c>
      <c r="E18" s="37">
        <f t="shared" si="19"/>
        <v>-20</v>
      </c>
      <c r="F18" s="37">
        <f t="shared" si="19"/>
        <v>31</v>
      </c>
      <c r="G18" s="37">
        <f t="shared" si="19"/>
        <v>-3</v>
      </c>
      <c r="H18" s="37">
        <f t="shared" si="19"/>
        <v>51</v>
      </c>
      <c r="I18" s="37">
        <f t="shared" si="19"/>
        <v>-20</v>
      </c>
      <c r="J18" s="49">
        <f t="shared" si="3"/>
        <v>-4.4171722715338655</v>
      </c>
      <c r="K18" s="49">
        <v>6.8466170208774928</v>
      </c>
      <c r="L18" s="49">
        <v>11.263789292411358</v>
      </c>
      <c r="M18" s="37">
        <f t="shared" ref="M18:U18" si="20">M14+M22</f>
        <v>48</v>
      </c>
      <c r="N18" s="37">
        <f t="shared" si="20"/>
        <v>141</v>
      </c>
      <c r="O18" s="37">
        <f t="shared" si="20"/>
        <v>10</v>
      </c>
      <c r="P18" s="37">
        <f t="shared" si="20"/>
        <v>90</v>
      </c>
      <c r="Q18" s="37">
        <f t="shared" si="20"/>
        <v>51</v>
      </c>
      <c r="R18" s="37">
        <f t="shared" si="20"/>
        <v>93</v>
      </c>
      <c r="S18" s="37">
        <f t="shared" si="20"/>
        <v>-14</v>
      </c>
      <c r="T18" s="37">
        <f t="shared" si="20"/>
        <v>39</v>
      </c>
      <c r="U18" s="37">
        <f t="shared" si="20"/>
        <v>54</v>
      </c>
      <c r="V18" s="49">
        <v>10.601213451681282</v>
      </c>
    </row>
    <row r="19" spans="1:22" ht="15" customHeight="1" x14ac:dyDescent="0.15">
      <c r="A19" s="2" t="s">
        <v>19</v>
      </c>
      <c r="B19" s="36">
        <f t="shared" ref="B19:I19" si="21">B15+B16+B21+B23</f>
        <v>-40</v>
      </c>
      <c r="C19" s="36">
        <f t="shared" si="21"/>
        <v>-13</v>
      </c>
      <c r="D19" s="36">
        <f t="shared" si="21"/>
        <v>27</v>
      </c>
      <c r="E19" s="36">
        <f t="shared" si="21"/>
        <v>-46</v>
      </c>
      <c r="F19" s="36">
        <f t="shared" si="21"/>
        <v>75</v>
      </c>
      <c r="G19" s="36">
        <f t="shared" si="21"/>
        <v>-3</v>
      </c>
      <c r="H19" s="36">
        <f t="shared" si="21"/>
        <v>121</v>
      </c>
      <c r="I19" s="36">
        <f t="shared" si="21"/>
        <v>12</v>
      </c>
      <c r="J19" s="53">
        <f t="shared" si="3"/>
        <v>-4.4327282663649932</v>
      </c>
      <c r="K19" s="53">
        <v>7.2272743473342249</v>
      </c>
      <c r="L19" s="53">
        <v>11.660002613699218</v>
      </c>
      <c r="M19" s="36">
        <f t="shared" ref="M19:U19" si="22">M15+M16+M21+M23</f>
        <v>6</v>
      </c>
      <c r="N19" s="36">
        <f t="shared" si="22"/>
        <v>286</v>
      </c>
      <c r="O19" s="36">
        <f t="shared" si="22"/>
        <v>68</v>
      </c>
      <c r="P19" s="36">
        <f t="shared" si="22"/>
        <v>189</v>
      </c>
      <c r="Q19" s="36">
        <f t="shared" si="22"/>
        <v>97</v>
      </c>
      <c r="R19" s="36">
        <f t="shared" si="22"/>
        <v>280</v>
      </c>
      <c r="S19" s="36">
        <f t="shared" si="22"/>
        <v>26</v>
      </c>
      <c r="T19" s="36">
        <f t="shared" si="22"/>
        <v>193</v>
      </c>
      <c r="U19" s="36">
        <f t="shared" si="22"/>
        <v>87</v>
      </c>
      <c r="V19" s="53">
        <v>0.5781819477867387</v>
      </c>
    </row>
    <row r="20" spans="1:22" ht="15" customHeight="1" x14ac:dyDescent="0.15">
      <c r="A20" s="5" t="s">
        <v>18</v>
      </c>
      <c r="B20" s="40">
        <f>E20+M20</f>
        <v>16</v>
      </c>
      <c r="C20" s="40">
        <v>67</v>
      </c>
      <c r="D20" s="40">
        <f>G20-I20+O20-S20</f>
        <v>40</v>
      </c>
      <c r="E20" s="40">
        <f>F20-H20</f>
        <v>3</v>
      </c>
      <c r="F20" s="40">
        <v>73</v>
      </c>
      <c r="G20" s="40">
        <v>18</v>
      </c>
      <c r="H20" s="40">
        <v>70</v>
      </c>
      <c r="I20" s="40">
        <v>-7</v>
      </c>
      <c r="J20" s="61">
        <f t="shared" si="3"/>
        <v>0.36134523385636541</v>
      </c>
      <c r="K20" s="61">
        <v>8.7927340238382268</v>
      </c>
      <c r="L20" s="61">
        <v>8.4313887899818614</v>
      </c>
      <c r="M20" s="40">
        <f>N20-R20</f>
        <v>13</v>
      </c>
      <c r="N20" s="40">
        <f>SUM(P20:Q20)</f>
        <v>159</v>
      </c>
      <c r="O20" s="41">
        <v>23</v>
      </c>
      <c r="P20" s="41">
        <v>113</v>
      </c>
      <c r="Q20" s="41">
        <v>46</v>
      </c>
      <c r="R20" s="41">
        <f>SUM(T20:U20)</f>
        <v>146</v>
      </c>
      <c r="S20" s="41">
        <v>8</v>
      </c>
      <c r="T20" s="41">
        <v>97</v>
      </c>
      <c r="U20" s="41">
        <v>49</v>
      </c>
      <c r="V20" s="52">
        <v>1.5658293467109132</v>
      </c>
    </row>
    <row r="21" spans="1:22" ht="15" customHeight="1" x14ac:dyDescent="0.15">
      <c r="A21" s="3" t="s">
        <v>17</v>
      </c>
      <c r="B21" s="42">
        <f t="shared" ref="B21:B38" si="23">E21+M21</f>
        <v>-5</v>
      </c>
      <c r="C21" s="42">
        <v>-31</v>
      </c>
      <c r="D21" s="42">
        <f t="shared" ref="D21:D38" si="24">G21-I21+O21-S21</f>
        <v>23</v>
      </c>
      <c r="E21" s="42">
        <f t="shared" ref="E21:E38" si="25">F21-H21</f>
        <v>-22</v>
      </c>
      <c r="F21" s="42">
        <v>48</v>
      </c>
      <c r="G21" s="42">
        <v>-12</v>
      </c>
      <c r="H21" s="42">
        <v>70</v>
      </c>
      <c r="I21" s="42">
        <v>19</v>
      </c>
      <c r="J21" s="62">
        <f t="shared" si="3"/>
        <v>-3.3220337300191884</v>
      </c>
      <c r="K21" s="62">
        <v>7.2480735927691358</v>
      </c>
      <c r="L21" s="62">
        <v>10.570107322788324</v>
      </c>
      <c r="M21" s="42">
        <f t="shared" ref="M21:M38" si="26">N21-R21</f>
        <v>17</v>
      </c>
      <c r="N21" s="42">
        <f>SUM(P21:Q21)</f>
        <v>168</v>
      </c>
      <c r="O21" s="42">
        <v>41</v>
      </c>
      <c r="P21" s="42">
        <v>113</v>
      </c>
      <c r="Q21" s="42">
        <v>55</v>
      </c>
      <c r="R21" s="42">
        <f t="shared" ref="R21:R38" si="27">SUM(T21:U21)</f>
        <v>151</v>
      </c>
      <c r="S21" s="42">
        <v>-13</v>
      </c>
      <c r="T21" s="42">
        <v>113</v>
      </c>
      <c r="U21" s="42">
        <v>38</v>
      </c>
      <c r="V21" s="49">
        <v>2.5670260641057361</v>
      </c>
    </row>
    <row r="22" spans="1:22" ht="15" customHeight="1" x14ac:dyDescent="0.15">
      <c r="A22" s="3" t="s">
        <v>16</v>
      </c>
      <c r="B22" s="42">
        <f t="shared" si="23"/>
        <v>7</v>
      </c>
      <c r="C22" s="42">
        <v>8</v>
      </c>
      <c r="D22" s="42">
        <f t="shared" si="24"/>
        <v>22</v>
      </c>
      <c r="E22" s="42">
        <f t="shared" si="25"/>
        <v>-7</v>
      </c>
      <c r="F22" s="42">
        <v>13</v>
      </c>
      <c r="G22" s="42">
        <v>-5</v>
      </c>
      <c r="H22" s="42">
        <v>20</v>
      </c>
      <c r="I22" s="42">
        <v>-8</v>
      </c>
      <c r="J22" s="62">
        <f t="shared" si="3"/>
        <v>-3.2819398255369592</v>
      </c>
      <c r="K22" s="62">
        <v>6.0950311045686405</v>
      </c>
      <c r="L22" s="62">
        <v>9.3769709301055997</v>
      </c>
      <c r="M22" s="42">
        <f t="shared" si="26"/>
        <v>14</v>
      </c>
      <c r="N22" s="42">
        <f t="shared" ref="N22:N38" si="28">SUM(P22:Q22)</f>
        <v>60</v>
      </c>
      <c r="O22" s="42">
        <v>22</v>
      </c>
      <c r="P22" s="42">
        <v>34</v>
      </c>
      <c r="Q22" s="42">
        <v>26</v>
      </c>
      <c r="R22" s="42">
        <f t="shared" si="27"/>
        <v>46</v>
      </c>
      <c r="S22" s="42">
        <v>3</v>
      </c>
      <c r="T22" s="42">
        <v>16</v>
      </c>
      <c r="U22" s="42">
        <v>30</v>
      </c>
      <c r="V22" s="49">
        <v>6.5638796510739219</v>
      </c>
    </row>
    <row r="23" spans="1:22" ht="15" customHeight="1" x14ac:dyDescent="0.15">
      <c r="A23" s="1" t="s">
        <v>15</v>
      </c>
      <c r="B23" s="43">
        <f t="shared" si="23"/>
        <v>-14</v>
      </c>
      <c r="C23" s="43">
        <v>-8</v>
      </c>
      <c r="D23" s="43">
        <f t="shared" si="24"/>
        <v>5</v>
      </c>
      <c r="E23" s="43">
        <f t="shared" si="25"/>
        <v>-6</v>
      </c>
      <c r="F23" s="43">
        <v>10</v>
      </c>
      <c r="G23" s="43">
        <v>1</v>
      </c>
      <c r="H23" s="43">
        <v>16</v>
      </c>
      <c r="I23" s="43">
        <v>1</v>
      </c>
      <c r="J23" s="63">
        <f t="shared" si="3"/>
        <v>-4.080940517030939</v>
      </c>
      <c r="K23" s="63">
        <v>6.8015675283848971</v>
      </c>
      <c r="L23" s="63">
        <v>10.882508045415836</v>
      </c>
      <c r="M23" s="43">
        <f t="shared" si="26"/>
        <v>-8</v>
      </c>
      <c r="N23" s="43">
        <f t="shared" si="28"/>
        <v>44</v>
      </c>
      <c r="O23" s="43">
        <v>14</v>
      </c>
      <c r="P23" s="43">
        <v>31</v>
      </c>
      <c r="Q23" s="43">
        <v>13</v>
      </c>
      <c r="R23" s="43">
        <f t="shared" si="27"/>
        <v>52</v>
      </c>
      <c r="S23" s="47">
        <v>9</v>
      </c>
      <c r="T23" s="47">
        <v>42</v>
      </c>
      <c r="U23" s="47">
        <v>10</v>
      </c>
      <c r="V23" s="54">
        <v>-5.4412540227079127</v>
      </c>
    </row>
    <row r="24" spans="1:22" ht="15" customHeight="1" x14ac:dyDescent="0.15">
      <c r="A24" s="7" t="s">
        <v>14</v>
      </c>
      <c r="B24" s="45">
        <f t="shared" si="23"/>
        <v>-9</v>
      </c>
      <c r="C24" s="45">
        <v>-3</v>
      </c>
      <c r="D24" s="45">
        <f t="shared" si="24"/>
        <v>-9</v>
      </c>
      <c r="E24" s="40">
        <f t="shared" si="25"/>
        <v>-2</v>
      </c>
      <c r="F24" s="45">
        <v>5</v>
      </c>
      <c r="G24" s="45">
        <v>2</v>
      </c>
      <c r="H24" s="45">
        <v>7</v>
      </c>
      <c r="I24" s="46">
        <v>2</v>
      </c>
      <c r="J24" s="73">
        <f t="shared" si="3"/>
        <v>-4.0191819588281597</v>
      </c>
      <c r="K24" s="73">
        <v>10.047954897070403</v>
      </c>
      <c r="L24" s="73">
        <v>14.067136855898562</v>
      </c>
      <c r="M24" s="40">
        <f t="shared" si="26"/>
        <v>-7</v>
      </c>
      <c r="N24" s="45">
        <f t="shared" si="28"/>
        <v>10</v>
      </c>
      <c r="O24" s="45">
        <v>-3</v>
      </c>
      <c r="P24" s="45">
        <v>4</v>
      </c>
      <c r="Q24" s="45">
        <v>6</v>
      </c>
      <c r="R24" s="45">
        <f t="shared" si="27"/>
        <v>17</v>
      </c>
      <c r="S24" s="45">
        <v>6</v>
      </c>
      <c r="T24" s="45">
        <v>7</v>
      </c>
      <c r="U24" s="45">
        <v>10</v>
      </c>
      <c r="V24" s="51">
        <v>-14.067136855898557</v>
      </c>
    </row>
    <row r="25" spans="1:22" ht="15" customHeight="1" x14ac:dyDescent="0.15">
      <c r="A25" s="5" t="s">
        <v>13</v>
      </c>
      <c r="B25" s="40">
        <f t="shared" si="23"/>
        <v>4</v>
      </c>
      <c r="C25" s="40">
        <v>4</v>
      </c>
      <c r="D25" s="40">
        <f t="shared" si="24"/>
        <v>8</v>
      </c>
      <c r="E25" s="40">
        <f t="shared" si="25"/>
        <v>-3</v>
      </c>
      <c r="F25" s="40">
        <v>1</v>
      </c>
      <c r="G25" s="40">
        <v>0</v>
      </c>
      <c r="H25" s="40">
        <v>4</v>
      </c>
      <c r="I25" s="40">
        <v>2</v>
      </c>
      <c r="J25" s="61">
        <f t="shared" si="3"/>
        <v>-21.710252394075777</v>
      </c>
      <c r="K25" s="61">
        <v>7.236750798025259</v>
      </c>
      <c r="L25" s="61">
        <v>28.947003192101036</v>
      </c>
      <c r="M25" s="40">
        <f t="shared" si="26"/>
        <v>7</v>
      </c>
      <c r="N25" s="40">
        <f t="shared" si="28"/>
        <v>8</v>
      </c>
      <c r="O25" s="40">
        <v>8</v>
      </c>
      <c r="P25" s="40">
        <v>7</v>
      </c>
      <c r="Q25" s="40">
        <v>1</v>
      </c>
      <c r="R25" s="40">
        <f t="shared" si="27"/>
        <v>1</v>
      </c>
      <c r="S25" s="41">
        <v>-2</v>
      </c>
      <c r="T25" s="41">
        <v>1</v>
      </c>
      <c r="U25" s="41">
        <v>0</v>
      </c>
      <c r="V25" s="52">
        <v>50.657255586176817</v>
      </c>
    </row>
    <row r="26" spans="1:22" ht="15" customHeight="1" x14ac:dyDescent="0.15">
      <c r="A26" s="3" t="s">
        <v>12</v>
      </c>
      <c r="B26" s="42">
        <f t="shared" si="23"/>
        <v>-2</v>
      </c>
      <c r="C26" s="42">
        <v>2</v>
      </c>
      <c r="D26" s="42">
        <f t="shared" si="24"/>
        <v>1</v>
      </c>
      <c r="E26" s="42">
        <f t="shared" si="25"/>
        <v>-3</v>
      </c>
      <c r="F26" s="42">
        <v>3</v>
      </c>
      <c r="G26" s="42">
        <v>1</v>
      </c>
      <c r="H26" s="42">
        <v>6</v>
      </c>
      <c r="I26" s="42">
        <v>3</v>
      </c>
      <c r="J26" s="62">
        <f t="shared" si="3"/>
        <v>-9.8309436808130499</v>
      </c>
      <c r="K26" s="62">
        <v>9.8309436808130499</v>
      </c>
      <c r="L26" s="62">
        <v>19.6618873616261</v>
      </c>
      <c r="M26" s="42">
        <f t="shared" si="26"/>
        <v>1</v>
      </c>
      <c r="N26" s="42">
        <f t="shared" si="28"/>
        <v>5</v>
      </c>
      <c r="O26" s="42">
        <v>1</v>
      </c>
      <c r="P26" s="42">
        <v>3</v>
      </c>
      <c r="Q26" s="42">
        <v>2</v>
      </c>
      <c r="R26" s="42">
        <f t="shared" si="27"/>
        <v>4</v>
      </c>
      <c r="S26" s="42">
        <v>-2</v>
      </c>
      <c r="T26" s="42">
        <v>2</v>
      </c>
      <c r="U26" s="42">
        <v>2</v>
      </c>
      <c r="V26" s="49">
        <v>3.2769812269376839</v>
      </c>
    </row>
    <row r="27" spans="1:22" ht="15" customHeight="1" x14ac:dyDescent="0.15">
      <c r="A27" s="1" t="s">
        <v>11</v>
      </c>
      <c r="B27" s="43">
        <f t="shared" si="23"/>
        <v>-14</v>
      </c>
      <c r="C27" s="43">
        <v>-12</v>
      </c>
      <c r="D27" s="43">
        <f t="shared" si="24"/>
        <v>-10</v>
      </c>
      <c r="E27" s="43">
        <f t="shared" si="25"/>
        <v>-7</v>
      </c>
      <c r="F27" s="43">
        <v>4</v>
      </c>
      <c r="G27" s="43">
        <v>-6</v>
      </c>
      <c r="H27" s="43">
        <v>11</v>
      </c>
      <c r="I27" s="43">
        <v>-2</v>
      </c>
      <c r="J27" s="63">
        <f t="shared" si="3"/>
        <v>-9.7227031778588753</v>
      </c>
      <c r="K27" s="63">
        <v>5.5558303873479273</v>
      </c>
      <c r="L27" s="63">
        <v>15.278533565206804</v>
      </c>
      <c r="M27" s="43">
        <f t="shared" si="26"/>
        <v>-7</v>
      </c>
      <c r="N27" s="43">
        <f t="shared" si="28"/>
        <v>11</v>
      </c>
      <c r="O27" s="47">
        <v>-3</v>
      </c>
      <c r="P27" s="47">
        <v>1</v>
      </c>
      <c r="Q27" s="47">
        <v>10</v>
      </c>
      <c r="R27" s="47">
        <f t="shared" si="27"/>
        <v>18</v>
      </c>
      <c r="S27" s="47">
        <v>3</v>
      </c>
      <c r="T27" s="47">
        <v>7</v>
      </c>
      <c r="U27" s="47">
        <v>11</v>
      </c>
      <c r="V27" s="54">
        <v>-9.7227031778588753</v>
      </c>
    </row>
    <row r="28" spans="1:22" ht="15" customHeight="1" x14ac:dyDescent="0.15">
      <c r="A28" s="5" t="s">
        <v>10</v>
      </c>
      <c r="B28" s="40">
        <f t="shared" si="23"/>
        <v>-3</v>
      </c>
      <c r="C28" s="40">
        <v>-7</v>
      </c>
      <c r="D28" s="40">
        <f t="shared" si="24"/>
        <v>3</v>
      </c>
      <c r="E28" s="40">
        <f t="shared" si="25"/>
        <v>-6</v>
      </c>
      <c r="F28" s="40">
        <v>1</v>
      </c>
      <c r="G28" s="40">
        <v>1</v>
      </c>
      <c r="H28" s="40">
        <v>7</v>
      </c>
      <c r="I28" s="40">
        <v>1</v>
      </c>
      <c r="J28" s="61">
        <f t="shared" si="3"/>
        <v>-21.479222040231857</v>
      </c>
      <c r="K28" s="61">
        <v>3.5798703400386427</v>
      </c>
      <c r="L28" s="61">
        <v>25.059092380270499</v>
      </c>
      <c r="M28" s="40">
        <f t="shared" si="26"/>
        <v>3</v>
      </c>
      <c r="N28" s="40">
        <f t="shared" si="28"/>
        <v>10</v>
      </c>
      <c r="O28" s="40">
        <v>2</v>
      </c>
      <c r="P28" s="40">
        <v>8</v>
      </c>
      <c r="Q28" s="40">
        <v>2</v>
      </c>
      <c r="R28" s="40">
        <f t="shared" si="27"/>
        <v>7</v>
      </c>
      <c r="S28" s="40">
        <v>-1</v>
      </c>
      <c r="T28" s="40">
        <v>3</v>
      </c>
      <c r="U28" s="40">
        <v>4</v>
      </c>
      <c r="V28" s="48">
        <v>10.73961102011593</v>
      </c>
    </row>
    <row r="29" spans="1:22" ht="15" customHeight="1" x14ac:dyDescent="0.15">
      <c r="A29" s="3" t="s">
        <v>9</v>
      </c>
      <c r="B29" s="42">
        <f t="shared" si="23"/>
        <v>6</v>
      </c>
      <c r="C29" s="42">
        <v>7</v>
      </c>
      <c r="D29" s="42">
        <f t="shared" si="24"/>
        <v>23</v>
      </c>
      <c r="E29" s="42">
        <f t="shared" si="25"/>
        <v>-1</v>
      </c>
      <c r="F29" s="42">
        <v>6</v>
      </c>
      <c r="G29" s="42">
        <v>2</v>
      </c>
      <c r="H29" s="42">
        <v>7</v>
      </c>
      <c r="I29" s="42">
        <v>-9</v>
      </c>
      <c r="J29" s="62">
        <f t="shared" si="3"/>
        <v>-1.3896133067847387</v>
      </c>
      <c r="K29" s="62">
        <v>8.3376798407084358</v>
      </c>
      <c r="L29" s="62">
        <v>9.7272931474931745</v>
      </c>
      <c r="M29" s="42">
        <f t="shared" si="26"/>
        <v>7</v>
      </c>
      <c r="N29" s="42">
        <f t="shared" si="28"/>
        <v>27</v>
      </c>
      <c r="O29" s="42">
        <v>5</v>
      </c>
      <c r="P29" s="42">
        <v>9</v>
      </c>
      <c r="Q29" s="42">
        <v>18</v>
      </c>
      <c r="R29" s="42">
        <f t="shared" si="27"/>
        <v>20</v>
      </c>
      <c r="S29" s="42">
        <v>-7</v>
      </c>
      <c r="T29" s="42">
        <v>11</v>
      </c>
      <c r="U29" s="42">
        <v>9</v>
      </c>
      <c r="V29" s="49">
        <v>9.7272931474931745</v>
      </c>
    </row>
    <row r="30" spans="1:22" ht="15" customHeight="1" x14ac:dyDescent="0.15">
      <c r="A30" s="3" t="s">
        <v>8</v>
      </c>
      <c r="B30" s="42">
        <f t="shared" si="23"/>
        <v>12</v>
      </c>
      <c r="C30" s="42">
        <v>26</v>
      </c>
      <c r="D30" s="42">
        <f t="shared" si="24"/>
        <v>-2</v>
      </c>
      <c r="E30" s="42">
        <f t="shared" si="25"/>
        <v>-7</v>
      </c>
      <c r="F30" s="42">
        <v>7</v>
      </c>
      <c r="G30" s="42">
        <v>1</v>
      </c>
      <c r="H30" s="42">
        <v>14</v>
      </c>
      <c r="I30" s="42">
        <v>1</v>
      </c>
      <c r="J30" s="62">
        <f t="shared" si="3"/>
        <v>-9.2626831691065057</v>
      </c>
      <c r="K30" s="62">
        <v>9.2626831691065057</v>
      </c>
      <c r="L30" s="62">
        <v>18.525366338213011</v>
      </c>
      <c r="M30" s="42">
        <f t="shared" si="26"/>
        <v>19</v>
      </c>
      <c r="N30" s="42">
        <f t="shared" si="28"/>
        <v>30</v>
      </c>
      <c r="O30" s="42">
        <v>-12</v>
      </c>
      <c r="P30" s="42">
        <v>26</v>
      </c>
      <c r="Q30" s="42">
        <v>4</v>
      </c>
      <c r="R30" s="42">
        <f t="shared" si="27"/>
        <v>11</v>
      </c>
      <c r="S30" s="42">
        <v>-10</v>
      </c>
      <c r="T30" s="42">
        <v>6</v>
      </c>
      <c r="U30" s="42">
        <v>5</v>
      </c>
      <c r="V30" s="49">
        <v>25.141568601860513</v>
      </c>
    </row>
    <row r="31" spans="1:22" ht="15" customHeight="1" x14ac:dyDescent="0.15">
      <c r="A31" s="1" t="s">
        <v>7</v>
      </c>
      <c r="B31" s="43">
        <f t="shared" si="23"/>
        <v>6</v>
      </c>
      <c r="C31" s="43">
        <v>23</v>
      </c>
      <c r="D31" s="43">
        <f t="shared" si="24"/>
        <v>-5</v>
      </c>
      <c r="E31" s="43">
        <f t="shared" si="25"/>
        <v>1</v>
      </c>
      <c r="F31" s="43">
        <v>4</v>
      </c>
      <c r="G31" s="43">
        <v>-2</v>
      </c>
      <c r="H31" s="43">
        <v>3</v>
      </c>
      <c r="I31" s="43">
        <v>-5</v>
      </c>
      <c r="J31" s="63">
        <f t="shared" si="3"/>
        <v>1.5619784489767969</v>
      </c>
      <c r="K31" s="63">
        <v>6.2479137959071878</v>
      </c>
      <c r="L31" s="63">
        <v>4.6859353469303908</v>
      </c>
      <c r="M31" s="43">
        <f t="shared" si="26"/>
        <v>5</v>
      </c>
      <c r="N31" s="43">
        <f t="shared" si="28"/>
        <v>14</v>
      </c>
      <c r="O31" s="43">
        <v>-7</v>
      </c>
      <c r="P31" s="43">
        <v>13</v>
      </c>
      <c r="Q31" s="43">
        <v>1</v>
      </c>
      <c r="R31" s="43">
        <f t="shared" si="27"/>
        <v>9</v>
      </c>
      <c r="S31" s="43">
        <v>1</v>
      </c>
      <c r="T31" s="43">
        <v>3</v>
      </c>
      <c r="U31" s="43">
        <v>6</v>
      </c>
      <c r="V31" s="53">
        <v>7.8098922448839865</v>
      </c>
    </row>
    <row r="32" spans="1:22" ht="15" customHeight="1" x14ac:dyDescent="0.15">
      <c r="A32" s="5" t="s">
        <v>6</v>
      </c>
      <c r="B32" s="40">
        <f t="shared" si="23"/>
        <v>8</v>
      </c>
      <c r="C32" s="40">
        <v>-1</v>
      </c>
      <c r="D32" s="40">
        <f t="shared" si="24"/>
        <v>2</v>
      </c>
      <c r="E32" s="40">
        <f t="shared" si="25"/>
        <v>3</v>
      </c>
      <c r="F32" s="40">
        <v>4</v>
      </c>
      <c r="G32" s="40">
        <v>2</v>
      </c>
      <c r="H32" s="40">
        <v>1</v>
      </c>
      <c r="I32" s="40">
        <v>0</v>
      </c>
      <c r="J32" s="61">
        <f t="shared" si="3"/>
        <v>18.532308837964997</v>
      </c>
      <c r="K32" s="61">
        <v>24.709745117286666</v>
      </c>
      <c r="L32" s="61">
        <v>6.1774362793216664</v>
      </c>
      <c r="M32" s="40">
        <f t="shared" si="26"/>
        <v>5</v>
      </c>
      <c r="N32" s="40">
        <f t="shared" si="28"/>
        <v>10</v>
      </c>
      <c r="O32" s="41">
        <v>2</v>
      </c>
      <c r="P32" s="41">
        <v>3</v>
      </c>
      <c r="Q32" s="41">
        <v>7</v>
      </c>
      <c r="R32" s="41">
        <f t="shared" si="27"/>
        <v>5</v>
      </c>
      <c r="S32" s="41">
        <v>2</v>
      </c>
      <c r="T32" s="41">
        <v>1</v>
      </c>
      <c r="U32" s="41">
        <v>4</v>
      </c>
      <c r="V32" s="52">
        <v>30.887181396608334</v>
      </c>
    </row>
    <row r="33" spans="1:22" ht="15" customHeight="1" x14ac:dyDescent="0.15">
      <c r="A33" s="3" t="s">
        <v>5</v>
      </c>
      <c r="B33" s="42">
        <f t="shared" si="23"/>
        <v>-25</v>
      </c>
      <c r="C33" s="42">
        <v>-16</v>
      </c>
      <c r="D33" s="42">
        <f t="shared" si="24"/>
        <v>-29</v>
      </c>
      <c r="E33" s="42">
        <f>F33-H33</f>
        <v>-4</v>
      </c>
      <c r="F33" s="42">
        <v>6</v>
      </c>
      <c r="G33" s="42">
        <v>2</v>
      </c>
      <c r="H33" s="42">
        <v>10</v>
      </c>
      <c r="I33" s="42">
        <v>-3</v>
      </c>
      <c r="J33" s="62">
        <f t="shared" si="3"/>
        <v>-5.6804696892471824</v>
      </c>
      <c r="K33" s="62">
        <v>8.5207045338707719</v>
      </c>
      <c r="L33" s="62">
        <v>14.201174223117954</v>
      </c>
      <c r="M33" s="42">
        <f>N33-R33</f>
        <v>-21</v>
      </c>
      <c r="N33" s="42">
        <f t="shared" si="28"/>
        <v>16</v>
      </c>
      <c r="O33" s="42">
        <v>-9</v>
      </c>
      <c r="P33" s="42">
        <v>8</v>
      </c>
      <c r="Q33" s="42">
        <v>8</v>
      </c>
      <c r="R33" s="42">
        <f t="shared" si="27"/>
        <v>37</v>
      </c>
      <c r="S33" s="42">
        <v>25</v>
      </c>
      <c r="T33" s="42">
        <v>25</v>
      </c>
      <c r="U33" s="42">
        <v>12</v>
      </c>
      <c r="V33" s="49">
        <v>-29.822465868547713</v>
      </c>
    </row>
    <row r="34" spans="1:22" ht="15" customHeight="1" x14ac:dyDescent="0.15">
      <c r="A34" s="3" t="s">
        <v>4</v>
      </c>
      <c r="B34" s="42">
        <f t="shared" si="23"/>
        <v>-4</v>
      </c>
      <c r="C34" s="42">
        <v>21</v>
      </c>
      <c r="D34" s="42">
        <f t="shared" si="24"/>
        <v>-14</v>
      </c>
      <c r="E34" s="42">
        <f t="shared" si="25"/>
        <v>-6</v>
      </c>
      <c r="F34" s="42">
        <v>2</v>
      </c>
      <c r="G34" s="42">
        <v>1</v>
      </c>
      <c r="H34" s="42">
        <v>8</v>
      </c>
      <c r="I34" s="42">
        <v>4</v>
      </c>
      <c r="J34" s="62">
        <f t="shared" si="3"/>
        <v>-12.651354099269803</v>
      </c>
      <c r="K34" s="62">
        <v>4.2171180330899345</v>
      </c>
      <c r="L34" s="62">
        <v>16.868472132359738</v>
      </c>
      <c r="M34" s="42">
        <f t="shared" si="26"/>
        <v>2</v>
      </c>
      <c r="N34" s="42">
        <f t="shared" si="28"/>
        <v>19</v>
      </c>
      <c r="O34" s="42">
        <v>1</v>
      </c>
      <c r="P34" s="42">
        <v>17</v>
      </c>
      <c r="Q34" s="42">
        <v>2</v>
      </c>
      <c r="R34" s="42">
        <f t="shared" si="27"/>
        <v>17</v>
      </c>
      <c r="S34" s="42">
        <v>12</v>
      </c>
      <c r="T34" s="42">
        <v>5</v>
      </c>
      <c r="U34" s="42">
        <v>12</v>
      </c>
      <c r="V34" s="49">
        <v>4.2171180330899318</v>
      </c>
    </row>
    <row r="35" spans="1:22" ht="15" customHeight="1" x14ac:dyDescent="0.15">
      <c r="A35" s="1" t="s">
        <v>3</v>
      </c>
      <c r="B35" s="43">
        <f t="shared" si="23"/>
        <v>8</v>
      </c>
      <c r="C35" s="43">
        <v>16</v>
      </c>
      <c r="D35" s="43">
        <f t="shared" si="24"/>
        <v>29</v>
      </c>
      <c r="E35" s="43">
        <f t="shared" si="25"/>
        <v>-4</v>
      </c>
      <c r="F35" s="43">
        <v>3</v>
      </c>
      <c r="G35" s="43">
        <v>1</v>
      </c>
      <c r="H35" s="43">
        <v>7</v>
      </c>
      <c r="I35" s="43">
        <v>-5</v>
      </c>
      <c r="J35" s="63">
        <f t="shared" si="3"/>
        <v>-8.2582455187705399</v>
      </c>
      <c r="K35" s="63">
        <v>6.193684139077904</v>
      </c>
      <c r="L35" s="63">
        <v>14.451929657848444</v>
      </c>
      <c r="M35" s="43">
        <f t="shared" si="26"/>
        <v>12</v>
      </c>
      <c r="N35" s="43">
        <f t="shared" si="28"/>
        <v>20</v>
      </c>
      <c r="O35" s="47">
        <v>17</v>
      </c>
      <c r="P35" s="47">
        <v>9</v>
      </c>
      <c r="Q35" s="47">
        <v>11</v>
      </c>
      <c r="R35" s="47">
        <f t="shared" si="27"/>
        <v>8</v>
      </c>
      <c r="S35" s="47">
        <v>-6</v>
      </c>
      <c r="T35" s="47">
        <v>1</v>
      </c>
      <c r="U35" s="47">
        <v>7</v>
      </c>
      <c r="V35" s="54">
        <v>24.774736556311616</v>
      </c>
    </row>
    <row r="36" spans="1:22" ht="15" customHeight="1" x14ac:dyDescent="0.15">
      <c r="A36" s="5" t="s">
        <v>2</v>
      </c>
      <c r="B36" s="40">
        <f t="shared" si="23"/>
        <v>-1</v>
      </c>
      <c r="C36" s="40">
        <v>0</v>
      </c>
      <c r="D36" s="40">
        <f t="shared" si="24"/>
        <v>7</v>
      </c>
      <c r="E36" s="40">
        <f t="shared" si="25"/>
        <v>-4</v>
      </c>
      <c r="F36" s="40">
        <v>2</v>
      </c>
      <c r="G36" s="40">
        <v>2</v>
      </c>
      <c r="H36" s="40">
        <v>6</v>
      </c>
      <c r="I36" s="40">
        <v>-1</v>
      </c>
      <c r="J36" s="61">
        <f t="shared" si="3"/>
        <v>-20.521470236840258</v>
      </c>
      <c r="K36" s="61">
        <v>10.260735118420127</v>
      </c>
      <c r="L36" s="61">
        <v>30.782205355260384</v>
      </c>
      <c r="M36" s="40">
        <f t="shared" si="26"/>
        <v>3</v>
      </c>
      <c r="N36" s="40">
        <f t="shared" si="28"/>
        <v>6</v>
      </c>
      <c r="O36" s="40">
        <v>4</v>
      </c>
      <c r="P36" s="40">
        <v>5</v>
      </c>
      <c r="Q36" s="40">
        <v>1</v>
      </c>
      <c r="R36" s="40">
        <f t="shared" si="27"/>
        <v>3</v>
      </c>
      <c r="S36" s="40">
        <v>0</v>
      </c>
      <c r="T36" s="40">
        <v>1</v>
      </c>
      <c r="U36" s="40">
        <v>2</v>
      </c>
      <c r="V36" s="48">
        <v>15.391102677630192</v>
      </c>
    </row>
    <row r="37" spans="1:22" ht="15" customHeight="1" x14ac:dyDescent="0.15">
      <c r="A37" s="3" t="s">
        <v>1</v>
      </c>
      <c r="B37" s="42">
        <f t="shared" si="23"/>
        <v>-3</v>
      </c>
      <c r="C37" s="42">
        <v>6</v>
      </c>
      <c r="D37" s="42">
        <f t="shared" si="24"/>
        <v>2</v>
      </c>
      <c r="E37" s="42">
        <f t="shared" si="25"/>
        <v>-1</v>
      </c>
      <c r="F37" s="42">
        <v>0</v>
      </c>
      <c r="G37" s="42">
        <v>0</v>
      </c>
      <c r="H37" s="42">
        <v>1</v>
      </c>
      <c r="I37" s="42">
        <v>-2</v>
      </c>
      <c r="J37" s="62">
        <f t="shared" si="3"/>
        <v>-7.2725099125306336</v>
      </c>
      <c r="K37" s="62">
        <v>0</v>
      </c>
      <c r="L37" s="62">
        <v>7.2725099125306336</v>
      </c>
      <c r="M37" s="42">
        <f t="shared" si="26"/>
        <v>-2</v>
      </c>
      <c r="N37" s="42">
        <f t="shared" si="28"/>
        <v>1</v>
      </c>
      <c r="O37" s="42">
        <v>-2</v>
      </c>
      <c r="P37" s="42">
        <v>1</v>
      </c>
      <c r="Q37" s="42">
        <v>0</v>
      </c>
      <c r="R37" s="42">
        <f t="shared" si="27"/>
        <v>3</v>
      </c>
      <c r="S37" s="42">
        <v>-2</v>
      </c>
      <c r="T37" s="42">
        <v>3</v>
      </c>
      <c r="U37" s="42">
        <v>0</v>
      </c>
      <c r="V37" s="49">
        <v>-14.545019825061271</v>
      </c>
    </row>
    <row r="38" spans="1:22" ht="15" customHeight="1" x14ac:dyDescent="0.15">
      <c r="A38" s="1" t="s">
        <v>0</v>
      </c>
      <c r="B38" s="43">
        <f t="shared" si="23"/>
        <v>-4</v>
      </c>
      <c r="C38" s="43">
        <v>0</v>
      </c>
      <c r="D38" s="43">
        <f t="shared" si="24"/>
        <v>2</v>
      </c>
      <c r="E38" s="43">
        <f t="shared" si="25"/>
        <v>-2</v>
      </c>
      <c r="F38" s="43">
        <v>0</v>
      </c>
      <c r="G38" s="43">
        <v>0</v>
      </c>
      <c r="H38" s="43">
        <v>2</v>
      </c>
      <c r="I38" s="43">
        <v>-1</v>
      </c>
      <c r="J38" s="63">
        <f t="shared" si="3"/>
        <v>-15.678020703578023</v>
      </c>
      <c r="K38" s="63">
        <v>0</v>
      </c>
      <c r="L38" s="63">
        <v>15.678020703578023</v>
      </c>
      <c r="M38" s="43">
        <f t="shared" si="26"/>
        <v>-2</v>
      </c>
      <c r="N38" s="43">
        <f t="shared" si="28"/>
        <v>2</v>
      </c>
      <c r="O38" s="43">
        <v>0</v>
      </c>
      <c r="P38" s="43">
        <v>2</v>
      </c>
      <c r="Q38" s="43">
        <v>0</v>
      </c>
      <c r="R38" s="43">
        <f t="shared" si="27"/>
        <v>4</v>
      </c>
      <c r="S38" s="43">
        <v>-1</v>
      </c>
      <c r="T38" s="43">
        <v>2</v>
      </c>
      <c r="U38" s="43">
        <v>2</v>
      </c>
      <c r="V38" s="53">
        <v>-15.678020703578023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2018-08-15T07:23:07Z</dcterms:modified>
</cp:coreProperties>
</file>