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1\"/>
    </mc:Choice>
  </mc:AlternateContent>
  <xr:revisionPtr revIDLastSave="0" documentId="13_ncr:1_{DC57FCA4-6CC4-45D5-BCBF-1472F463CDEE}" xr6:coauthVersionLast="47" xr6:coauthVersionMax="47" xr10:uidLastSave="{00000000-0000-0000-0000-000000000000}"/>
  <bookViews>
    <workbookView xWindow="19090" yWindow="-110" windowWidth="19420" windowHeight="10300" tabRatio="886" firstSheet="44" activeTab="50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  <sheet name="R７.１１～R8．４" sheetId="57" r:id="rId51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81029"/>
</workbook>
</file>

<file path=xl/calcChain.xml><?xml version="1.0" encoding="utf-8"?>
<calcChain xmlns="http://schemas.openxmlformats.org/spreadsheetml/2006/main">
  <c r="S29" i="57" l="1"/>
  <c r="R29" i="57"/>
  <c r="P29" i="57"/>
  <c r="O29" i="57"/>
  <c r="M29" i="57"/>
  <c r="L29" i="57"/>
  <c r="J29" i="57"/>
  <c r="I29" i="57"/>
  <c r="G29" i="57"/>
  <c r="F29" i="57"/>
  <c r="D29" i="57"/>
  <c r="C29" i="57"/>
  <c r="S24" i="57"/>
  <c r="R24" i="57"/>
  <c r="R8" i="57" s="1"/>
  <c r="P24" i="57"/>
  <c r="O24" i="57"/>
  <c r="M24" i="57"/>
  <c r="L24" i="57"/>
  <c r="J24" i="57"/>
  <c r="I24" i="57"/>
  <c r="G24" i="57"/>
  <c r="F24" i="57"/>
  <c r="D24" i="57"/>
  <c r="C24" i="57"/>
  <c r="S19" i="57"/>
  <c r="S7" i="57" s="1"/>
  <c r="R19" i="57"/>
  <c r="R7" i="57" s="1"/>
  <c r="P19" i="57"/>
  <c r="P7" i="57" s="1"/>
  <c r="O19" i="57"/>
  <c r="O7" i="57" s="1"/>
  <c r="M19" i="57"/>
  <c r="M7" i="57" s="1"/>
  <c r="L19" i="57"/>
  <c r="L7" i="57" s="1"/>
  <c r="J19" i="57"/>
  <c r="J7" i="57" s="1"/>
  <c r="I19" i="57"/>
  <c r="G19" i="57"/>
  <c r="G7" i="57" s="1"/>
  <c r="F19" i="57"/>
  <c r="D19" i="57"/>
  <c r="D7" i="57" s="1"/>
  <c r="C19" i="57"/>
  <c r="C7" i="57" s="1"/>
  <c r="S15" i="57"/>
  <c r="R15" i="57"/>
  <c r="P15" i="57"/>
  <c r="O15" i="57"/>
  <c r="M15" i="57"/>
  <c r="L15" i="57"/>
  <c r="J15" i="57"/>
  <c r="I15" i="57"/>
  <c r="G15" i="57"/>
  <c r="F15" i="57"/>
  <c r="D15" i="57"/>
  <c r="C15" i="57"/>
  <c r="S13" i="57"/>
  <c r="R13" i="57"/>
  <c r="P13" i="57"/>
  <c r="O13" i="57"/>
  <c r="M13" i="57"/>
  <c r="L13" i="57"/>
  <c r="J13" i="57"/>
  <c r="I13" i="57"/>
  <c r="G13" i="57"/>
  <c r="F13" i="57"/>
  <c r="D13" i="57"/>
  <c r="C13" i="57"/>
  <c r="S4" i="57"/>
  <c r="R4" i="57"/>
  <c r="P4" i="57"/>
  <c r="O4" i="57"/>
  <c r="M4" i="57"/>
  <c r="L4" i="57"/>
  <c r="J4" i="57"/>
  <c r="I4" i="57"/>
  <c r="G4" i="57"/>
  <c r="F4" i="57"/>
  <c r="D4" i="57"/>
  <c r="C4" i="57"/>
  <c r="S29" i="55"/>
  <c r="R29" i="55"/>
  <c r="S24" i="55"/>
  <c r="R24" i="55"/>
  <c r="S19" i="55"/>
  <c r="S7" i="55" s="1"/>
  <c r="R19" i="55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O8" i="57" l="1"/>
  <c r="H4" i="57"/>
  <c r="D8" i="57"/>
  <c r="B4" i="57"/>
  <c r="B15" i="57"/>
  <c r="H19" i="57"/>
  <c r="B24" i="57"/>
  <c r="S8" i="57"/>
  <c r="Q8" i="57" s="1"/>
  <c r="K24" i="57"/>
  <c r="Q29" i="57"/>
  <c r="Q19" i="55"/>
  <c r="K15" i="57"/>
  <c r="E19" i="57"/>
  <c r="Q7" i="57"/>
  <c r="K13" i="57"/>
  <c r="E15" i="57"/>
  <c r="P8" i="57"/>
  <c r="J8" i="57"/>
  <c r="B29" i="57"/>
  <c r="N29" i="57"/>
  <c r="O6" i="57"/>
  <c r="R6" i="57"/>
  <c r="G6" i="57"/>
  <c r="N24" i="57"/>
  <c r="H29" i="57"/>
  <c r="N7" i="57"/>
  <c r="N19" i="57"/>
  <c r="H24" i="57"/>
  <c r="J6" i="57"/>
  <c r="E24" i="57"/>
  <c r="B13" i="57"/>
  <c r="H15" i="57"/>
  <c r="B19" i="57"/>
  <c r="Q24" i="57"/>
  <c r="Q4" i="57"/>
  <c r="S5" i="57"/>
  <c r="S3" i="57" s="1"/>
  <c r="L5" i="57"/>
  <c r="D6" i="57"/>
  <c r="P6" i="57"/>
  <c r="B7" i="57"/>
  <c r="F6" i="57"/>
  <c r="K29" i="57"/>
  <c r="F7" i="57"/>
  <c r="E7" i="57" s="1"/>
  <c r="K4" i="57"/>
  <c r="Q13" i="57"/>
  <c r="M5" i="57"/>
  <c r="M3" i="57" s="1"/>
  <c r="K7" i="57"/>
  <c r="N13" i="57"/>
  <c r="Q19" i="57"/>
  <c r="S6" i="57"/>
  <c r="I8" i="57"/>
  <c r="E13" i="57"/>
  <c r="Q15" i="57"/>
  <c r="M8" i="57"/>
  <c r="J5" i="57"/>
  <c r="J3" i="57" s="1"/>
  <c r="I6" i="57"/>
  <c r="K19" i="57"/>
  <c r="E29" i="57"/>
  <c r="I5" i="57"/>
  <c r="I7" i="57"/>
  <c r="H7" i="57" s="1"/>
  <c r="G5" i="57"/>
  <c r="G3" i="57" s="1"/>
  <c r="O5" i="57"/>
  <c r="O3" i="57" s="1"/>
  <c r="G8" i="57"/>
  <c r="M6" i="57"/>
  <c r="N15" i="57"/>
  <c r="P5" i="57"/>
  <c r="P3" i="57" s="1"/>
  <c r="E4" i="57"/>
  <c r="N4" i="57"/>
  <c r="F8" i="57"/>
  <c r="D5" i="57"/>
  <c r="D3" i="57" s="1"/>
  <c r="C8" i="57"/>
  <c r="B8" i="57" s="1"/>
  <c r="C6" i="57"/>
  <c r="C5" i="57"/>
  <c r="F5" i="57"/>
  <c r="L6" i="57"/>
  <c r="H13" i="57"/>
  <c r="R5" i="57"/>
  <c r="L8" i="57"/>
  <c r="S6" i="55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N8" i="57" l="1"/>
  <c r="N6" i="57"/>
  <c r="H8" i="57"/>
  <c r="E8" i="57"/>
  <c r="B5" i="57"/>
  <c r="Q6" i="57"/>
  <c r="H5" i="57"/>
  <c r="K5" i="57"/>
  <c r="E6" i="57"/>
  <c r="H6" i="57"/>
  <c r="L3" i="57"/>
  <c r="K3" i="57" s="1"/>
  <c r="B6" i="57"/>
  <c r="K8" i="57"/>
  <c r="K6" i="57"/>
  <c r="E5" i="57"/>
  <c r="N3" i="57"/>
  <c r="I3" i="57"/>
  <c r="H3" i="57" s="1"/>
  <c r="N5" i="57"/>
  <c r="F3" i="57"/>
  <c r="E3" i="57" s="1"/>
  <c r="C3" i="57"/>
  <c r="B3" i="57" s="1"/>
  <c r="Q5" i="57"/>
  <c r="R3" i="57"/>
  <c r="Q3" i="57" s="1"/>
  <c r="Q8" i="55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N6" i="53" s="1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8" i="52" l="1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R6" i="35" s="1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P8" i="35" l="1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<sst xmlns="http://schemas.openxmlformats.org/spreadsheetml/2006/main" count="2810" uniqueCount="350">
  <si>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</si>
  <si>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</si>
  <si>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</si>
  <si>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</si>
  <si>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</si>
  <si>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</si>
  <si>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</si>
  <si>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</si>
  <si>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</si>
  <si>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</si>
  <si>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</si>
  <si>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</si>
  <si>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</si>
  <si>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</si>
  <si>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</si>
  <si>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</si>
  <si>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</si>
  <si>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</si>
  <si>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</si>
  <si>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</si>
  <si>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</si>
  <si>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</si>
  <si>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</si>
  <si>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</si>
  <si>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</si>
  <si>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</si>
  <si>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</si>
  <si>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</si>
  <si>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</si>
  <si>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</si>
  <si>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</si>
  <si>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</si>
  <si>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</si>
  <si>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</si>
  <si>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</si>
  <si>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</si>
  <si>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</si>
  <si>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</si>
  <si>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</si>
  <si>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</si>
  <si>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</si>
  <si>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</si>
  <si>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</si>
  <si>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</si>
  <si>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</si>
  <si>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</si>
  <si>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</si>
  <si>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</si>
  <si>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</si>
  <si>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</si>
  <si>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</si>
  <si>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</si>
  <si>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</si>
  <si>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</si>
  <si>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</si>
  <si>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</si>
  <si>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</si>
  <si>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</si>
  <si>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</si>
  <si>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</si>
  <si>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</si>
  <si>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</si>
  <si>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</si>
  <si>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</si>
  <si>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</si>
  <si>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</si>
  <si>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</si>
  <si>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</si>
  <si>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</si>
  <si>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</si>
  <si>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</si>
  <si>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</si>
  <si>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</si>
  <si>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</si>
  <si>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</si>
  <si>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</si>
  <si>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</si>
  <si>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</si>
  <si>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</si>
  <si>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</si>
  <si>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</si>
  <si>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</si>
  <si>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</si>
  <si>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</si>
  <si>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</si>
  <si>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</si>
  <si>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</si>
  <si>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</si>
  <si>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</si>
  <si>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</si>
  <si>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</si>
  <si>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</si>
  <si>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</si>
  <si>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</si>
  <si>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</si>
  <si>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</si>
  <si>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</si>
  <si>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</si>
  <si>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</si>
  <si>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</si>
  <si>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</si>
  <si>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</si>
  <si>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</si>
  <si>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</si>
  <si>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</si>
  <si>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</si>
  <si>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</si>
  <si>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</si>
  <si>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</si>
  <si>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</si>
  <si>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</si>
  <si>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</si>
  <si>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</si>
  <si>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</si>
  <si>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</si>
  <si>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</si>
  <si>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</si>
  <si>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</si>
  <si>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</si>
  <si>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</si>
  <si>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</si>
  <si>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</si>
  <si>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</si>
  <si>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</si>
  <si>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</si>
  <si>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</si>
  <si>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</si>
  <si>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</si>
  <si>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</si>
  <si>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</si>
  <si>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</si>
  <si>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</si>
  <si>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</si>
  <si>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</si>
  <si>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</si>
  <si>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</si>
  <si>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</si>
  <si>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</si>
  <si>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</si>
  <si>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</si>
  <si>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</si>
  <si>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</si>
  <si>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</si>
  <si>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</si>
  <si>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</si>
  <si>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</si>
  <si>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</si>
  <si>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</si>
  <si>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</si>
  <si>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</si>
  <si>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</si>
  <si>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</si>
  <si>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</si>
  <si>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</si>
  <si>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</si>
  <si>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</si>
  <si>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</si>
  <si>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</si>
  <si>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</si>
  <si>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</si>
  <si>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</si>
  <si>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</si>
  <si>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</si>
  <si>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</si>
  <si>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</si>
  <si>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</si>
  <si>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</si>
  <si>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</si>
  <si>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</si>
  <si>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</si>
  <si>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</si>
  <si>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</si>
  <si>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</si>
  <si>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</si>
  <si>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</si>
  <si>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</si>
  <si>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</si>
  <si>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</si>
  <si>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</si>
  <si>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</si>
  <si>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</si>
  <si>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</si>
  <si>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</si>
  <si>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</si>
  <si>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</si>
  <si>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</si>
  <si>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</si>
  <si>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</si>
  <si>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</si>
  <si>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</si>
  <si>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</si>
  <si>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</si>
  <si>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</si>
  <si>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</si>
  <si>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</si>
  <si>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</si>
  <si>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</si>
  <si>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</si>
  <si>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</si>
  <si>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</si>
  <si>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</si>
  <si>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</si>
  <si>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</si>
  <si>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</si>
  <si>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</si>
  <si>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</si>
  <si>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</si>
  <si>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</si>
  <si>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</si>
  <si>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</si>
  <si>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</si>
  <si>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</si>
  <si>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</si>
  <si>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</si>
  <si>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</si>
  <si>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</si>
  <si>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</si>
  <si>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</si>
  <si>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</si>
  <si>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</si>
  <si>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</si>
  <si>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</si>
  <si>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</si>
  <si>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</si>
  <si>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</si>
  <si>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</si>
  <si>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</si>
  <si>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</si>
  <si>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</si>
  <si>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</si>
  <si>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</si>
  <si>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</si>
  <si>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</si>
  <si>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</si>
  <si>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</si>
  <si>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</si>
  <si>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</si>
  <si>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</si>
  <si>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</si>
  <si>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</si>
  <si>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</si>
  <si>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</si>
  <si>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</si>
  <si>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</si>
  <si>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</si>
  <si>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</si>
  <si>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</si>
  <si>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</si>
  <si>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</si>
  <si>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</si>
  <si>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</si>
  <si>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</si>
  <si>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</si>
  <si>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</si>
  <si>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</si>
  <si>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</si>
  <si>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</si>
  <si>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</si>
  <si>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</si>
  <si>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</si>
  <si>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</si>
  <si>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</si>
  <si>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</si>
  <si>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</si>
  <si>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</si>
  <si>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</si>
  <si>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</si>
  <si>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</si>
  <si>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</si>
  <si>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</si>
  <si>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</si>
  <si>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</si>
  <si>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</si>
  <si>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</si>
  <si>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</si>
  <si>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</si>
  <si>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</si>
  <si>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</si>
  <si>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</si>
  <si>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</si>
  <si>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</si>
  <si>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</si>
  <si>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</si>
  <si>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</si>
  <si>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</si>
  <si>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</si>
  <si>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</si>
  <si>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</si>
  <si>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</si>
  <si>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</si>
  <si>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</si>
  <si>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</si>
  <si>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</si>
  <si>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</si>
  <si>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</si>
  <si>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</si>
  <si>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</si>
  <si>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</si>
  <si>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</si>
  <si>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</si>
  <si>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</si>
  <si>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</si>
  <si>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</si>
  <si>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</si>
  <si>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</si>
  <si>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</si>
  <si>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</si>
  <si>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</si>
  <si>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</si>
  <si>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</si>
  <si>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</si>
  <si>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</si>
  <si>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</si>
  <si>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</si>
  <si>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</si>
  <si>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</si>
  <si>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</si>
  <si>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</si>
  <si>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</si>
  <si>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</si>
  <si>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</si>
  <si>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</si>
  <si>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</si>
  <si>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</si>
  <si>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</si>
  <si>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</si>
  <si>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</si>
  <si>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</si>
  <si>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</si>
  <si>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</si>
  <si>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</si>
  <si>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</si>
  <si>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</si>
  <si>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</si>
  <si>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</si>
  <si>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</si>
  <si>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</si>
  <si>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</si>
  <si>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</si>
  <si>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</si>
  <si>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</si>
  <si>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</si>
  <si>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</si>
  <si>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</si>
  <si>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</si>
  <si>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令和7年12月1日現在</t>
    <phoneticPr fontId="1"/>
  </si>
  <si>
    <t>令和8年1月1日現在</t>
    <rPh sb="5" eb="6">
      <t>ガツ</t>
    </rPh>
    <rPh sb="7" eb="8">
      <t>ニチ</t>
    </rPh>
    <rPh sb="8" eb="10">
      <t>ゲンザイ</t>
    </rPh>
    <phoneticPr fontId="1"/>
  </si>
  <si>
    <t>令和8年2月1日現在</t>
    <rPh sb="5" eb="6">
      <t>ガツ</t>
    </rPh>
    <rPh sb="7" eb="8">
      <t>ニチ</t>
    </rPh>
    <rPh sb="8" eb="10">
      <t>ゲンザイ</t>
    </rPh>
    <phoneticPr fontId="1"/>
  </si>
  <si>
    <t>令和8年3月1日現在</t>
    <rPh sb="5" eb="6">
      <t>ガツ</t>
    </rPh>
    <rPh sb="7" eb="8">
      <t>ニチ</t>
    </rPh>
    <rPh sb="8" eb="10">
      <t>ゲンザイ</t>
    </rPh>
    <phoneticPr fontId="1"/>
  </si>
  <si>
    <t>令和8年4月1日現在</t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</si>
</sst>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4" borderId="25" xfId="0" applyNumberFormat="1" applyFont="1" applyFill="1" applyBorder="1">
      <alignment vertical="center"/>
    </xf>
    <xf numFmtId="176" fontId="2" fillId="4" borderId="31" xfId="0" applyNumberFormat="1" applyFont="1" applyFill="1" applyBorder="1">
      <alignment vertical="center"/>
    </xf>
    <xf numFmtId="176" fontId="2" fillId="4" borderId="68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60" xfId="0" applyNumberFormat="1" applyFont="1" applyFill="1" applyBorder="1">
      <alignment vertical="center"/>
    </xf>
    <xf numFmtId="176" fontId="2" fillId="4" borderId="69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28" xfId="0" applyNumberFormat="1" applyFont="1" applyFill="1" applyBorder="1">
      <alignment vertical="center"/>
    </xf>
    <xf numFmtId="176" fontId="2" fillId="4" borderId="34" xfId="0" applyNumberFormat="1" applyFont="1" applyFill="1" applyBorder="1">
      <alignment vertical="center"/>
    </xf>
    <xf numFmtId="176" fontId="2" fillId="4" borderId="70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71" xfId="0" applyNumberFormat="1" applyFont="1" applyFill="1" applyBorder="1">
      <alignment vertical="center"/>
    </xf>
    <xf numFmtId="176" fontId="2" fillId="4" borderId="72" xfId="0" applyNumberFormat="1" applyFont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176" fontId="2" fillId="4" borderId="73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4" borderId="74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16" xfId="0" applyNumberFormat="1" applyFont="1" applyFill="1" applyBorder="1">
      <alignment vertical="center"/>
    </xf>
    <xf numFmtId="176" fontId="2" fillId="4" borderId="7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76" xfId="0" applyNumberFormat="1" applyFont="1" applyFill="1" applyBorder="1">
      <alignment vertical="center"/>
    </xf>
    <xf numFmtId="176" fontId="2" fillId="4" borderId="77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60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76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76" fontId="2" fillId="0" borderId="73" xfId="0" applyNumberFormat="1" applyFont="1" applyFill="1" applyBorder="1">
      <alignment vertical="center"/>
    </xf>
    <xf numFmtId="176" fontId="2" fillId="0" borderId="74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75" xfId="0" applyNumberFormat="1" applyFont="1" applyFill="1" applyBorder="1">
      <alignment vertical="center"/>
    </xf>
    <xf numFmtId="176" fontId="2" fillId="0" borderId="95" xfId="0" applyNumberFormat="1" applyFont="1" applyFill="1" applyBorder="1">
      <alignment vertical="center"/>
    </xf>
    <xf numFmtId="176" fontId="2" fillId="0" borderId="96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76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77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9" t="s">
        <v>33</v>
      </c>
      <c r="C1" s="202"/>
      <c r="D1" s="208"/>
      <c r="E1" s="207" t="s">
        <v>34</v>
      </c>
      <c r="F1" s="202"/>
      <c r="G1" s="208"/>
      <c r="H1" s="207" t="s">
        <v>35</v>
      </c>
      <c r="I1" s="202"/>
      <c r="J1" s="208"/>
      <c r="K1" s="204" t="s">
        <v>36</v>
      </c>
      <c r="L1" s="204"/>
      <c r="M1" s="204"/>
      <c r="N1" s="204" t="s">
        <v>37</v>
      </c>
      <c r="O1" s="204"/>
      <c r="P1" s="204"/>
      <c r="Q1" s="201" t="s">
        <v>40</v>
      </c>
      <c r="R1" s="202"/>
      <c r="S1" s="203"/>
    </row>
    <row r="2" spans="1:19" ht="16.5" customHeight="1" thickBot="1" x14ac:dyDescent="0.25">
      <c r="A2" s="206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4" t="s">
        <v>75</v>
      </c>
      <c r="C1" s="204"/>
      <c r="D1" s="204"/>
      <c r="E1" s="204" t="s">
        <v>76</v>
      </c>
      <c r="F1" s="204"/>
      <c r="G1" s="204"/>
      <c r="H1" s="204" t="s">
        <v>77</v>
      </c>
      <c r="I1" s="204"/>
      <c r="J1" s="204"/>
      <c r="K1" s="207" t="s">
        <v>82</v>
      </c>
      <c r="L1" s="202"/>
      <c r="M1" s="208"/>
      <c r="N1" s="204" t="s">
        <v>87</v>
      </c>
      <c r="O1" s="204"/>
      <c r="P1" s="204"/>
      <c r="Q1" s="204" t="s">
        <v>93</v>
      </c>
      <c r="R1" s="204"/>
      <c r="S1" s="210"/>
    </row>
    <row r="2" spans="1:19" ht="16.5" customHeight="1" thickBot="1" x14ac:dyDescent="0.25">
      <c r="A2" s="206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94</v>
      </c>
      <c r="C1" s="213"/>
      <c r="D1" s="211"/>
      <c r="E1" s="212" t="s">
        <v>95</v>
      </c>
      <c r="F1" s="213"/>
      <c r="G1" s="211"/>
      <c r="H1" s="212" t="s">
        <v>96</v>
      </c>
      <c r="I1" s="213"/>
      <c r="J1" s="211"/>
      <c r="K1" s="212" t="s">
        <v>97</v>
      </c>
      <c r="L1" s="213"/>
      <c r="M1" s="211"/>
      <c r="N1" s="212" t="s">
        <v>98</v>
      </c>
      <c r="O1" s="213"/>
      <c r="P1" s="211"/>
      <c r="Q1" s="201" t="s">
        <v>99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4" t="s">
        <v>100</v>
      </c>
      <c r="C1" s="204"/>
      <c r="D1" s="204"/>
      <c r="E1" s="204" t="s">
        <v>101</v>
      </c>
      <c r="F1" s="204"/>
      <c r="G1" s="204"/>
      <c r="H1" s="204" t="s">
        <v>102</v>
      </c>
      <c r="I1" s="204"/>
      <c r="J1" s="204"/>
      <c r="K1" s="207" t="s">
        <v>103</v>
      </c>
      <c r="L1" s="202"/>
      <c r="M1" s="208"/>
      <c r="N1" s="204" t="s">
        <v>104</v>
      </c>
      <c r="O1" s="204"/>
      <c r="P1" s="204"/>
      <c r="Q1" s="204" t="s">
        <v>105</v>
      </c>
      <c r="R1" s="204"/>
      <c r="S1" s="210"/>
    </row>
    <row r="2" spans="1:19" ht="16.5" customHeight="1" thickBot="1" x14ac:dyDescent="0.25">
      <c r="A2" s="206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110</v>
      </c>
      <c r="C1" s="213"/>
      <c r="D1" s="211"/>
      <c r="E1" s="212" t="s">
        <v>111</v>
      </c>
      <c r="F1" s="213"/>
      <c r="G1" s="211"/>
      <c r="H1" s="212" t="s">
        <v>106</v>
      </c>
      <c r="I1" s="213"/>
      <c r="J1" s="211"/>
      <c r="K1" s="212" t="s">
        <v>107</v>
      </c>
      <c r="L1" s="213"/>
      <c r="M1" s="211"/>
      <c r="N1" s="212" t="s">
        <v>108</v>
      </c>
      <c r="O1" s="213"/>
      <c r="P1" s="211"/>
      <c r="Q1" s="201" t="s">
        <v>109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113</v>
      </c>
      <c r="C1" s="213"/>
      <c r="D1" s="211"/>
      <c r="E1" s="212" t="s">
        <v>114</v>
      </c>
      <c r="F1" s="213"/>
      <c r="G1" s="211"/>
      <c r="H1" s="212" t="s">
        <v>115</v>
      </c>
      <c r="I1" s="213"/>
      <c r="J1" s="211"/>
      <c r="K1" s="212" t="s">
        <v>116</v>
      </c>
      <c r="L1" s="213"/>
      <c r="M1" s="211"/>
      <c r="N1" s="212" t="s">
        <v>117</v>
      </c>
      <c r="O1" s="213"/>
      <c r="P1" s="211"/>
      <c r="Q1" s="201" t="s">
        <v>118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119</v>
      </c>
      <c r="C1" s="213"/>
      <c r="D1" s="211"/>
      <c r="E1" s="212" t="s">
        <v>120</v>
      </c>
      <c r="F1" s="213"/>
      <c r="G1" s="211"/>
      <c r="H1" s="212" t="s">
        <v>121</v>
      </c>
      <c r="I1" s="213"/>
      <c r="J1" s="211"/>
      <c r="K1" s="212" t="s">
        <v>122</v>
      </c>
      <c r="L1" s="213"/>
      <c r="M1" s="211"/>
      <c r="N1" s="212" t="s">
        <v>123</v>
      </c>
      <c r="O1" s="213"/>
      <c r="P1" s="211"/>
      <c r="Q1" s="201" t="s">
        <v>124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125</v>
      </c>
      <c r="C1" s="213"/>
      <c r="D1" s="211"/>
      <c r="E1" s="212" t="s">
        <v>126</v>
      </c>
      <c r="F1" s="213"/>
      <c r="G1" s="211"/>
      <c r="H1" s="212" t="s">
        <v>127</v>
      </c>
      <c r="I1" s="213"/>
      <c r="J1" s="211"/>
      <c r="K1" s="212" t="s">
        <v>128</v>
      </c>
      <c r="L1" s="213"/>
      <c r="M1" s="211"/>
      <c r="N1" s="212" t="s">
        <v>129</v>
      </c>
      <c r="O1" s="213"/>
      <c r="P1" s="211"/>
      <c r="Q1" s="201" t="s">
        <v>130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205"/>
      <c r="B1" s="212" t="s">
        <v>131</v>
      </c>
      <c r="C1" s="213"/>
      <c r="D1" s="211"/>
      <c r="E1" s="212" t="s">
        <v>132</v>
      </c>
      <c r="F1" s="213"/>
      <c r="G1" s="211"/>
      <c r="H1" s="212" t="s">
        <v>133</v>
      </c>
      <c r="I1" s="213"/>
      <c r="J1" s="211"/>
      <c r="K1" s="212" t="s">
        <v>134</v>
      </c>
      <c r="L1" s="213"/>
      <c r="M1" s="211"/>
      <c r="N1" s="212" t="s">
        <v>135</v>
      </c>
      <c r="O1" s="213"/>
      <c r="P1" s="211"/>
      <c r="Q1" s="212" t="s">
        <v>136</v>
      </c>
      <c r="R1" s="213"/>
      <c r="S1" s="217"/>
      <c r="T1" s="214"/>
      <c r="U1" s="215"/>
      <c r="V1" s="216"/>
    </row>
    <row r="2" spans="1:22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205"/>
      <c r="B1" s="212" t="s">
        <v>137</v>
      </c>
      <c r="C1" s="213"/>
      <c r="D1" s="211"/>
      <c r="E1" s="212" t="s">
        <v>138</v>
      </c>
      <c r="F1" s="213"/>
      <c r="G1" s="211"/>
      <c r="H1" s="212" t="s">
        <v>139</v>
      </c>
      <c r="I1" s="213"/>
      <c r="J1" s="211"/>
      <c r="K1" s="212" t="s">
        <v>140</v>
      </c>
      <c r="L1" s="213"/>
      <c r="M1" s="211"/>
      <c r="N1" s="212" t="s">
        <v>141</v>
      </c>
      <c r="O1" s="213"/>
      <c r="P1" s="211"/>
      <c r="Q1" s="212" t="s">
        <v>142</v>
      </c>
      <c r="R1" s="213"/>
      <c r="S1" s="217"/>
      <c r="T1" s="214"/>
      <c r="U1" s="215"/>
      <c r="V1" s="216"/>
    </row>
    <row r="2" spans="1:22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205"/>
      <c r="B1" s="212" t="s">
        <v>143</v>
      </c>
      <c r="C1" s="213"/>
      <c r="D1" s="211"/>
      <c r="E1" s="212" t="s">
        <v>144</v>
      </c>
      <c r="F1" s="213"/>
      <c r="G1" s="211"/>
      <c r="H1" s="212" t="s">
        <v>145</v>
      </c>
      <c r="I1" s="213"/>
      <c r="J1" s="211"/>
      <c r="K1" s="212" t="s">
        <v>146</v>
      </c>
      <c r="L1" s="213"/>
      <c r="M1" s="211"/>
      <c r="N1" s="212" t="s">
        <v>147</v>
      </c>
      <c r="O1" s="213"/>
      <c r="P1" s="211"/>
      <c r="Q1" s="212" t="s">
        <v>148</v>
      </c>
      <c r="R1" s="213"/>
      <c r="S1" s="217"/>
      <c r="T1" s="12"/>
      <c r="U1" s="12"/>
      <c r="V1" s="12"/>
    </row>
    <row r="2" spans="1:22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4" t="s">
        <v>47</v>
      </c>
      <c r="C1" s="204"/>
      <c r="D1" s="204"/>
      <c r="E1" s="204" t="s">
        <v>56</v>
      </c>
      <c r="F1" s="204"/>
      <c r="G1" s="204"/>
      <c r="H1" s="204" t="s">
        <v>67</v>
      </c>
      <c r="I1" s="204"/>
      <c r="J1" s="204"/>
      <c r="K1" s="207" t="s">
        <v>78</v>
      </c>
      <c r="L1" s="202"/>
      <c r="M1" s="208"/>
      <c r="N1" s="207" t="s">
        <v>83</v>
      </c>
      <c r="O1" s="202"/>
      <c r="P1" s="208"/>
      <c r="Q1" s="204" t="s">
        <v>88</v>
      </c>
      <c r="R1" s="204"/>
      <c r="S1" s="210"/>
    </row>
    <row r="2" spans="1:19" ht="16.5" customHeight="1" thickBot="1" x14ac:dyDescent="0.25">
      <c r="A2" s="206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149</v>
      </c>
      <c r="C1" s="213"/>
      <c r="D1" s="217"/>
      <c r="E1" s="212" t="s">
        <v>150</v>
      </c>
      <c r="F1" s="213"/>
      <c r="G1" s="211"/>
      <c r="H1" s="212" t="s">
        <v>151</v>
      </c>
      <c r="I1" s="213"/>
      <c r="J1" s="211"/>
      <c r="K1" s="212" t="s">
        <v>152</v>
      </c>
      <c r="L1" s="213"/>
      <c r="M1" s="211"/>
      <c r="N1" s="212" t="s">
        <v>153</v>
      </c>
      <c r="O1" s="213"/>
      <c r="P1" s="211"/>
      <c r="Q1" s="212" t="s">
        <v>154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155</v>
      </c>
      <c r="C1" s="213"/>
      <c r="D1" s="217"/>
      <c r="E1" s="212" t="s">
        <v>157</v>
      </c>
      <c r="F1" s="213"/>
      <c r="G1" s="211"/>
      <c r="H1" s="212" t="s">
        <v>156</v>
      </c>
      <c r="I1" s="213"/>
      <c r="J1" s="211"/>
      <c r="K1" s="212" t="s">
        <v>158</v>
      </c>
      <c r="L1" s="213"/>
      <c r="M1" s="211"/>
      <c r="N1" s="212" t="s">
        <v>159</v>
      </c>
      <c r="O1" s="213"/>
      <c r="P1" s="211"/>
      <c r="Q1" s="212" t="s">
        <v>160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161</v>
      </c>
      <c r="C1" s="213"/>
      <c r="D1" s="217"/>
      <c r="E1" s="212" t="s">
        <v>162</v>
      </c>
      <c r="F1" s="213"/>
      <c r="G1" s="211"/>
      <c r="H1" s="212" t="s">
        <v>163</v>
      </c>
      <c r="I1" s="213"/>
      <c r="J1" s="211"/>
      <c r="K1" s="212" t="s">
        <v>164</v>
      </c>
      <c r="L1" s="213"/>
      <c r="M1" s="211"/>
      <c r="N1" s="212" t="s">
        <v>165</v>
      </c>
      <c r="O1" s="213"/>
      <c r="P1" s="211"/>
      <c r="Q1" s="212" t="s">
        <v>166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167</v>
      </c>
      <c r="C1" s="213"/>
      <c r="D1" s="217"/>
      <c r="E1" s="212" t="s">
        <v>168</v>
      </c>
      <c r="F1" s="213"/>
      <c r="G1" s="211"/>
      <c r="H1" s="212" t="s">
        <v>169</v>
      </c>
      <c r="I1" s="213"/>
      <c r="J1" s="211"/>
      <c r="K1" s="212" t="s">
        <v>170</v>
      </c>
      <c r="L1" s="213"/>
      <c r="M1" s="211"/>
      <c r="N1" s="212" t="s">
        <v>171</v>
      </c>
      <c r="O1" s="213"/>
      <c r="P1" s="211"/>
      <c r="Q1" s="212" t="s">
        <v>172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173</v>
      </c>
      <c r="C1" s="213"/>
      <c r="D1" s="217"/>
      <c r="E1" s="212" t="s">
        <v>174</v>
      </c>
      <c r="F1" s="213"/>
      <c r="G1" s="211"/>
      <c r="H1" s="212" t="s">
        <v>175</v>
      </c>
      <c r="I1" s="213"/>
      <c r="J1" s="211"/>
      <c r="K1" s="212" t="s">
        <v>176</v>
      </c>
      <c r="L1" s="213"/>
      <c r="M1" s="211"/>
      <c r="N1" s="212" t="s">
        <v>177</v>
      </c>
      <c r="O1" s="213"/>
      <c r="P1" s="211"/>
      <c r="Q1" s="212" t="s">
        <v>178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2"/>
      <c r="B1" s="218" t="s">
        <v>179</v>
      </c>
      <c r="C1" s="219"/>
      <c r="D1" s="221"/>
      <c r="E1" s="218" t="s">
        <v>180</v>
      </c>
      <c r="F1" s="219"/>
      <c r="G1" s="221"/>
      <c r="H1" s="218" t="s">
        <v>181</v>
      </c>
      <c r="I1" s="219"/>
      <c r="J1" s="220"/>
      <c r="K1" s="218" t="s">
        <v>182</v>
      </c>
      <c r="L1" s="219"/>
      <c r="M1" s="220"/>
      <c r="N1" s="218" t="s">
        <v>183</v>
      </c>
      <c r="O1" s="219"/>
      <c r="P1" s="220"/>
      <c r="Q1" s="218" t="s">
        <v>184</v>
      </c>
      <c r="R1" s="219"/>
      <c r="S1" s="221"/>
    </row>
    <row r="2" spans="1:19" ht="13.5" thickBot="1" x14ac:dyDescent="0.25">
      <c r="A2" s="223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205"/>
      <c r="B1" s="212" t="s">
        <v>187</v>
      </c>
      <c r="C1" s="213"/>
      <c r="D1" s="217"/>
      <c r="E1" s="212" t="s">
        <v>188</v>
      </c>
      <c r="F1" s="213"/>
      <c r="G1" s="211"/>
      <c r="H1" s="212" t="s">
        <v>189</v>
      </c>
      <c r="I1" s="213"/>
      <c r="J1" s="211"/>
      <c r="K1" s="212" t="s">
        <v>190</v>
      </c>
      <c r="L1" s="213"/>
      <c r="M1" s="211"/>
      <c r="N1" s="212" t="s">
        <v>191</v>
      </c>
      <c r="O1" s="213"/>
      <c r="P1" s="211"/>
      <c r="Q1" s="212" t="s">
        <v>192</v>
      </c>
      <c r="R1" s="213"/>
      <c r="S1" s="217"/>
      <c r="T1" s="214"/>
      <c r="U1" s="215"/>
      <c r="V1" s="216"/>
    </row>
    <row r="2" spans="1:22" s="12" customFormat="1" ht="16.5" customHeight="1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2"/>
      <c r="B1" s="218" t="s">
        <v>193</v>
      </c>
      <c r="C1" s="219"/>
      <c r="D1" s="221"/>
      <c r="E1" s="218" t="s">
        <v>194</v>
      </c>
      <c r="F1" s="219"/>
      <c r="G1" s="221"/>
      <c r="H1" s="218" t="s">
        <v>195</v>
      </c>
      <c r="I1" s="219"/>
      <c r="J1" s="220"/>
      <c r="K1" s="218" t="s">
        <v>196</v>
      </c>
      <c r="L1" s="219"/>
      <c r="M1" s="220"/>
      <c r="N1" s="218" t="s">
        <v>197</v>
      </c>
      <c r="O1" s="219"/>
      <c r="P1" s="220"/>
      <c r="Q1" s="218" t="s">
        <v>198</v>
      </c>
      <c r="R1" s="219"/>
      <c r="S1" s="221"/>
    </row>
    <row r="2" spans="1:19" ht="13.5" thickBot="1" x14ac:dyDescent="0.25">
      <c r="A2" s="223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2"/>
      <c r="B1" s="218" t="s">
        <v>199</v>
      </c>
      <c r="C1" s="219"/>
      <c r="D1" s="221"/>
      <c r="E1" s="218" t="s">
        <v>200</v>
      </c>
      <c r="F1" s="219"/>
      <c r="G1" s="221"/>
      <c r="H1" s="218" t="s">
        <v>201</v>
      </c>
      <c r="I1" s="219"/>
      <c r="J1" s="221"/>
      <c r="K1" s="218" t="s">
        <v>202</v>
      </c>
      <c r="L1" s="219"/>
      <c r="M1" s="221"/>
      <c r="N1" s="218" t="s">
        <v>203</v>
      </c>
      <c r="O1" s="219"/>
      <c r="P1" s="221"/>
      <c r="Q1" s="218" t="s">
        <v>204</v>
      </c>
      <c r="R1" s="219"/>
      <c r="S1" s="221"/>
    </row>
    <row r="2" spans="1:19" ht="13.5" thickBot="1" x14ac:dyDescent="0.25">
      <c r="A2" s="223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222"/>
      <c r="B1" s="218" t="s">
        <v>205</v>
      </c>
      <c r="C1" s="219"/>
      <c r="D1" s="221"/>
      <c r="E1" s="218" t="s">
        <v>206</v>
      </c>
      <c r="F1" s="219"/>
      <c r="G1" s="221"/>
      <c r="H1" s="218" t="s">
        <v>207</v>
      </c>
      <c r="I1" s="219"/>
      <c r="J1" s="221"/>
      <c r="K1" s="218" t="s">
        <v>208</v>
      </c>
      <c r="L1" s="219"/>
      <c r="M1" s="221"/>
      <c r="N1" s="218" t="s">
        <v>209</v>
      </c>
      <c r="O1" s="219"/>
      <c r="P1" s="221"/>
      <c r="Q1" s="218" t="s">
        <v>210</v>
      </c>
      <c r="R1" s="219"/>
      <c r="S1" s="221"/>
    </row>
    <row r="2" spans="1:19" ht="13.5" thickBot="1" x14ac:dyDescent="0.25">
      <c r="A2" s="223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1" t="s">
        <v>38</v>
      </c>
      <c r="C1" s="202"/>
      <c r="D1" s="208"/>
      <c r="E1" s="201" t="s">
        <v>39</v>
      </c>
      <c r="F1" s="202"/>
      <c r="G1" s="208"/>
      <c r="H1" s="207" t="s">
        <v>41</v>
      </c>
      <c r="I1" s="202"/>
      <c r="J1" s="208"/>
      <c r="K1" s="204" t="s">
        <v>42</v>
      </c>
      <c r="L1" s="204"/>
      <c r="M1" s="204"/>
      <c r="N1" s="204" t="s">
        <v>43</v>
      </c>
      <c r="O1" s="204"/>
      <c r="P1" s="204"/>
      <c r="Q1" s="201" t="s">
        <v>44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222"/>
      <c r="B1" s="218" t="s">
        <v>211</v>
      </c>
      <c r="C1" s="219"/>
      <c r="D1" s="221"/>
      <c r="E1" s="218" t="s">
        <v>212</v>
      </c>
      <c r="F1" s="219"/>
      <c r="G1" s="221"/>
      <c r="H1" s="218" t="s">
        <v>213</v>
      </c>
      <c r="I1" s="219"/>
      <c r="J1" s="221"/>
      <c r="K1" s="218" t="s">
        <v>214</v>
      </c>
      <c r="L1" s="219"/>
      <c r="M1" s="221"/>
      <c r="N1" s="218" t="s">
        <v>215</v>
      </c>
      <c r="O1" s="219"/>
      <c r="P1" s="221"/>
      <c r="Q1" s="218" t="s">
        <v>216</v>
      </c>
      <c r="R1" s="219"/>
      <c r="S1" s="221"/>
    </row>
    <row r="2" spans="1:19" ht="13.5" thickBot="1" x14ac:dyDescent="0.25">
      <c r="A2" s="223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205"/>
      <c r="B1" s="212" t="s">
        <v>217</v>
      </c>
      <c r="C1" s="213"/>
      <c r="D1" s="211"/>
      <c r="E1" s="212" t="s">
        <v>218</v>
      </c>
      <c r="F1" s="213"/>
      <c r="G1" s="211"/>
      <c r="H1" s="213" t="s">
        <v>219</v>
      </c>
      <c r="I1" s="213"/>
      <c r="J1" s="213"/>
      <c r="K1" s="212" t="s">
        <v>220</v>
      </c>
      <c r="L1" s="213"/>
      <c r="M1" s="211"/>
      <c r="N1" s="213" t="s">
        <v>221</v>
      </c>
      <c r="O1" s="213"/>
      <c r="P1" s="213"/>
      <c r="Q1" s="212" t="s">
        <v>222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205"/>
      <c r="B1" s="212" t="s">
        <v>223</v>
      </c>
      <c r="C1" s="213"/>
      <c r="D1" s="211"/>
      <c r="E1" s="212" t="s">
        <v>224</v>
      </c>
      <c r="F1" s="213"/>
      <c r="G1" s="217"/>
      <c r="H1" s="212" t="s">
        <v>225</v>
      </c>
      <c r="I1" s="213"/>
      <c r="J1" s="217"/>
      <c r="K1" s="212" t="s">
        <v>226</v>
      </c>
      <c r="L1" s="213"/>
      <c r="M1" s="217"/>
      <c r="N1" s="212" t="s">
        <v>227</v>
      </c>
      <c r="O1" s="213"/>
      <c r="P1" s="217"/>
      <c r="Q1" s="212" t="s">
        <v>228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205"/>
      <c r="B1" s="212" t="s">
        <v>231</v>
      </c>
      <c r="C1" s="213"/>
      <c r="D1" s="217"/>
      <c r="E1" s="212" t="s">
        <v>232</v>
      </c>
      <c r="F1" s="213"/>
      <c r="G1" s="217"/>
      <c r="H1" s="212" t="s">
        <v>233</v>
      </c>
      <c r="I1" s="213"/>
      <c r="J1" s="217"/>
      <c r="K1" s="212" t="s">
        <v>234</v>
      </c>
      <c r="L1" s="213"/>
      <c r="M1" s="217"/>
      <c r="N1" s="212" t="s">
        <v>235</v>
      </c>
      <c r="O1" s="213"/>
      <c r="P1" s="217"/>
      <c r="Q1" s="212" t="s">
        <v>236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205"/>
      <c r="B1" s="212" t="s">
        <v>237</v>
      </c>
      <c r="C1" s="213"/>
      <c r="D1" s="217"/>
      <c r="E1" s="212" t="s">
        <v>238</v>
      </c>
      <c r="F1" s="213"/>
      <c r="G1" s="217"/>
      <c r="H1" s="212" t="s">
        <v>239</v>
      </c>
      <c r="I1" s="213"/>
      <c r="J1" s="217"/>
      <c r="K1" s="212" t="s">
        <v>240</v>
      </c>
      <c r="L1" s="213"/>
      <c r="M1" s="217"/>
      <c r="N1" s="212" t="s">
        <v>241</v>
      </c>
      <c r="O1" s="213"/>
      <c r="P1" s="217"/>
      <c r="Q1" s="212" t="s">
        <v>242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205"/>
      <c r="B1" s="212" t="s">
        <v>243</v>
      </c>
      <c r="C1" s="213"/>
      <c r="D1" s="217"/>
      <c r="E1" s="212" t="s">
        <v>244</v>
      </c>
      <c r="F1" s="213"/>
      <c r="G1" s="217"/>
      <c r="H1" s="212" t="s">
        <v>245</v>
      </c>
      <c r="I1" s="213"/>
      <c r="J1" s="217"/>
      <c r="K1" s="212" t="s">
        <v>246</v>
      </c>
      <c r="L1" s="213"/>
      <c r="M1" s="217"/>
      <c r="N1" s="212" t="s">
        <v>247</v>
      </c>
      <c r="O1" s="213"/>
      <c r="P1" s="217"/>
      <c r="Q1" s="212" t="s">
        <v>248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249</v>
      </c>
      <c r="C1" s="213"/>
      <c r="D1" s="217"/>
      <c r="E1" s="212" t="s">
        <v>250</v>
      </c>
      <c r="F1" s="213"/>
      <c r="G1" s="217"/>
      <c r="H1" s="212" t="s">
        <v>251</v>
      </c>
      <c r="I1" s="213"/>
      <c r="J1" s="217"/>
      <c r="K1" s="212" t="s">
        <v>252</v>
      </c>
      <c r="L1" s="213"/>
      <c r="M1" s="217"/>
      <c r="N1" s="212" t="s">
        <v>253</v>
      </c>
      <c r="O1" s="213"/>
      <c r="P1" s="217"/>
      <c r="Q1" s="212" t="s">
        <v>254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255</v>
      </c>
      <c r="C1" s="213"/>
      <c r="D1" s="217"/>
      <c r="E1" s="212" t="s">
        <v>256</v>
      </c>
      <c r="F1" s="213"/>
      <c r="G1" s="217"/>
      <c r="H1" s="212" t="s">
        <v>257</v>
      </c>
      <c r="I1" s="213"/>
      <c r="J1" s="217"/>
      <c r="K1" s="212" t="s">
        <v>258</v>
      </c>
      <c r="L1" s="213"/>
      <c r="M1" s="217"/>
      <c r="N1" s="212" t="s">
        <v>259</v>
      </c>
      <c r="O1" s="213"/>
      <c r="P1" s="217"/>
      <c r="Q1" s="212" t="s">
        <v>260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262</v>
      </c>
      <c r="C1" s="213"/>
      <c r="D1" s="217"/>
      <c r="E1" s="212" t="s">
        <v>263</v>
      </c>
      <c r="F1" s="213"/>
      <c r="G1" s="217"/>
      <c r="H1" s="212" t="s">
        <v>264</v>
      </c>
      <c r="I1" s="213"/>
      <c r="J1" s="217"/>
      <c r="K1" s="212" t="s">
        <v>265</v>
      </c>
      <c r="L1" s="213"/>
      <c r="M1" s="217"/>
      <c r="N1" s="212" t="s">
        <v>266</v>
      </c>
      <c r="O1" s="213"/>
      <c r="P1" s="217"/>
      <c r="Q1" s="212" t="s">
        <v>267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268</v>
      </c>
      <c r="C1" s="213"/>
      <c r="D1" s="217"/>
      <c r="E1" s="212" t="s">
        <v>269</v>
      </c>
      <c r="F1" s="213"/>
      <c r="G1" s="217"/>
      <c r="H1" s="212" t="s">
        <v>270</v>
      </c>
      <c r="I1" s="213"/>
      <c r="J1" s="217"/>
      <c r="K1" s="212" t="s">
        <v>271</v>
      </c>
      <c r="L1" s="213"/>
      <c r="M1" s="217"/>
      <c r="N1" s="212" t="s">
        <v>272</v>
      </c>
      <c r="O1" s="213"/>
      <c r="P1" s="217"/>
      <c r="Q1" s="212" t="s">
        <v>273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1" t="s">
        <v>48</v>
      </c>
      <c r="C1" s="202"/>
      <c r="D1" s="208"/>
      <c r="E1" s="204" t="s">
        <v>57</v>
      </c>
      <c r="F1" s="204"/>
      <c r="G1" s="204"/>
      <c r="H1" s="204" t="s">
        <v>68</v>
      </c>
      <c r="I1" s="204"/>
      <c r="J1" s="204"/>
      <c r="K1" s="207" t="s">
        <v>79</v>
      </c>
      <c r="L1" s="202"/>
      <c r="M1" s="208"/>
      <c r="N1" s="201" t="s">
        <v>84</v>
      </c>
      <c r="O1" s="202"/>
      <c r="P1" s="203"/>
      <c r="Q1" s="211" t="s">
        <v>89</v>
      </c>
      <c r="R1" s="204"/>
      <c r="S1" s="204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274</v>
      </c>
      <c r="C1" s="213"/>
      <c r="D1" s="217"/>
      <c r="E1" s="212" t="s">
        <v>275</v>
      </c>
      <c r="F1" s="213"/>
      <c r="G1" s="217"/>
      <c r="H1" s="212" t="s">
        <v>276</v>
      </c>
      <c r="I1" s="213"/>
      <c r="J1" s="217"/>
      <c r="K1" s="212" t="s">
        <v>277</v>
      </c>
      <c r="L1" s="213"/>
      <c r="M1" s="217"/>
      <c r="N1" s="212" t="s">
        <v>278</v>
      </c>
      <c r="O1" s="213"/>
      <c r="P1" s="217"/>
      <c r="Q1" s="212" t="s">
        <v>279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280</v>
      </c>
      <c r="C1" s="213"/>
      <c r="D1" s="217"/>
      <c r="E1" s="212" t="s">
        <v>281</v>
      </c>
      <c r="F1" s="213"/>
      <c r="G1" s="217"/>
      <c r="H1" s="212" t="s">
        <v>282</v>
      </c>
      <c r="I1" s="213"/>
      <c r="J1" s="217"/>
      <c r="K1" s="212" t="s">
        <v>283</v>
      </c>
      <c r="L1" s="213"/>
      <c r="M1" s="217"/>
      <c r="N1" s="212" t="s">
        <v>284</v>
      </c>
      <c r="O1" s="213"/>
      <c r="P1" s="217"/>
      <c r="Q1" s="212" t="s">
        <v>285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286</v>
      </c>
      <c r="C1" s="213"/>
      <c r="D1" s="217"/>
      <c r="E1" s="212" t="s">
        <v>287</v>
      </c>
      <c r="F1" s="213"/>
      <c r="G1" s="217"/>
      <c r="H1" s="212" t="s">
        <v>288</v>
      </c>
      <c r="I1" s="213"/>
      <c r="J1" s="217"/>
      <c r="K1" s="212" t="s">
        <v>289</v>
      </c>
      <c r="L1" s="213"/>
      <c r="M1" s="217"/>
      <c r="N1" s="212" t="s">
        <v>290</v>
      </c>
      <c r="O1" s="213"/>
      <c r="P1" s="217"/>
      <c r="Q1" s="212" t="s">
        <v>291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292</v>
      </c>
      <c r="C1" s="213"/>
      <c r="D1" s="217"/>
      <c r="E1" s="212" t="s">
        <v>293</v>
      </c>
      <c r="F1" s="213"/>
      <c r="G1" s="217"/>
      <c r="H1" s="212" t="s">
        <v>294</v>
      </c>
      <c r="I1" s="213"/>
      <c r="J1" s="217"/>
      <c r="K1" s="212" t="s">
        <v>295</v>
      </c>
      <c r="L1" s="213"/>
      <c r="M1" s="217"/>
      <c r="N1" s="212" t="s">
        <v>296</v>
      </c>
      <c r="O1" s="213"/>
      <c r="P1" s="217"/>
      <c r="Q1" s="212" t="s">
        <v>297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302</v>
      </c>
      <c r="C1" s="213"/>
      <c r="D1" s="217"/>
      <c r="E1" s="212" t="s">
        <v>303</v>
      </c>
      <c r="F1" s="213"/>
      <c r="G1" s="217"/>
      <c r="H1" s="212" t="s">
        <v>304</v>
      </c>
      <c r="I1" s="213"/>
      <c r="J1" s="217"/>
      <c r="K1" s="212" t="s">
        <v>305</v>
      </c>
      <c r="L1" s="213"/>
      <c r="M1" s="217"/>
      <c r="N1" s="212" t="s">
        <v>306</v>
      </c>
      <c r="O1" s="213"/>
      <c r="P1" s="217"/>
      <c r="Q1" s="212" t="s">
        <v>307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308</v>
      </c>
      <c r="C1" s="213"/>
      <c r="D1" s="217"/>
      <c r="E1" s="224" t="s">
        <v>309</v>
      </c>
      <c r="F1" s="225"/>
      <c r="G1" s="226"/>
      <c r="H1" s="212" t="s">
        <v>310</v>
      </c>
      <c r="I1" s="213"/>
      <c r="J1" s="217"/>
      <c r="K1" s="212" t="s">
        <v>311</v>
      </c>
      <c r="L1" s="213"/>
      <c r="M1" s="217"/>
      <c r="N1" s="212" t="s">
        <v>312</v>
      </c>
      <c r="O1" s="213"/>
      <c r="P1" s="217"/>
      <c r="Q1" s="212" t="s">
        <v>313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314</v>
      </c>
      <c r="C1" s="213"/>
      <c r="D1" s="217"/>
      <c r="E1" s="212" t="s">
        <v>315</v>
      </c>
      <c r="F1" s="213"/>
      <c r="G1" s="217"/>
      <c r="H1" s="212" t="s">
        <v>316</v>
      </c>
      <c r="I1" s="213"/>
      <c r="J1" s="217"/>
      <c r="K1" s="212" t="s">
        <v>317</v>
      </c>
      <c r="L1" s="213"/>
      <c r="M1" s="217"/>
      <c r="N1" s="212" t="s">
        <v>318</v>
      </c>
      <c r="O1" s="213"/>
      <c r="P1" s="217"/>
      <c r="Q1" s="212" t="s">
        <v>319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320</v>
      </c>
      <c r="C1" s="213"/>
      <c r="D1" s="217"/>
      <c r="E1" s="212" t="s">
        <v>321</v>
      </c>
      <c r="F1" s="213"/>
      <c r="G1" s="217"/>
      <c r="H1" s="212" t="s">
        <v>322</v>
      </c>
      <c r="I1" s="213"/>
      <c r="J1" s="217"/>
      <c r="K1" s="212" t="s">
        <v>323</v>
      </c>
      <c r="L1" s="213"/>
      <c r="M1" s="217"/>
      <c r="N1" s="212" t="s">
        <v>324</v>
      </c>
      <c r="O1" s="213"/>
      <c r="P1" s="217"/>
      <c r="Q1" s="212" t="s">
        <v>325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326</v>
      </c>
      <c r="C1" s="213"/>
      <c r="D1" s="217"/>
      <c r="E1" s="212" t="s">
        <v>327</v>
      </c>
      <c r="F1" s="213"/>
      <c r="G1" s="217"/>
      <c r="H1" s="212" t="s">
        <v>328</v>
      </c>
      <c r="I1" s="213"/>
      <c r="J1" s="217"/>
      <c r="K1" s="212" t="s">
        <v>329</v>
      </c>
      <c r="L1" s="213"/>
      <c r="M1" s="217"/>
      <c r="N1" s="212" t="s">
        <v>330</v>
      </c>
      <c r="O1" s="213"/>
      <c r="P1" s="217"/>
      <c r="Q1" s="212" t="s">
        <v>331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205"/>
      <c r="B1" s="212" t="s">
        <v>332</v>
      </c>
      <c r="C1" s="213"/>
      <c r="D1" s="217"/>
      <c r="E1" s="212" t="s">
        <v>333</v>
      </c>
      <c r="F1" s="213"/>
      <c r="G1" s="217"/>
      <c r="H1" s="212" t="s">
        <v>334</v>
      </c>
      <c r="I1" s="213"/>
      <c r="J1" s="217"/>
      <c r="K1" s="212" t="s">
        <v>335</v>
      </c>
      <c r="L1" s="213"/>
      <c r="M1" s="217"/>
      <c r="N1" s="212" t="s">
        <v>336</v>
      </c>
      <c r="O1" s="213"/>
      <c r="P1" s="217"/>
      <c r="Q1" s="212" t="s">
        <v>337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1" t="s">
        <v>45</v>
      </c>
      <c r="C1" s="202"/>
      <c r="D1" s="208"/>
      <c r="E1" s="207" t="s">
        <v>46</v>
      </c>
      <c r="F1" s="202"/>
      <c r="G1" s="208"/>
      <c r="H1" s="207" t="s">
        <v>49</v>
      </c>
      <c r="I1" s="202"/>
      <c r="J1" s="208"/>
      <c r="K1" s="204" t="s">
        <v>50</v>
      </c>
      <c r="L1" s="204"/>
      <c r="M1" s="204"/>
      <c r="N1" s="204" t="s">
        <v>51</v>
      </c>
      <c r="O1" s="204"/>
      <c r="P1" s="204"/>
      <c r="Q1" s="201" t="s">
        <v>52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workbookViewId="0">
      <selection sqref="A1:S33"/>
    </sheetView>
  </sheetViews>
  <sheetFormatPr defaultRowHeight="13" x14ac:dyDescent="0.2"/>
  <cols>
    <col min="2" max="4" width="8.7265625" style="155"/>
  </cols>
  <sheetData>
    <row r="1" spans="1:19" x14ac:dyDescent="0.2">
      <c r="A1" s="205"/>
      <c r="B1" s="212" t="s">
        <v>338</v>
      </c>
      <c r="C1" s="213"/>
      <c r="D1" s="217"/>
      <c r="E1" s="212" t="s">
        <v>339</v>
      </c>
      <c r="F1" s="213"/>
      <c r="G1" s="217"/>
      <c r="H1" s="212" t="s">
        <v>340</v>
      </c>
      <c r="I1" s="213"/>
      <c r="J1" s="217"/>
      <c r="K1" s="212" t="s">
        <v>341</v>
      </c>
      <c r="L1" s="213"/>
      <c r="M1" s="217"/>
      <c r="N1" s="212" t="s">
        <v>342</v>
      </c>
      <c r="O1" s="213"/>
      <c r="P1" s="217"/>
      <c r="Q1" s="212" t="s">
        <v>343</v>
      </c>
      <c r="R1" s="213"/>
      <c r="S1" s="217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5">
        <f>R3+S3</f>
        <v>524535</v>
      </c>
      <c r="R3" s="13">
        <f>R4+R5</f>
        <v>251099</v>
      </c>
      <c r="S3" s="47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8">
        <f t="shared" ref="Q4:Q5" si="5">R4+S4</f>
        <v>397511</v>
      </c>
      <c r="R4" s="16">
        <f>SUM(R9:R12)</f>
        <v>190589</v>
      </c>
      <c r="S4" s="48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61">
        <f t="shared" si="5"/>
        <v>127024</v>
      </c>
      <c r="R5" s="100">
        <f>R13+R15+R19+R24+R29</f>
        <v>60510</v>
      </c>
      <c r="S5" s="64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24">
        <f>R6+S6</f>
        <v>212528</v>
      </c>
      <c r="R6" s="22">
        <f>R9+R13+R15</f>
        <v>103019</v>
      </c>
      <c r="S6" s="50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8">
        <f t="shared" ref="Q7:Q8" si="9">R7+S7</f>
        <v>92243</v>
      </c>
      <c r="R7" s="16">
        <f>R11+R19</f>
        <v>43731</v>
      </c>
      <c r="S7" s="48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61">
        <f t="shared" si="9"/>
        <v>219764</v>
      </c>
      <c r="R8" s="100">
        <f>R10+R12+R24+R29</f>
        <v>104349</v>
      </c>
      <c r="S8" s="64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24">
        <v>180021</v>
      </c>
      <c r="R9" s="22">
        <v>87521</v>
      </c>
      <c r="S9" s="44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8">
        <v>143060</v>
      </c>
      <c r="R10" s="16">
        <v>67832</v>
      </c>
      <c r="S10" s="42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8">
        <v>43275</v>
      </c>
      <c r="R11" s="16">
        <v>20335</v>
      </c>
      <c r="S11" s="42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61">
        <v>31155</v>
      </c>
      <c r="R12" s="19">
        <v>14901</v>
      </c>
      <c r="S12" s="4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24">
        <f>R13+S13</f>
        <v>10064</v>
      </c>
      <c r="R13" s="22">
        <f>R14</f>
        <v>4850</v>
      </c>
      <c r="S13" s="50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61">
        <v>10064</v>
      </c>
      <c r="R14" s="19">
        <v>4850</v>
      </c>
      <c r="S14" s="4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24">
        <f>R15+S15</f>
        <v>22443</v>
      </c>
      <c r="R15" s="22">
        <f>SUM(R16:R18)</f>
        <v>10648</v>
      </c>
      <c r="S15" s="50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8">
        <v>2384</v>
      </c>
      <c r="R16" s="16">
        <v>1133</v>
      </c>
      <c r="S16" s="42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8">
        <v>5644</v>
      </c>
      <c r="R17" s="16">
        <v>2636</v>
      </c>
      <c r="S17" s="42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61">
        <v>14415</v>
      </c>
      <c r="R18" s="19">
        <v>6879</v>
      </c>
      <c r="S18" s="4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24">
        <f>R19+S19</f>
        <v>48968</v>
      </c>
      <c r="R19" s="22">
        <f>SUM(R20:R23)</f>
        <v>23396</v>
      </c>
      <c r="S19" s="50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8">
        <v>5326</v>
      </c>
      <c r="R20" s="16">
        <v>2594</v>
      </c>
      <c r="S20" s="42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8">
        <v>15442</v>
      </c>
      <c r="R21" s="16">
        <v>7359</v>
      </c>
      <c r="S21" s="42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8">
        <v>14793</v>
      </c>
      <c r="R22" s="16">
        <v>7017</v>
      </c>
      <c r="S22" s="42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61">
        <v>13407</v>
      </c>
      <c r="R23" s="19">
        <v>6426</v>
      </c>
      <c r="S23" s="4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24">
        <f>R24+S24</f>
        <v>37180</v>
      </c>
      <c r="R24" s="22">
        <f>SUM(R25:R28)</f>
        <v>17693</v>
      </c>
      <c r="S24" s="50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8">
        <v>3570</v>
      </c>
      <c r="R25" s="16">
        <v>1675</v>
      </c>
      <c r="S25" s="42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8">
        <v>13965</v>
      </c>
      <c r="R26" s="16">
        <v>6681</v>
      </c>
      <c r="S26" s="42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8">
        <v>9632</v>
      </c>
      <c r="R27" s="16">
        <v>4597</v>
      </c>
      <c r="S27" s="42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61">
        <v>10013</v>
      </c>
      <c r="R28" s="19">
        <v>4740</v>
      </c>
      <c r="S28" s="4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24">
        <f>R29+S29</f>
        <v>8369</v>
      </c>
      <c r="R29" s="22">
        <f>SUM(R30:R32)</f>
        <v>3923</v>
      </c>
      <c r="S29" s="50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8">
        <v>3574</v>
      </c>
      <c r="R30" s="16">
        <v>1714</v>
      </c>
      <c r="S30" s="42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8">
        <v>2466</v>
      </c>
      <c r="R31" s="16">
        <v>1130</v>
      </c>
      <c r="S31" s="42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62">
        <v>2329</v>
      </c>
      <c r="R32" s="25">
        <v>1079</v>
      </c>
      <c r="S32" s="45">
        <v>1250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A13-73C8-466B-9004-D3C9AC6DB3D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</cols>
  <sheetData>
    <row r="1" spans="1:19" x14ac:dyDescent="0.2">
      <c r="A1" s="205"/>
      <c r="B1" s="212" t="s">
        <v>344</v>
      </c>
      <c r="C1" s="213"/>
      <c r="D1" s="217"/>
      <c r="E1" s="212" t="s">
        <v>345</v>
      </c>
      <c r="F1" s="213"/>
      <c r="G1" s="217"/>
      <c r="H1" s="230" t="s">
        <v>346</v>
      </c>
      <c r="I1" s="231"/>
      <c r="J1" s="232"/>
      <c r="K1" s="227" t="s">
        <v>347</v>
      </c>
      <c r="L1" s="228"/>
      <c r="M1" s="229"/>
      <c r="N1" s="227" t="s">
        <v>348</v>
      </c>
      <c r="O1" s="228"/>
      <c r="P1" s="229"/>
      <c r="Q1" s="227" t="s">
        <v>349</v>
      </c>
      <c r="R1" s="228"/>
      <c r="S1" s="229"/>
    </row>
    <row r="2" spans="1:19" ht="13.5" thickBot="1" x14ac:dyDescent="0.25">
      <c r="A2" s="206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233" t="s">
        <v>0</v>
      </c>
      <c r="I2" s="234" t="s">
        <v>1</v>
      </c>
      <c r="J2" s="235" t="s">
        <v>2</v>
      </c>
      <c r="K2" s="156" t="s">
        <v>0</v>
      </c>
      <c r="L2" s="157" t="s">
        <v>1</v>
      </c>
      <c r="M2" s="160" t="s">
        <v>2</v>
      </c>
      <c r="N2" s="156" t="s">
        <v>0</v>
      </c>
      <c r="O2" s="157" t="s">
        <v>1</v>
      </c>
      <c r="P2" s="159" t="s">
        <v>2</v>
      </c>
      <c r="Q2" s="156" t="s">
        <v>0</v>
      </c>
      <c r="R2" s="157" t="s">
        <v>1</v>
      </c>
      <c r="S2" s="158" t="s">
        <v>2</v>
      </c>
    </row>
    <row r="3" spans="1:19" x14ac:dyDescent="0.2">
      <c r="A3" s="5" t="s">
        <v>30</v>
      </c>
      <c r="B3" s="140">
        <f>C3+D3</f>
        <v>524272</v>
      </c>
      <c r="C3" s="141">
        <f>C4+C5</f>
        <v>250994</v>
      </c>
      <c r="D3" s="142">
        <f>D4+D5</f>
        <v>273278</v>
      </c>
      <c r="E3" s="15">
        <f>F3+G3</f>
        <v>523768</v>
      </c>
      <c r="F3" s="13">
        <f>F4+F5</f>
        <v>250791</v>
      </c>
      <c r="G3" s="29">
        <f>G4+G5</f>
        <v>272977</v>
      </c>
      <c r="H3" s="236">
        <f>I3+J3</f>
        <v>523208</v>
      </c>
      <c r="I3" s="237">
        <f>I4+I5</f>
        <v>250524</v>
      </c>
      <c r="J3" s="238">
        <f>J4+J5</f>
        <v>272684</v>
      </c>
      <c r="K3" s="161">
        <f>L3+M3</f>
        <v>0</v>
      </c>
      <c r="L3" s="162">
        <f>L4+L5</f>
        <v>0</v>
      </c>
      <c r="M3" s="163">
        <f>M4+M5</f>
        <v>0</v>
      </c>
      <c r="N3" s="164">
        <f>O3+P3</f>
        <v>0</v>
      </c>
      <c r="O3" s="162">
        <f>O4+O5</f>
        <v>0</v>
      </c>
      <c r="P3" s="165">
        <f>P4+P5</f>
        <v>0</v>
      </c>
      <c r="Q3" s="161">
        <f>R3+S3</f>
        <v>0</v>
      </c>
      <c r="R3" s="162">
        <f>R4+R5</f>
        <v>0</v>
      </c>
      <c r="S3" s="166">
        <f>S4+S5</f>
        <v>0</v>
      </c>
    </row>
    <row r="4" spans="1:19" x14ac:dyDescent="0.2">
      <c r="A4" s="6" t="s">
        <v>31</v>
      </c>
      <c r="B4" s="143">
        <f t="shared" ref="B4:B8" si="0">C4+D4</f>
        <v>397392</v>
      </c>
      <c r="C4" s="144">
        <f>SUM(C9:C12)</f>
        <v>190558</v>
      </c>
      <c r="D4" s="145">
        <f>SUM(D9:D12)</f>
        <v>206834</v>
      </c>
      <c r="E4" s="18">
        <f t="shared" ref="E4:E8" si="1">F4+G4</f>
        <v>397131</v>
      </c>
      <c r="F4" s="16">
        <f>SUM(F9:F12)</f>
        <v>190483</v>
      </c>
      <c r="G4" s="30">
        <f>SUM(G9:G12)</f>
        <v>206648</v>
      </c>
      <c r="H4" s="239">
        <f t="shared" ref="H4:H5" si="2">I4+J4</f>
        <v>396784</v>
      </c>
      <c r="I4" s="240">
        <f>SUM(I9:I12)</f>
        <v>190314</v>
      </c>
      <c r="J4" s="241">
        <f>SUM(J9:J12)</f>
        <v>206470</v>
      </c>
      <c r="K4" s="167">
        <f t="shared" ref="K4:K5" si="3">L4+M4</f>
        <v>0</v>
      </c>
      <c r="L4" s="168">
        <f>SUM(L9:L12)</f>
        <v>0</v>
      </c>
      <c r="M4" s="169">
        <f>SUM(M9:M12)</f>
        <v>0</v>
      </c>
      <c r="N4" s="170">
        <f t="shared" ref="N4:N5" si="4">O4+P4</f>
        <v>0</v>
      </c>
      <c r="O4" s="168">
        <f>SUM(O9:O12)</f>
        <v>0</v>
      </c>
      <c r="P4" s="169">
        <f>SUM(P9:P12)</f>
        <v>0</v>
      </c>
      <c r="Q4" s="167">
        <f t="shared" ref="Q4:Q5" si="5">R4+S4</f>
        <v>0</v>
      </c>
      <c r="R4" s="168">
        <f>SUM(R9:R12)</f>
        <v>0</v>
      </c>
      <c r="S4" s="171">
        <f>SUM(S9:S12)</f>
        <v>0</v>
      </c>
    </row>
    <row r="5" spans="1:19" x14ac:dyDescent="0.2">
      <c r="A5" s="1" t="s">
        <v>32</v>
      </c>
      <c r="B5" s="146">
        <f t="shared" si="0"/>
        <v>126880</v>
      </c>
      <c r="C5" s="147">
        <f>C13+C15+C19+C24+C29</f>
        <v>60436</v>
      </c>
      <c r="D5" s="148">
        <f>D13+D15+D19+D24+D29</f>
        <v>66444</v>
      </c>
      <c r="E5" s="61">
        <f t="shared" si="1"/>
        <v>126637</v>
      </c>
      <c r="F5" s="100">
        <f>F13+F15+F19+F24+F29</f>
        <v>60308</v>
      </c>
      <c r="G5" s="65">
        <f>G13+G15+G19+G24+G29</f>
        <v>66329</v>
      </c>
      <c r="H5" s="242">
        <f t="shared" si="2"/>
        <v>126424</v>
      </c>
      <c r="I5" s="243">
        <f>I13+I15+I19+I24+I29</f>
        <v>60210</v>
      </c>
      <c r="J5" s="244">
        <f>J13+J15+J19+J24+J29</f>
        <v>66214</v>
      </c>
      <c r="K5" s="172">
        <f t="shared" si="3"/>
        <v>0</v>
      </c>
      <c r="L5" s="173">
        <f>L13+L15+L19+L24+L29</f>
        <v>0</v>
      </c>
      <c r="M5" s="174">
        <f>M13+M15+M19+M24+M29</f>
        <v>0</v>
      </c>
      <c r="N5" s="175">
        <f t="shared" si="4"/>
        <v>0</v>
      </c>
      <c r="O5" s="173">
        <f>O13+O15+O19+O24+O29</f>
        <v>0</v>
      </c>
      <c r="P5" s="174">
        <f>P13+P15+P19+P24+P29</f>
        <v>0</v>
      </c>
      <c r="Q5" s="172">
        <f t="shared" si="5"/>
        <v>0</v>
      </c>
      <c r="R5" s="173">
        <f>R13+R15+R19+R24+R29</f>
        <v>0</v>
      </c>
      <c r="S5" s="176">
        <f>S13+S15+S19+S24+S29</f>
        <v>0</v>
      </c>
    </row>
    <row r="6" spans="1:19" x14ac:dyDescent="0.2">
      <c r="A6" s="7" t="s">
        <v>3</v>
      </c>
      <c r="B6" s="149">
        <f>C6+D6</f>
        <v>212421</v>
      </c>
      <c r="C6" s="150">
        <f>C9+C13+C15</f>
        <v>102990</v>
      </c>
      <c r="D6" s="151">
        <f>D9+D13+D15</f>
        <v>109431</v>
      </c>
      <c r="E6" s="24">
        <f>F6+G6</f>
        <v>212187</v>
      </c>
      <c r="F6" s="22">
        <f>F9+F13+F15</f>
        <v>102916</v>
      </c>
      <c r="G6" s="32">
        <f>G9+G13+G15</f>
        <v>109271</v>
      </c>
      <c r="H6" s="245">
        <f>I6+J6</f>
        <v>211928</v>
      </c>
      <c r="I6" s="246">
        <f>I9+I13+I15</f>
        <v>102807</v>
      </c>
      <c r="J6" s="247">
        <f>J9+J13+J15</f>
        <v>109121</v>
      </c>
      <c r="K6" s="177">
        <f>L6+M6</f>
        <v>0</v>
      </c>
      <c r="L6" s="178">
        <f>L9+L13+L15</f>
        <v>0</v>
      </c>
      <c r="M6" s="179">
        <f>M9+M13+M15</f>
        <v>0</v>
      </c>
      <c r="N6" s="180">
        <f>O6+P6</f>
        <v>0</v>
      </c>
      <c r="O6" s="178">
        <f>O9+O13+O15</f>
        <v>0</v>
      </c>
      <c r="P6" s="181">
        <f>P9+P13+P15</f>
        <v>0</v>
      </c>
      <c r="Q6" s="177">
        <f>R6+S6</f>
        <v>0</v>
      </c>
      <c r="R6" s="178">
        <f>R9+R13+R15</f>
        <v>0</v>
      </c>
      <c r="S6" s="182">
        <f>S9+S13+S15</f>
        <v>0</v>
      </c>
    </row>
    <row r="7" spans="1:19" x14ac:dyDescent="0.2">
      <c r="A7" s="6" t="s">
        <v>4</v>
      </c>
      <c r="B7" s="143">
        <f t="shared" si="0"/>
        <v>92166</v>
      </c>
      <c r="C7" s="144">
        <f>C11+C19</f>
        <v>43695</v>
      </c>
      <c r="D7" s="145">
        <f>D11+D19</f>
        <v>48471</v>
      </c>
      <c r="E7" s="18">
        <f t="shared" si="1"/>
        <v>92004</v>
      </c>
      <c r="F7" s="16">
        <f>F11+F19</f>
        <v>43602</v>
      </c>
      <c r="G7" s="30">
        <f>G11+G19</f>
        <v>48402</v>
      </c>
      <c r="H7" s="239">
        <f t="shared" ref="H7:H8" si="6">I7+J7</f>
        <v>91897</v>
      </c>
      <c r="I7" s="240">
        <f>I11+I19</f>
        <v>43556</v>
      </c>
      <c r="J7" s="248">
        <f>J11+J19</f>
        <v>48341</v>
      </c>
      <c r="K7" s="167">
        <f t="shared" ref="K7:K8" si="7">L7+M7</f>
        <v>0</v>
      </c>
      <c r="L7" s="168">
        <f>L11+L19</f>
        <v>0</v>
      </c>
      <c r="M7" s="169">
        <f>M11+M19</f>
        <v>0</v>
      </c>
      <c r="N7" s="170">
        <f t="shared" ref="N7:N8" si="8">O7+P7</f>
        <v>0</v>
      </c>
      <c r="O7" s="168">
        <f>O11+O19</f>
        <v>0</v>
      </c>
      <c r="P7" s="183">
        <f>P11+P19</f>
        <v>0</v>
      </c>
      <c r="Q7" s="167">
        <f t="shared" ref="Q7:Q8" si="9">R7+S7</f>
        <v>0</v>
      </c>
      <c r="R7" s="168">
        <f>R11+R19</f>
        <v>0</v>
      </c>
      <c r="S7" s="171">
        <f>S11+S19</f>
        <v>0</v>
      </c>
    </row>
    <row r="8" spans="1:19" x14ac:dyDescent="0.2">
      <c r="A8" s="1" t="s">
        <v>5</v>
      </c>
      <c r="B8" s="146">
        <f t="shared" si="0"/>
        <v>219685</v>
      </c>
      <c r="C8" s="147">
        <f>C10+C12+C24+C29</f>
        <v>104309</v>
      </c>
      <c r="D8" s="148">
        <f>D10+D12+D24+D29</f>
        <v>115376</v>
      </c>
      <c r="E8" s="61">
        <f t="shared" si="1"/>
        <v>219577</v>
      </c>
      <c r="F8" s="100">
        <f>F10+F12+F24+F29</f>
        <v>104273</v>
      </c>
      <c r="G8" s="65">
        <f>G10+G12+G24+G29</f>
        <v>115304</v>
      </c>
      <c r="H8" s="242">
        <f t="shared" si="6"/>
        <v>219383</v>
      </c>
      <c r="I8" s="243">
        <f>I10+I12+I24+I29</f>
        <v>104161</v>
      </c>
      <c r="J8" s="249">
        <f>J10+J12+J24+J29</f>
        <v>115222</v>
      </c>
      <c r="K8" s="172">
        <f t="shared" si="7"/>
        <v>0</v>
      </c>
      <c r="L8" s="173">
        <f>L10+L12+L24+L29</f>
        <v>0</v>
      </c>
      <c r="M8" s="174">
        <f>M10+M12+M24+M29</f>
        <v>0</v>
      </c>
      <c r="N8" s="175">
        <f t="shared" si="8"/>
        <v>0</v>
      </c>
      <c r="O8" s="173">
        <f>O10+O12+O24+O29</f>
        <v>0</v>
      </c>
      <c r="P8" s="184">
        <f>P10+P12+P24+P29</f>
        <v>0</v>
      </c>
      <c r="Q8" s="172">
        <f t="shared" si="9"/>
        <v>0</v>
      </c>
      <c r="R8" s="173">
        <f>R10+R12+R24+R29</f>
        <v>0</v>
      </c>
      <c r="S8" s="176">
        <f>S10+S12+S24+S29</f>
        <v>0</v>
      </c>
    </row>
    <row r="9" spans="1:19" x14ac:dyDescent="0.2">
      <c r="A9" s="9" t="s">
        <v>8</v>
      </c>
      <c r="B9" s="149">
        <v>179963</v>
      </c>
      <c r="C9" s="150">
        <v>87512</v>
      </c>
      <c r="D9" s="151">
        <v>92451</v>
      </c>
      <c r="E9" s="24">
        <v>179785</v>
      </c>
      <c r="F9" s="22">
        <v>87464</v>
      </c>
      <c r="G9" s="23">
        <v>92321</v>
      </c>
      <c r="H9" s="245">
        <v>179607</v>
      </c>
      <c r="I9" s="246">
        <v>87385</v>
      </c>
      <c r="J9" s="250">
        <v>92222</v>
      </c>
      <c r="K9" s="177"/>
      <c r="L9" s="178"/>
      <c r="M9" s="185"/>
      <c r="N9" s="180"/>
      <c r="O9" s="178"/>
      <c r="P9" s="186"/>
      <c r="Q9" s="177"/>
      <c r="R9" s="178"/>
      <c r="S9" s="187"/>
    </row>
    <row r="10" spans="1:19" x14ac:dyDescent="0.2">
      <c r="A10" s="10" t="s">
        <v>9</v>
      </c>
      <c r="B10" s="143">
        <v>143054</v>
      </c>
      <c r="C10" s="144">
        <v>67835</v>
      </c>
      <c r="D10" s="145">
        <v>75219</v>
      </c>
      <c r="E10" s="18">
        <v>143029</v>
      </c>
      <c r="F10" s="16">
        <v>67834</v>
      </c>
      <c r="G10" s="17">
        <v>75195</v>
      </c>
      <c r="H10" s="239">
        <v>142932</v>
      </c>
      <c r="I10" s="240">
        <v>67778</v>
      </c>
      <c r="J10" s="251">
        <v>75154</v>
      </c>
      <c r="K10" s="167"/>
      <c r="L10" s="168"/>
      <c r="M10" s="188"/>
      <c r="N10" s="170"/>
      <c r="O10" s="168"/>
      <c r="P10" s="189"/>
      <c r="Q10" s="167"/>
      <c r="R10" s="168"/>
      <c r="S10" s="190"/>
    </row>
    <row r="11" spans="1:19" x14ac:dyDescent="0.2">
      <c r="A11" s="10" t="s">
        <v>10</v>
      </c>
      <c r="B11" s="143">
        <v>43226</v>
      </c>
      <c r="C11" s="144">
        <v>20322</v>
      </c>
      <c r="D11" s="145">
        <v>22904</v>
      </c>
      <c r="E11" s="18">
        <v>43156</v>
      </c>
      <c r="F11" s="16">
        <v>20282</v>
      </c>
      <c r="G11" s="17">
        <v>22874</v>
      </c>
      <c r="H11" s="239">
        <v>43110</v>
      </c>
      <c r="I11" s="240">
        <v>20259</v>
      </c>
      <c r="J11" s="251">
        <v>22851</v>
      </c>
      <c r="K11" s="167"/>
      <c r="L11" s="168"/>
      <c r="M11" s="188"/>
      <c r="N11" s="170"/>
      <c r="O11" s="168"/>
      <c r="P11" s="189"/>
      <c r="Q11" s="167"/>
      <c r="R11" s="168"/>
      <c r="S11" s="190"/>
    </row>
    <row r="12" spans="1:19" x14ac:dyDescent="0.2">
      <c r="A12" s="11" t="s">
        <v>11</v>
      </c>
      <c r="B12" s="146">
        <v>31149</v>
      </c>
      <c r="C12" s="147">
        <v>14889</v>
      </c>
      <c r="D12" s="148">
        <v>16260</v>
      </c>
      <c r="E12" s="61">
        <v>31161</v>
      </c>
      <c r="F12" s="19">
        <v>14903</v>
      </c>
      <c r="G12" s="20">
        <v>16258</v>
      </c>
      <c r="H12" s="242">
        <v>31135</v>
      </c>
      <c r="I12" s="252">
        <v>14892</v>
      </c>
      <c r="J12" s="253">
        <v>16243</v>
      </c>
      <c r="K12" s="172"/>
      <c r="L12" s="191"/>
      <c r="M12" s="192"/>
      <c r="N12" s="175"/>
      <c r="O12" s="191"/>
      <c r="P12" s="193"/>
      <c r="Q12" s="172"/>
      <c r="R12" s="191"/>
      <c r="S12" s="194"/>
    </row>
    <row r="13" spans="1:19" x14ac:dyDescent="0.2">
      <c r="A13" s="9" t="s">
        <v>12</v>
      </c>
      <c r="B13" s="149">
        <f>C13+D13</f>
        <v>10052</v>
      </c>
      <c r="C13" s="150">
        <f>C14</f>
        <v>4841</v>
      </c>
      <c r="D13" s="151">
        <f>D14</f>
        <v>5211</v>
      </c>
      <c r="E13" s="24">
        <f>F13+G13</f>
        <v>10040</v>
      </c>
      <c r="F13" s="22">
        <f>F14</f>
        <v>4841</v>
      </c>
      <c r="G13" s="32">
        <f>G14</f>
        <v>5199</v>
      </c>
      <c r="H13" s="254">
        <f>I13+J13</f>
        <v>10021</v>
      </c>
      <c r="I13" s="255">
        <f>I14</f>
        <v>4834</v>
      </c>
      <c r="J13" s="256">
        <f>J14</f>
        <v>5187</v>
      </c>
      <c r="K13" s="177">
        <f>L13+M13</f>
        <v>0</v>
      </c>
      <c r="L13" s="178">
        <f>L14</f>
        <v>0</v>
      </c>
      <c r="M13" s="179">
        <f>M14</f>
        <v>0</v>
      </c>
      <c r="N13" s="180">
        <f>O13+P13</f>
        <v>0</v>
      </c>
      <c r="O13" s="178">
        <f>O14</f>
        <v>0</v>
      </c>
      <c r="P13" s="181">
        <f>P14</f>
        <v>0</v>
      </c>
      <c r="Q13" s="177">
        <f>R13+S13</f>
        <v>0</v>
      </c>
      <c r="R13" s="178">
        <f>R14</f>
        <v>0</v>
      </c>
      <c r="S13" s="182">
        <f>S14</f>
        <v>0</v>
      </c>
    </row>
    <row r="14" spans="1:19" ht="12.5" customHeight="1" x14ac:dyDescent="0.2">
      <c r="A14" s="1" t="s">
        <v>13</v>
      </c>
      <c r="B14" s="146">
        <v>10052</v>
      </c>
      <c r="C14" s="147">
        <v>4841</v>
      </c>
      <c r="D14" s="148">
        <v>5211</v>
      </c>
      <c r="E14" s="61">
        <v>10040</v>
      </c>
      <c r="F14" s="19">
        <v>4841</v>
      </c>
      <c r="G14" s="20">
        <v>5199</v>
      </c>
      <c r="H14" s="257">
        <v>10021</v>
      </c>
      <c r="I14" s="243">
        <v>4834</v>
      </c>
      <c r="J14" s="252">
        <v>5187</v>
      </c>
      <c r="K14" s="172"/>
      <c r="L14" s="191"/>
      <c r="M14" s="192"/>
      <c r="N14" s="175"/>
      <c r="O14" s="191"/>
      <c r="P14" s="193"/>
      <c r="Q14" s="172"/>
      <c r="R14" s="191"/>
      <c r="S14" s="194"/>
    </row>
    <row r="15" spans="1:19" x14ac:dyDescent="0.2">
      <c r="A15" s="9" t="s">
        <v>14</v>
      </c>
      <c r="B15" s="149">
        <f>C15+D15</f>
        <v>22406</v>
      </c>
      <c r="C15" s="150">
        <f>SUM(C16:C18)</f>
        <v>10637</v>
      </c>
      <c r="D15" s="151">
        <f>SUM(D16:D18)</f>
        <v>11769</v>
      </c>
      <c r="E15" s="24">
        <f>F15+G15</f>
        <v>22362</v>
      </c>
      <c r="F15" s="22">
        <f>SUM(F16:F18)</f>
        <v>10611</v>
      </c>
      <c r="G15" s="32">
        <f>SUM(G16:G18)</f>
        <v>11751</v>
      </c>
      <c r="H15" s="245">
        <f>I15+J15</f>
        <v>22300</v>
      </c>
      <c r="I15" s="246">
        <f>SUM(I16:I18)</f>
        <v>10588</v>
      </c>
      <c r="J15" s="247">
        <f>SUM(J16:J18)</f>
        <v>11712</v>
      </c>
      <c r="K15" s="177">
        <f>L15+M15</f>
        <v>0</v>
      </c>
      <c r="L15" s="178">
        <f>SUM(L16:L18)</f>
        <v>0</v>
      </c>
      <c r="M15" s="179">
        <f>SUM(M16:M18)</f>
        <v>0</v>
      </c>
      <c r="N15" s="180">
        <f>O15+P15</f>
        <v>0</v>
      </c>
      <c r="O15" s="178">
        <f>SUM(O16:O18)</f>
        <v>0</v>
      </c>
      <c r="P15" s="181">
        <f>SUM(P16:P18)</f>
        <v>0</v>
      </c>
      <c r="Q15" s="177">
        <f>R15+S15</f>
        <v>0</v>
      </c>
      <c r="R15" s="178">
        <f>SUM(R16:R18)</f>
        <v>0</v>
      </c>
      <c r="S15" s="182">
        <f>SUM(S16:S18)</f>
        <v>0</v>
      </c>
    </row>
    <row r="16" spans="1:19" x14ac:dyDescent="0.2">
      <c r="A16" s="6" t="s">
        <v>15</v>
      </c>
      <c r="B16" s="143">
        <v>2376</v>
      </c>
      <c r="C16" s="144">
        <v>1127</v>
      </c>
      <c r="D16" s="145">
        <v>1249</v>
      </c>
      <c r="E16" s="18">
        <v>2369</v>
      </c>
      <c r="F16" s="16">
        <v>1126</v>
      </c>
      <c r="G16" s="17">
        <v>1243</v>
      </c>
      <c r="H16" s="239">
        <v>2368</v>
      </c>
      <c r="I16" s="240">
        <v>1125</v>
      </c>
      <c r="J16" s="251">
        <v>1243</v>
      </c>
      <c r="K16" s="167"/>
      <c r="L16" s="168"/>
      <c r="M16" s="188"/>
      <c r="N16" s="170"/>
      <c r="O16" s="168"/>
      <c r="P16" s="189"/>
      <c r="Q16" s="167"/>
      <c r="R16" s="168"/>
      <c r="S16" s="190"/>
    </row>
    <row r="17" spans="1:19" x14ac:dyDescent="0.2">
      <c r="A17" s="6" t="s">
        <v>16</v>
      </c>
      <c r="B17" s="143">
        <v>5625</v>
      </c>
      <c r="C17" s="144">
        <v>2631</v>
      </c>
      <c r="D17" s="145">
        <v>2994</v>
      </c>
      <c r="E17" s="18">
        <v>5613</v>
      </c>
      <c r="F17" s="16">
        <v>2620</v>
      </c>
      <c r="G17" s="17">
        <v>2993</v>
      </c>
      <c r="H17" s="239">
        <v>5584</v>
      </c>
      <c r="I17" s="240">
        <v>2611</v>
      </c>
      <c r="J17" s="251">
        <v>2973</v>
      </c>
      <c r="K17" s="167"/>
      <c r="L17" s="168"/>
      <c r="M17" s="188"/>
      <c r="N17" s="170"/>
      <c r="O17" s="168"/>
      <c r="P17" s="189"/>
      <c r="Q17" s="167"/>
      <c r="R17" s="168"/>
      <c r="S17" s="190"/>
    </row>
    <row r="18" spans="1:19" x14ac:dyDescent="0.2">
      <c r="A18" s="1" t="s">
        <v>17</v>
      </c>
      <c r="B18" s="146">
        <v>14405</v>
      </c>
      <c r="C18" s="147">
        <v>6879</v>
      </c>
      <c r="D18" s="148">
        <v>7526</v>
      </c>
      <c r="E18" s="61">
        <v>14380</v>
      </c>
      <c r="F18" s="19">
        <v>6865</v>
      </c>
      <c r="G18" s="20">
        <v>7515</v>
      </c>
      <c r="H18" s="242">
        <v>14348</v>
      </c>
      <c r="I18" s="252">
        <v>6852</v>
      </c>
      <c r="J18" s="253">
        <v>7496</v>
      </c>
      <c r="K18" s="172"/>
      <c r="L18" s="191"/>
      <c r="M18" s="192"/>
      <c r="N18" s="175"/>
      <c r="O18" s="191"/>
      <c r="P18" s="193"/>
      <c r="Q18" s="172"/>
      <c r="R18" s="191"/>
      <c r="S18" s="194"/>
    </row>
    <row r="19" spans="1:19" x14ac:dyDescent="0.2">
      <c r="A19" s="9" t="s">
        <v>18</v>
      </c>
      <c r="B19" s="149">
        <f>C19+D19</f>
        <v>48940</v>
      </c>
      <c r="C19" s="150">
        <f>SUM(C20:C23)</f>
        <v>23373</v>
      </c>
      <c r="D19" s="151">
        <f>SUM(D20:D23)</f>
        <v>25567</v>
      </c>
      <c r="E19" s="24">
        <f>F19+G19</f>
        <v>48848</v>
      </c>
      <c r="F19" s="22">
        <f>SUM(F20:F23)</f>
        <v>23320</v>
      </c>
      <c r="G19" s="32">
        <f>SUM(G20:G23)</f>
        <v>25528</v>
      </c>
      <c r="H19" s="245">
        <f>I19+J19</f>
        <v>48787</v>
      </c>
      <c r="I19" s="246">
        <f>SUM(I20:I23)</f>
        <v>23297</v>
      </c>
      <c r="J19" s="247">
        <f>SUM(J20:J23)</f>
        <v>25490</v>
      </c>
      <c r="K19" s="177">
        <f>L19+M19</f>
        <v>0</v>
      </c>
      <c r="L19" s="178">
        <f>SUM(L20:L23)</f>
        <v>0</v>
      </c>
      <c r="M19" s="179">
        <f>SUM(M20:M23)</f>
        <v>0</v>
      </c>
      <c r="N19" s="180">
        <f>O19+P19</f>
        <v>0</v>
      </c>
      <c r="O19" s="178">
        <f>SUM(O20:O23)</f>
        <v>0</v>
      </c>
      <c r="P19" s="181">
        <f>SUM(P20:P23)</f>
        <v>0</v>
      </c>
      <c r="Q19" s="177">
        <f>R19+S19</f>
        <v>0</v>
      </c>
      <c r="R19" s="178">
        <f>SUM(R20:R23)</f>
        <v>0</v>
      </c>
      <c r="S19" s="182">
        <f>SUM(S20:S23)</f>
        <v>0</v>
      </c>
    </row>
    <row r="20" spans="1:19" x14ac:dyDescent="0.2">
      <c r="A20" s="6" t="s">
        <v>19</v>
      </c>
      <c r="B20" s="143">
        <v>5318</v>
      </c>
      <c r="C20" s="144">
        <v>2587</v>
      </c>
      <c r="D20" s="145">
        <v>2731</v>
      </c>
      <c r="E20" s="18">
        <v>5298</v>
      </c>
      <c r="F20" s="16">
        <v>2578</v>
      </c>
      <c r="G20" s="17">
        <v>2720</v>
      </c>
      <c r="H20" s="239">
        <v>5289</v>
      </c>
      <c r="I20" s="240">
        <v>2584</v>
      </c>
      <c r="J20" s="251">
        <v>2705</v>
      </c>
      <c r="K20" s="167"/>
      <c r="L20" s="168"/>
      <c r="M20" s="188"/>
      <c r="N20" s="170"/>
      <c r="O20" s="168"/>
      <c r="P20" s="189"/>
      <c r="Q20" s="167"/>
      <c r="R20" s="168"/>
      <c r="S20" s="190"/>
    </row>
    <row r="21" spans="1:19" x14ac:dyDescent="0.2">
      <c r="A21" s="6" t="s">
        <v>6</v>
      </c>
      <c r="B21" s="143">
        <v>15426</v>
      </c>
      <c r="C21" s="144">
        <v>7346</v>
      </c>
      <c r="D21" s="145">
        <v>8080</v>
      </c>
      <c r="E21" s="18">
        <v>15407</v>
      </c>
      <c r="F21" s="16">
        <v>7331</v>
      </c>
      <c r="G21" s="17">
        <v>8076</v>
      </c>
      <c r="H21" s="239">
        <v>15400</v>
      </c>
      <c r="I21" s="240">
        <v>7328</v>
      </c>
      <c r="J21" s="251">
        <v>8072</v>
      </c>
      <c r="K21" s="167"/>
      <c r="L21" s="168"/>
      <c r="M21" s="188"/>
      <c r="N21" s="170"/>
      <c r="O21" s="168"/>
      <c r="P21" s="189"/>
      <c r="Q21" s="167"/>
      <c r="R21" s="168"/>
      <c r="S21" s="190"/>
    </row>
    <row r="22" spans="1:19" x14ac:dyDescent="0.2">
      <c r="A22" s="6" t="s">
        <v>20</v>
      </c>
      <c r="B22" s="143">
        <v>14778</v>
      </c>
      <c r="C22" s="144">
        <v>7010</v>
      </c>
      <c r="D22" s="145">
        <v>7768</v>
      </c>
      <c r="E22" s="18">
        <v>14740</v>
      </c>
      <c r="F22" s="16">
        <v>6992</v>
      </c>
      <c r="G22" s="17">
        <v>7748</v>
      </c>
      <c r="H22" s="239">
        <v>14708</v>
      </c>
      <c r="I22" s="240">
        <v>6978</v>
      </c>
      <c r="J22" s="251">
        <v>7730</v>
      </c>
      <c r="K22" s="167"/>
      <c r="L22" s="168"/>
      <c r="M22" s="188"/>
      <c r="N22" s="170"/>
      <c r="O22" s="168"/>
      <c r="P22" s="189"/>
      <c r="Q22" s="167"/>
      <c r="R22" s="168"/>
      <c r="S22" s="190"/>
    </row>
    <row r="23" spans="1:19" x14ac:dyDescent="0.2">
      <c r="A23" s="1" t="s">
        <v>21</v>
      </c>
      <c r="B23" s="146">
        <v>13418</v>
      </c>
      <c r="C23" s="147">
        <v>6430</v>
      </c>
      <c r="D23" s="148">
        <v>6988</v>
      </c>
      <c r="E23" s="61">
        <v>13403</v>
      </c>
      <c r="F23" s="19">
        <v>6419</v>
      </c>
      <c r="G23" s="20">
        <v>6984</v>
      </c>
      <c r="H23" s="242">
        <v>13390</v>
      </c>
      <c r="I23" s="252">
        <v>6407</v>
      </c>
      <c r="J23" s="253">
        <v>6983</v>
      </c>
      <c r="K23" s="172"/>
      <c r="L23" s="191"/>
      <c r="M23" s="192"/>
      <c r="N23" s="175"/>
      <c r="O23" s="191"/>
      <c r="P23" s="193"/>
      <c r="Q23" s="172"/>
      <c r="R23" s="191"/>
      <c r="S23" s="194"/>
    </row>
    <row r="24" spans="1:19" x14ac:dyDescent="0.2">
      <c r="A24" s="9" t="s">
        <v>22</v>
      </c>
      <c r="B24" s="149">
        <f>C24+D24</f>
        <v>37137</v>
      </c>
      <c r="C24" s="150">
        <f>SUM(C25:C28)</f>
        <v>17672</v>
      </c>
      <c r="D24" s="151">
        <f>SUM(D25:D28)</f>
        <v>19465</v>
      </c>
      <c r="E24" s="24">
        <f>F24+G24</f>
        <v>37064</v>
      </c>
      <c r="F24" s="22">
        <f>SUM(F25:F28)</f>
        <v>17630</v>
      </c>
      <c r="G24" s="32">
        <f>SUM(G25:G28)</f>
        <v>19434</v>
      </c>
      <c r="H24" s="245">
        <f>I24+J24</f>
        <v>37016</v>
      </c>
      <c r="I24" s="246">
        <f>SUM(I25:I28)</f>
        <v>17599</v>
      </c>
      <c r="J24" s="247">
        <f>SUM(J25:J28)</f>
        <v>19417</v>
      </c>
      <c r="K24" s="177">
        <f>L24+M24</f>
        <v>0</v>
      </c>
      <c r="L24" s="178">
        <f>SUM(L25:L28)</f>
        <v>0</v>
      </c>
      <c r="M24" s="179">
        <f>SUM(M25:M28)</f>
        <v>0</v>
      </c>
      <c r="N24" s="180">
        <f>O24+P24</f>
        <v>0</v>
      </c>
      <c r="O24" s="178">
        <f>SUM(O25:O28)</f>
        <v>0</v>
      </c>
      <c r="P24" s="181">
        <f>SUM(P25:P28)</f>
        <v>0</v>
      </c>
      <c r="Q24" s="177">
        <f>R24+S24</f>
        <v>0</v>
      </c>
      <c r="R24" s="178">
        <f>SUM(R25:R28)</f>
        <v>0</v>
      </c>
      <c r="S24" s="182">
        <f>SUM(S25:S28)</f>
        <v>0</v>
      </c>
    </row>
    <row r="25" spans="1:19" x14ac:dyDescent="0.2">
      <c r="A25" s="6" t="s">
        <v>7</v>
      </c>
      <c r="B25" s="143">
        <v>3557</v>
      </c>
      <c r="C25" s="144">
        <v>1666</v>
      </c>
      <c r="D25" s="145">
        <v>1891</v>
      </c>
      <c r="E25" s="18">
        <v>3545</v>
      </c>
      <c r="F25" s="16">
        <v>1658</v>
      </c>
      <c r="G25" s="17">
        <v>1887</v>
      </c>
      <c r="H25" s="239">
        <v>3540</v>
      </c>
      <c r="I25" s="240">
        <v>1654</v>
      </c>
      <c r="J25" s="251">
        <v>1886</v>
      </c>
      <c r="K25" s="167"/>
      <c r="L25" s="168"/>
      <c r="M25" s="188"/>
      <c r="N25" s="170"/>
      <c r="O25" s="168"/>
      <c r="P25" s="189"/>
      <c r="Q25" s="167"/>
      <c r="R25" s="168"/>
      <c r="S25" s="190"/>
    </row>
    <row r="26" spans="1:19" x14ac:dyDescent="0.2">
      <c r="A26" s="6" t="s">
        <v>23</v>
      </c>
      <c r="B26" s="143">
        <v>13943</v>
      </c>
      <c r="C26" s="144">
        <v>6677</v>
      </c>
      <c r="D26" s="145">
        <v>7266</v>
      </c>
      <c r="E26" s="18">
        <v>13921</v>
      </c>
      <c r="F26" s="16">
        <v>6659</v>
      </c>
      <c r="G26" s="17">
        <v>7262</v>
      </c>
      <c r="H26" s="239">
        <v>13894</v>
      </c>
      <c r="I26" s="240">
        <v>6646</v>
      </c>
      <c r="J26" s="251">
        <v>7248</v>
      </c>
      <c r="K26" s="167"/>
      <c r="L26" s="168"/>
      <c r="M26" s="188"/>
      <c r="N26" s="170"/>
      <c r="O26" s="168"/>
      <c r="P26" s="189"/>
      <c r="Q26" s="167"/>
      <c r="R26" s="168"/>
      <c r="S26" s="190"/>
    </row>
    <row r="27" spans="1:19" x14ac:dyDescent="0.2">
      <c r="A27" s="6" t="s">
        <v>24</v>
      </c>
      <c r="B27" s="143">
        <v>9623</v>
      </c>
      <c r="C27" s="144">
        <v>4584</v>
      </c>
      <c r="D27" s="145">
        <v>5039</v>
      </c>
      <c r="E27" s="18">
        <v>9604</v>
      </c>
      <c r="F27" s="16">
        <v>4576</v>
      </c>
      <c r="G27" s="17">
        <v>5028</v>
      </c>
      <c r="H27" s="239">
        <v>9594</v>
      </c>
      <c r="I27" s="240">
        <v>4567</v>
      </c>
      <c r="J27" s="251">
        <v>5027</v>
      </c>
      <c r="K27" s="167"/>
      <c r="L27" s="168"/>
      <c r="M27" s="188"/>
      <c r="N27" s="170"/>
      <c r="O27" s="168"/>
      <c r="P27" s="189"/>
      <c r="Q27" s="167"/>
      <c r="R27" s="168"/>
      <c r="S27" s="190"/>
    </row>
    <row r="28" spans="1:19" x14ac:dyDescent="0.2">
      <c r="A28" s="1" t="s">
        <v>25</v>
      </c>
      <c r="B28" s="146">
        <v>10014</v>
      </c>
      <c r="C28" s="147">
        <v>4745</v>
      </c>
      <c r="D28" s="148">
        <v>5269</v>
      </c>
      <c r="E28" s="61">
        <v>9994</v>
      </c>
      <c r="F28" s="19">
        <v>4737</v>
      </c>
      <c r="G28" s="20">
        <v>5257</v>
      </c>
      <c r="H28" s="242">
        <v>9988</v>
      </c>
      <c r="I28" s="252">
        <v>4732</v>
      </c>
      <c r="J28" s="253">
        <v>5256</v>
      </c>
      <c r="K28" s="172"/>
      <c r="L28" s="191"/>
      <c r="M28" s="192"/>
      <c r="N28" s="175"/>
      <c r="O28" s="191"/>
      <c r="P28" s="193"/>
      <c r="Q28" s="172"/>
      <c r="R28" s="191"/>
      <c r="S28" s="194"/>
    </row>
    <row r="29" spans="1:19" x14ac:dyDescent="0.2">
      <c r="A29" s="9" t="s">
        <v>26</v>
      </c>
      <c r="B29" s="149">
        <f>C29+D29</f>
        <v>8345</v>
      </c>
      <c r="C29" s="150">
        <f>SUM(C30:C32)</f>
        <v>3913</v>
      </c>
      <c r="D29" s="151">
        <f>SUM(D30:D32)</f>
        <v>4432</v>
      </c>
      <c r="E29" s="24">
        <f>F29+G29</f>
        <v>8323</v>
      </c>
      <c r="F29" s="22">
        <f>SUM(F30:F32)</f>
        <v>3906</v>
      </c>
      <c r="G29" s="32">
        <f>SUM(G30:G32)</f>
        <v>4417</v>
      </c>
      <c r="H29" s="245">
        <f>I29+J29</f>
        <v>8300</v>
      </c>
      <c r="I29" s="246">
        <f>SUM(I30:I32)</f>
        <v>3892</v>
      </c>
      <c r="J29" s="247">
        <f>SUM(J30:J32)</f>
        <v>4408</v>
      </c>
      <c r="K29" s="177">
        <f>L29+M29</f>
        <v>0</v>
      </c>
      <c r="L29" s="178">
        <f>SUM(L30:L32)</f>
        <v>0</v>
      </c>
      <c r="M29" s="179">
        <f>SUM(M30:M32)</f>
        <v>0</v>
      </c>
      <c r="N29" s="180">
        <f>O29+P29</f>
        <v>0</v>
      </c>
      <c r="O29" s="178">
        <f>SUM(O30:O32)</f>
        <v>0</v>
      </c>
      <c r="P29" s="181">
        <f>SUM(P30:P32)</f>
        <v>0</v>
      </c>
      <c r="Q29" s="177">
        <f>R29+S29</f>
        <v>0</v>
      </c>
      <c r="R29" s="178">
        <f>SUM(R30:R32)</f>
        <v>0</v>
      </c>
      <c r="S29" s="182">
        <f>SUM(S30:S32)</f>
        <v>0</v>
      </c>
    </row>
    <row r="30" spans="1:19" x14ac:dyDescent="0.2">
      <c r="A30" s="6" t="s">
        <v>27</v>
      </c>
      <c r="B30" s="143">
        <v>3559</v>
      </c>
      <c r="C30" s="144">
        <v>1709</v>
      </c>
      <c r="D30" s="145">
        <v>1850</v>
      </c>
      <c r="E30" s="18">
        <v>3537</v>
      </c>
      <c r="F30" s="16">
        <v>1699</v>
      </c>
      <c r="G30" s="17">
        <v>1838</v>
      </c>
      <c r="H30" s="239">
        <v>3524</v>
      </c>
      <c r="I30" s="240">
        <v>1693</v>
      </c>
      <c r="J30" s="251">
        <v>1831</v>
      </c>
      <c r="K30" s="167"/>
      <c r="L30" s="168"/>
      <c r="M30" s="188"/>
      <c r="N30" s="170"/>
      <c r="O30" s="168"/>
      <c r="P30" s="189"/>
      <c r="Q30" s="167"/>
      <c r="R30" s="168"/>
      <c r="S30" s="190"/>
    </row>
    <row r="31" spans="1:19" x14ac:dyDescent="0.2">
      <c r="A31" s="6" t="s">
        <v>28</v>
      </c>
      <c r="B31" s="143">
        <v>2460</v>
      </c>
      <c r="C31" s="144">
        <v>1127</v>
      </c>
      <c r="D31" s="145">
        <v>1333</v>
      </c>
      <c r="E31" s="18">
        <v>2463</v>
      </c>
      <c r="F31" s="16">
        <v>1130</v>
      </c>
      <c r="G31" s="17">
        <v>1333</v>
      </c>
      <c r="H31" s="239">
        <v>2460</v>
      </c>
      <c r="I31" s="240">
        <v>1127</v>
      </c>
      <c r="J31" s="251">
        <v>1333</v>
      </c>
      <c r="K31" s="167"/>
      <c r="L31" s="168"/>
      <c r="M31" s="188"/>
      <c r="N31" s="170"/>
      <c r="O31" s="168"/>
      <c r="P31" s="189"/>
      <c r="Q31" s="167"/>
      <c r="R31" s="168"/>
      <c r="S31" s="190"/>
    </row>
    <row r="32" spans="1:19" ht="13.5" thickBot="1" x14ac:dyDescent="0.25">
      <c r="A32" s="8" t="s">
        <v>29</v>
      </c>
      <c r="B32" s="152">
        <v>2326</v>
      </c>
      <c r="C32" s="153">
        <v>1077</v>
      </c>
      <c r="D32" s="154">
        <v>1249</v>
      </c>
      <c r="E32" s="62">
        <v>2323</v>
      </c>
      <c r="F32" s="25">
        <v>1077</v>
      </c>
      <c r="G32" s="27">
        <v>1246</v>
      </c>
      <c r="H32" s="258">
        <v>2316</v>
      </c>
      <c r="I32" s="259">
        <v>1072</v>
      </c>
      <c r="J32" s="260">
        <v>1244</v>
      </c>
      <c r="K32" s="195"/>
      <c r="L32" s="196"/>
      <c r="M32" s="197"/>
      <c r="N32" s="198"/>
      <c r="O32" s="196"/>
      <c r="P32" s="199"/>
      <c r="Q32" s="195"/>
      <c r="R32" s="196"/>
      <c r="S32" s="200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53</v>
      </c>
      <c r="C1" s="213"/>
      <c r="D1" s="211"/>
      <c r="E1" s="212" t="s">
        <v>58</v>
      </c>
      <c r="F1" s="213"/>
      <c r="G1" s="211"/>
      <c r="H1" s="212" t="s">
        <v>69</v>
      </c>
      <c r="I1" s="213"/>
      <c r="J1" s="211"/>
      <c r="K1" s="212" t="s">
        <v>80</v>
      </c>
      <c r="L1" s="213"/>
      <c r="M1" s="211"/>
      <c r="N1" s="212" t="s">
        <v>85</v>
      </c>
      <c r="O1" s="213"/>
      <c r="P1" s="211"/>
      <c r="Q1" s="204" t="s">
        <v>90</v>
      </c>
      <c r="R1" s="204"/>
      <c r="S1" s="210"/>
    </row>
    <row r="2" spans="1:19" ht="16.5" customHeight="1" thickBot="1" x14ac:dyDescent="0.25">
      <c r="A2" s="206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1" t="s">
        <v>54</v>
      </c>
      <c r="C1" s="202"/>
      <c r="D1" s="208"/>
      <c r="E1" s="207" t="s">
        <v>55</v>
      </c>
      <c r="F1" s="202"/>
      <c r="G1" s="208"/>
      <c r="H1" s="207" t="s">
        <v>59</v>
      </c>
      <c r="I1" s="202"/>
      <c r="J1" s="208"/>
      <c r="K1" s="204" t="s">
        <v>60</v>
      </c>
      <c r="L1" s="204"/>
      <c r="M1" s="204"/>
      <c r="N1" s="204" t="s">
        <v>61</v>
      </c>
      <c r="O1" s="204"/>
      <c r="P1" s="204"/>
      <c r="Q1" s="201" t="s">
        <v>62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04" t="s">
        <v>63</v>
      </c>
      <c r="C1" s="204"/>
      <c r="D1" s="204"/>
      <c r="E1" s="204" t="s">
        <v>64</v>
      </c>
      <c r="F1" s="204"/>
      <c r="G1" s="204"/>
      <c r="H1" s="204" t="s">
        <v>70</v>
      </c>
      <c r="I1" s="204"/>
      <c r="J1" s="204"/>
      <c r="K1" s="207" t="s">
        <v>81</v>
      </c>
      <c r="L1" s="202"/>
      <c r="M1" s="208"/>
      <c r="N1" s="207" t="s">
        <v>86</v>
      </c>
      <c r="O1" s="202"/>
      <c r="P1" s="208"/>
      <c r="Q1" s="204" t="s">
        <v>91</v>
      </c>
      <c r="R1" s="204"/>
      <c r="S1" s="210"/>
    </row>
    <row r="2" spans="1:19" ht="16.5" customHeight="1" thickBot="1" x14ac:dyDescent="0.25">
      <c r="A2" s="206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205"/>
      <c r="B1" s="212" t="s">
        <v>65</v>
      </c>
      <c r="C1" s="213"/>
      <c r="D1" s="211"/>
      <c r="E1" s="212" t="s">
        <v>66</v>
      </c>
      <c r="F1" s="213"/>
      <c r="G1" s="211"/>
      <c r="H1" s="212" t="s">
        <v>71</v>
      </c>
      <c r="I1" s="213"/>
      <c r="J1" s="211"/>
      <c r="K1" s="212" t="s">
        <v>72</v>
      </c>
      <c r="L1" s="213"/>
      <c r="M1" s="211"/>
      <c r="N1" s="212" t="s">
        <v>73</v>
      </c>
      <c r="O1" s="213"/>
      <c r="P1" s="211"/>
      <c r="Q1" s="201" t="s">
        <v>74</v>
      </c>
      <c r="R1" s="202"/>
      <c r="S1" s="203"/>
    </row>
    <row r="2" spans="1:19" ht="16.5" customHeight="1" thickBot="1" x14ac:dyDescent="0.25">
      <c r="A2" s="206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27</vt:i4>
      </vt:variant>
    </vt:vector>
  </HeadingPairs>
  <TitlesOfParts>
    <vt:vector size="78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R７.１１～R8．４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2026-01-14T06:01:54Z</dcterms:modified>
</cp:coreProperties>
</file>