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4425" activeTab="0"/>
  </bookViews>
  <sheets>
    <sheet name="01" sheetId="1" r:id="rId1"/>
  </sheets>
  <definedNames>
    <definedName name="_xlnm.Print_Area" localSheetId="0">'01'!$B$1:$Y$57</definedName>
  </definedNames>
  <calcPr fullCalcOnLoad="1" refMode="R1C1"/>
</workbook>
</file>

<file path=xl/sharedStrings.xml><?xml version="1.0" encoding="utf-8"?>
<sst xmlns="http://schemas.openxmlformats.org/spreadsheetml/2006/main" count="120" uniqueCount="52">
  <si>
    <t xml:space="preserve"> 区    分</t>
  </si>
  <si>
    <t>男</t>
  </si>
  <si>
    <t>女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</si>
  <si>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</si>
  <si>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</si>
  <si>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</si>
  <si>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</si>
  <si>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</si>
  <si>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</si>
  <si>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</si>
  <si>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</si>
  <si>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</si>
  <si>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</si>
  <si>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</si>
  <si>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</si>
  <si>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</si>
  <si>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</si>
  <si>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</si>
  <si>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</si>
  <si>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</si>
  <si>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</si>
  <si>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</si>
  <si>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</si>
  <si>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</si>
  <si>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</si>
  <si>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</si>
  <si>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</si>
  <si>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</si>
  <si>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</si>
  <si>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>数</t>
  </si>
  <si>
    <t>　　　２．高等学校の生徒数には、専攻科を含む。</t>
  </si>
  <si>
    <t>　　　３．特別支援学校の卒業者数は、高等部の卒業者数。</t>
  </si>
  <si>
    <t>（注）１．本調査においては、「小学校の卒業者数」、「高等学校（私立）の学級数」、「専修学校の学級数」、
         「各種学校の学級数」の調査項目はない。</t>
  </si>
  <si>
    <t>学　校　数（校）</t>
  </si>
  <si>
    <t>（学級）</t>
  </si>
  <si>
    <t>幼児・児童・生徒数（人）</t>
  </si>
  <si>
    <t>職　　員　　数（人）</t>
  </si>
  <si>
    <t>（人）（30年3月）</t>
  </si>
  <si>
    <t>義務教育学校</t>
  </si>
  <si>
    <t>公　立</t>
  </si>
  <si>
    <t>-</t>
  </si>
  <si>
    <t>　　　４．専修学校、各種学校の卒業者数は、平成29年度間（平成29年4月1日～平成30年3月31日）の卒業者数。</t>
  </si>
  <si>
    <t xml:space="preserve">  教員数（人）</t>
  </si>
  <si>
    <t xml:space="preserve">  教員数（人）</t>
  </si>
  <si>
    <t xml:space="preserve">第１表　学校種別学校数 ・ 学級数 ・ 在学者数・ 卒業者数・ 教員数 ・ 職員数     </t>
  </si>
  <si>
    <t xml:space="preserve">第１表　続き     </t>
  </si>
  <si>
    <t>総数</t>
  </si>
  <si>
    <t>本校</t>
  </si>
  <si>
    <t>分校</t>
  </si>
  <si>
    <t>総数</t>
  </si>
  <si>
    <t>総数</t>
  </si>
  <si>
    <t>総数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</si>
</sst>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1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 shrinkToFit="1"/>
    </xf>
    <xf numFmtId="0" fontId="0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horizontal="right"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11" fillId="13" borderId="18" xfId="0" applyNumberFormat="1" applyFont="1" applyFill="1" applyBorder="1" applyAlignment="1">
      <alignment vertical="center"/>
    </xf>
    <xf numFmtId="41" fontId="17" fillId="13" borderId="12" xfId="0" applyNumberFormat="1" applyFont="1" applyFill="1" applyBorder="1" applyAlignment="1">
      <alignment vertical="center"/>
    </xf>
    <xf numFmtId="41" fontId="17" fillId="13" borderId="0" xfId="0" applyNumberFormat="1" applyFont="1" applyFill="1" applyAlignment="1">
      <alignment vertical="center"/>
    </xf>
    <xf numFmtId="41" fontId="17" fillId="13" borderId="0" xfId="0" applyNumberFormat="1" applyFont="1" applyFill="1" applyAlignment="1">
      <alignment horizontal="right" vertical="center"/>
    </xf>
    <xf numFmtId="41" fontId="18" fillId="13" borderId="0" xfId="0" applyNumberFormat="1" applyFont="1" applyFill="1" applyBorder="1" applyAlignment="1">
      <alignment vertical="center"/>
    </xf>
    <xf numFmtId="0" fontId="11" fillId="13" borderId="19" xfId="0" applyNumberFormat="1" applyFont="1" applyFill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 wrapText="1"/>
    </xf>
    <xf numFmtId="41" fontId="18" fillId="13" borderId="12" xfId="0" applyNumberFormat="1" applyFont="1" applyFill="1" applyBorder="1" applyAlignment="1">
      <alignment vertical="center"/>
    </xf>
    <xf numFmtId="41" fontId="18" fillId="13" borderId="0" xfId="0" applyNumberFormat="1" applyFont="1" applyFill="1" applyAlignment="1">
      <alignment vertical="center"/>
    </xf>
    <xf numFmtId="41" fontId="18" fillId="13" borderId="0" xfId="0" applyNumberFormat="1" applyFont="1" applyFill="1" applyAlignment="1">
      <alignment horizontal="right" vertical="center"/>
    </xf>
    <xf numFmtId="41" fontId="19" fillId="13" borderId="0" xfId="0" applyNumberFormat="1" applyFont="1" applyFill="1" applyAlignment="1">
      <alignment horizontal="right" vertical="center"/>
    </xf>
    <xf numFmtId="0" fontId="11" fillId="13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7"/>
  <sheetViews>
    <sheetView showGridLines="0" tabSelected="1" showOutlineSymbols="0" zoomScale="75" zoomScaleNormal="75" zoomScaleSheetLayoutView="85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54" sqref="R54"/>
    </sheetView>
  </sheetViews>
  <sheetFormatPr defaultColWidth="10.796875" defaultRowHeight="15"/>
  <cols>
    <col min="1" max="1" width="2" style="2" customWidth="1"/>
    <col min="2" max="2" width="15.09765625" style="2" customWidth="1"/>
    <col min="3" max="4" width="6.8984375" style="2" customWidth="1"/>
    <col min="5" max="5" width="6.59765625" style="2" customWidth="1"/>
    <col min="6" max="6" width="9.19921875" style="2" customWidth="1"/>
    <col min="7" max="7" width="9.3984375" style="2" customWidth="1"/>
    <col min="8" max="9" width="9.19921875" style="2" customWidth="1"/>
    <col min="10" max="10" width="9.59765625" style="2" customWidth="1"/>
    <col min="11" max="12" width="8.69921875" style="2" customWidth="1"/>
    <col min="13" max="14" width="3.3984375" style="2" customWidth="1"/>
    <col min="15" max="15" width="8.59765625" style="2" customWidth="1"/>
    <col min="16" max="19" width="8.69921875" style="2" customWidth="1"/>
    <col min="20" max="20" width="7.8984375" style="2" customWidth="1"/>
    <col min="21" max="21" width="7.69921875" style="2" customWidth="1"/>
    <col min="22" max="22" width="8.69921875" style="2" customWidth="1"/>
    <col min="23" max="23" width="8.09765625" style="2" customWidth="1"/>
    <col min="24" max="24" width="8.19921875" style="2" customWidth="1"/>
    <col min="25" max="25" width="14.69921875" style="2" customWidth="1"/>
    <col min="26" max="16384" width="10.69921875" style="2" customWidth="1"/>
  </cols>
  <sheetData>
    <row r="1" spans="2:25" ht="21" customHeight="1"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63"/>
      <c r="N1" s="63"/>
      <c r="O1" s="95" t="s">
        <v>45</v>
      </c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2:25" ht="17.25">
      <c r="B2" s="12"/>
      <c r="C2" s="13"/>
      <c r="D2" s="13"/>
      <c r="E2" s="13"/>
      <c r="F2" s="13" t="s">
        <v>6</v>
      </c>
      <c r="G2" s="13"/>
      <c r="H2" s="13"/>
      <c r="I2" s="13"/>
      <c r="J2" s="13"/>
      <c r="K2" s="13"/>
      <c r="L2" s="13"/>
      <c r="M2" s="26"/>
      <c r="N2" s="26"/>
      <c r="O2" s="13"/>
      <c r="P2" s="14"/>
      <c r="Q2" s="14"/>
      <c r="R2" s="14"/>
      <c r="S2" s="14"/>
      <c r="T2" s="13"/>
      <c r="U2" s="14"/>
      <c r="V2" s="14"/>
      <c r="W2" s="14"/>
      <c r="X2" s="14"/>
      <c r="Y2" s="24"/>
    </row>
    <row r="3" spans="2:25" s="49" customFormat="1" ht="18" customHeight="1">
      <c r="B3" s="44"/>
      <c r="C3" s="100" t="s">
        <v>33</v>
      </c>
      <c r="D3" s="103"/>
      <c r="E3" s="104"/>
      <c r="F3" s="45"/>
      <c r="G3" s="100" t="s">
        <v>35</v>
      </c>
      <c r="H3" s="103"/>
      <c r="I3" s="104"/>
      <c r="J3" s="111" t="s">
        <v>25</v>
      </c>
      <c r="K3" s="78" t="s">
        <v>43</v>
      </c>
      <c r="L3" s="79"/>
      <c r="M3" s="80"/>
      <c r="N3" s="80"/>
      <c r="O3" s="79"/>
      <c r="P3" s="79" t="s">
        <v>42</v>
      </c>
      <c r="Q3" s="79"/>
      <c r="R3" s="79"/>
      <c r="S3" s="79"/>
      <c r="T3" s="79"/>
      <c r="U3" s="81"/>
      <c r="V3" s="100" t="s">
        <v>36</v>
      </c>
      <c r="W3" s="101"/>
      <c r="X3" s="102"/>
      <c r="Y3" s="48"/>
    </row>
    <row r="4" spans="2:25" s="49" customFormat="1" ht="18" customHeight="1">
      <c r="B4" s="50" t="s">
        <v>0</v>
      </c>
      <c r="C4" s="105"/>
      <c r="D4" s="106"/>
      <c r="E4" s="107"/>
      <c r="F4" s="45" t="s">
        <v>7</v>
      </c>
      <c r="G4" s="105"/>
      <c r="H4" s="106"/>
      <c r="I4" s="107"/>
      <c r="J4" s="112"/>
      <c r="K4" s="51" t="s">
        <v>21</v>
      </c>
      <c r="L4" s="52"/>
      <c r="M4" s="46"/>
      <c r="N4" s="46"/>
      <c r="O4" s="53" t="s">
        <v>29</v>
      </c>
      <c r="P4" s="108" t="s">
        <v>10</v>
      </c>
      <c r="Q4" s="109"/>
      <c r="R4" s="110"/>
      <c r="S4" s="108" t="s">
        <v>9</v>
      </c>
      <c r="T4" s="109"/>
      <c r="U4" s="110"/>
      <c r="V4" s="97" t="s">
        <v>15</v>
      </c>
      <c r="W4" s="98"/>
      <c r="X4" s="99"/>
      <c r="Y4" s="54" t="s">
        <v>8</v>
      </c>
    </row>
    <row r="5" spans="2:25" s="49" customFormat="1" ht="18" customHeight="1">
      <c r="B5" s="55"/>
      <c r="C5" s="56" t="s">
        <v>46</v>
      </c>
      <c r="D5" s="56" t="s">
        <v>47</v>
      </c>
      <c r="E5" s="56" t="s">
        <v>48</v>
      </c>
      <c r="F5" s="45" t="s">
        <v>34</v>
      </c>
      <c r="G5" s="56" t="s">
        <v>49</v>
      </c>
      <c r="H5" s="56" t="s">
        <v>1</v>
      </c>
      <c r="I5" s="56" t="s">
        <v>2</v>
      </c>
      <c r="J5" s="57" t="s">
        <v>37</v>
      </c>
      <c r="K5" s="94" t="s">
        <v>50</v>
      </c>
      <c r="L5" s="58" t="s">
        <v>1</v>
      </c>
      <c r="M5" s="45"/>
      <c r="N5" s="47"/>
      <c r="O5" s="58" t="s">
        <v>2</v>
      </c>
      <c r="P5" s="56" t="s">
        <v>46</v>
      </c>
      <c r="Q5" s="56" t="s">
        <v>1</v>
      </c>
      <c r="R5" s="56" t="s">
        <v>2</v>
      </c>
      <c r="S5" s="56" t="s">
        <v>51</v>
      </c>
      <c r="T5" s="56" t="s">
        <v>1</v>
      </c>
      <c r="U5" s="56" t="s">
        <v>2</v>
      </c>
      <c r="V5" s="56" t="s">
        <v>46</v>
      </c>
      <c r="W5" s="56" t="s">
        <v>1</v>
      </c>
      <c r="X5" s="56" t="s">
        <v>2</v>
      </c>
      <c r="Y5" s="54"/>
    </row>
    <row r="6" spans="2:25" ht="12.75" customHeight="1">
      <c r="B6" s="35"/>
      <c r="C6" s="6"/>
      <c r="D6" s="7"/>
      <c r="E6" s="7"/>
      <c r="F6" s="7"/>
      <c r="G6" s="7"/>
      <c r="H6" s="7"/>
      <c r="I6" s="7"/>
      <c r="J6" s="7"/>
      <c r="K6" s="7"/>
      <c r="L6" s="7"/>
      <c r="M6" s="25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37"/>
    </row>
    <row r="7" spans="2:25" s="22" customFormat="1" ht="18" customHeight="1">
      <c r="B7" s="74" t="s">
        <v>26</v>
      </c>
      <c r="C7" s="64">
        <f>SUM(D7:E7)</f>
        <v>317</v>
      </c>
      <c r="D7" s="65">
        <f aca="true" t="shared" si="0" ref="D7:L7">SUM(D8:D10)</f>
        <v>311</v>
      </c>
      <c r="E7" s="65">
        <f t="shared" si="0"/>
        <v>6</v>
      </c>
      <c r="F7" s="65">
        <f t="shared" si="0"/>
        <v>3115</v>
      </c>
      <c r="G7" s="65">
        <f t="shared" si="0"/>
        <v>69970</v>
      </c>
      <c r="H7" s="65">
        <f t="shared" si="0"/>
        <v>35595</v>
      </c>
      <c r="I7" s="65">
        <f t="shared" si="0"/>
        <v>34375</v>
      </c>
      <c r="J7" s="65">
        <f t="shared" si="0"/>
        <v>28761</v>
      </c>
      <c r="K7" s="65">
        <f t="shared" si="0"/>
        <v>9045</v>
      </c>
      <c r="L7" s="65">
        <f t="shared" si="0"/>
        <v>4389</v>
      </c>
      <c r="M7" s="66"/>
      <c r="N7" s="66"/>
      <c r="O7" s="65">
        <f aca="true" t="shared" si="1" ref="O7:X7">SUM(O8:O10)</f>
        <v>4656</v>
      </c>
      <c r="P7" s="65">
        <f t="shared" si="1"/>
        <v>7253</v>
      </c>
      <c r="Q7" s="65">
        <f t="shared" si="1"/>
        <v>3498</v>
      </c>
      <c r="R7" s="65">
        <f t="shared" si="1"/>
        <v>3755</v>
      </c>
      <c r="S7" s="65">
        <f t="shared" si="1"/>
        <v>1792</v>
      </c>
      <c r="T7" s="65">
        <f t="shared" si="1"/>
        <v>891</v>
      </c>
      <c r="U7" s="65">
        <f t="shared" si="1"/>
        <v>901</v>
      </c>
      <c r="V7" s="65">
        <f t="shared" si="1"/>
        <v>1654</v>
      </c>
      <c r="W7" s="65">
        <f t="shared" si="1"/>
        <v>499</v>
      </c>
      <c r="X7" s="65">
        <f t="shared" si="1"/>
        <v>1155</v>
      </c>
      <c r="Y7" s="76" t="s">
        <v>27</v>
      </c>
    </row>
    <row r="8" spans="2:25" s="23" customFormat="1" ht="18" customHeight="1">
      <c r="B8" s="40" t="s">
        <v>3</v>
      </c>
      <c r="C8" s="31">
        <f>SUM(D8:E8)</f>
        <v>4</v>
      </c>
      <c r="D8" s="41">
        <f>SUM(D22,D26,D42,D13)</f>
        <v>4</v>
      </c>
      <c r="E8" s="41">
        <f aca="true" t="shared" si="2" ref="E8:X8">SUM(E22,E26,E42,E13)</f>
        <v>0</v>
      </c>
      <c r="F8" s="41">
        <f t="shared" si="2"/>
        <v>37</v>
      </c>
      <c r="G8" s="41">
        <f>SUM(G22,G26,G42,G13)</f>
        <v>910</v>
      </c>
      <c r="H8" s="41">
        <f t="shared" si="2"/>
        <v>442</v>
      </c>
      <c r="I8" s="41">
        <f t="shared" si="2"/>
        <v>468</v>
      </c>
      <c r="J8" s="41">
        <f t="shared" si="2"/>
        <v>175</v>
      </c>
      <c r="K8" s="41">
        <f t="shared" si="2"/>
        <v>100</v>
      </c>
      <c r="L8" s="41">
        <f t="shared" si="2"/>
        <v>40</v>
      </c>
      <c r="M8" s="41"/>
      <c r="N8" s="41"/>
      <c r="O8" s="41">
        <f t="shared" si="2"/>
        <v>60</v>
      </c>
      <c r="P8" s="41">
        <f t="shared" si="2"/>
        <v>79</v>
      </c>
      <c r="Q8" s="41">
        <f t="shared" si="2"/>
        <v>35</v>
      </c>
      <c r="R8" s="41">
        <f t="shared" si="2"/>
        <v>44</v>
      </c>
      <c r="S8" s="41">
        <f t="shared" si="2"/>
        <v>21</v>
      </c>
      <c r="T8" s="41">
        <f t="shared" si="2"/>
        <v>5</v>
      </c>
      <c r="U8" s="41">
        <f t="shared" si="2"/>
        <v>16</v>
      </c>
      <c r="V8" s="41">
        <f t="shared" si="2"/>
        <v>6</v>
      </c>
      <c r="W8" s="41">
        <f t="shared" si="2"/>
        <v>4</v>
      </c>
      <c r="X8" s="41">
        <f t="shared" si="2"/>
        <v>2</v>
      </c>
      <c r="Y8" s="42" t="s">
        <v>14</v>
      </c>
    </row>
    <row r="9" spans="2:25" s="23" customFormat="1" ht="18" customHeight="1">
      <c r="B9" s="40" t="s">
        <v>4</v>
      </c>
      <c r="C9" s="31">
        <f>SUM(D9:E9)</f>
        <v>234</v>
      </c>
      <c r="D9" s="41">
        <f aca="true" t="shared" si="3" ref="D9:L9">SUM(D23,D27,D34,D43,D14,D18,D46,D50,D31)</f>
        <v>228</v>
      </c>
      <c r="E9" s="41">
        <f t="shared" si="3"/>
        <v>6</v>
      </c>
      <c r="F9" s="41">
        <f t="shared" si="3"/>
        <v>2859</v>
      </c>
      <c r="G9" s="41">
        <f>SUM(G23,G27,G34,G43,G14,G18,G46,G50,G31)</f>
        <v>57289</v>
      </c>
      <c r="H9" s="41">
        <f t="shared" si="3"/>
        <v>29128</v>
      </c>
      <c r="I9" s="41">
        <f t="shared" si="3"/>
        <v>28161</v>
      </c>
      <c r="J9" s="41">
        <f t="shared" si="3"/>
        <v>9371</v>
      </c>
      <c r="K9" s="41">
        <f t="shared" si="3"/>
        <v>6687</v>
      </c>
      <c r="L9" s="41">
        <f t="shared" si="3"/>
        <v>3244</v>
      </c>
      <c r="M9" s="41"/>
      <c r="N9" s="41"/>
      <c r="O9" s="41">
        <f>SUM(O23,O27,O34,O43,O14,O18,O46,O50,O31)</f>
        <v>3443</v>
      </c>
      <c r="P9" s="41">
        <f aca="true" t="shared" si="4" ref="P9:X9">SUM(P23,P27,P34,P43,P14,P18,P46,P50,P31)</f>
        <v>5763</v>
      </c>
      <c r="Q9" s="41">
        <f t="shared" si="4"/>
        <v>2830</v>
      </c>
      <c r="R9" s="41">
        <f t="shared" si="4"/>
        <v>2933</v>
      </c>
      <c r="S9" s="41">
        <f t="shared" si="4"/>
        <v>924</v>
      </c>
      <c r="T9" s="41">
        <f t="shared" si="4"/>
        <v>414</v>
      </c>
      <c r="U9" s="41">
        <f t="shared" si="4"/>
        <v>510</v>
      </c>
      <c r="V9" s="41">
        <f t="shared" si="4"/>
        <v>1256</v>
      </c>
      <c r="W9" s="41">
        <f t="shared" si="4"/>
        <v>334</v>
      </c>
      <c r="X9" s="41">
        <f t="shared" si="4"/>
        <v>922</v>
      </c>
      <c r="Y9" s="42" t="s">
        <v>4</v>
      </c>
    </row>
    <row r="10" spans="2:25" s="23" customFormat="1" ht="18" customHeight="1">
      <c r="B10" s="40" t="s">
        <v>5</v>
      </c>
      <c r="C10" s="31">
        <f>SUM(D10:E10)</f>
        <v>79</v>
      </c>
      <c r="D10" s="41">
        <f>SUM(D28,D35,D15,D19,D47,D51)</f>
        <v>79</v>
      </c>
      <c r="E10" s="41">
        <f aca="true" t="shared" si="5" ref="E10:X10">SUM(E28,E35,E15,E19,E47,E51)</f>
        <v>0</v>
      </c>
      <c r="F10" s="41">
        <f t="shared" si="5"/>
        <v>219</v>
      </c>
      <c r="G10" s="41">
        <f>SUM(G28,G35,G15,G19,G47,G51)</f>
        <v>11771</v>
      </c>
      <c r="H10" s="41">
        <f t="shared" si="5"/>
        <v>6025</v>
      </c>
      <c r="I10" s="41">
        <f t="shared" si="5"/>
        <v>5746</v>
      </c>
      <c r="J10" s="41">
        <f t="shared" si="5"/>
        <v>19215</v>
      </c>
      <c r="K10" s="41">
        <f t="shared" si="5"/>
        <v>2258</v>
      </c>
      <c r="L10" s="41">
        <f t="shared" si="5"/>
        <v>1105</v>
      </c>
      <c r="M10" s="41"/>
      <c r="N10" s="41"/>
      <c r="O10" s="41">
        <f t="shared" si="5"/>
        <v>1153</v>
      </c>
      <c r="P10" s="41">
        <f t="shared" si="5"/>
        <v>1411</v>
      </c>
      <c r="Q10" s="41">
        <f t="shared" si="5"/>
        <v>633</v>
      </c>
      <c r="R10" s="41">
        <f t="shared" si="5"/>
        <v>778</v>
      </c>
      <c r="S10" s="41">
        <f t="shared" si="5"/>
        <v>847</v>
      </c>
      <c r="T10" s="41">
        <f t="shared" si="5"/>
        <v>472</v>
      </c>
      <c r="U10" s="41">
        <f t="shared" si="5"/>
        <v>375</v>
      </c>
      <c r="V10" s="41">
        <f t="shared" si="5"/>
        <v>392</v>
      </c>
      <c r="W10" s="41">
        <f t="shared" si="5"/>
        <v>161</v>
      </c>
      <c r="X10" s="41">
        <f t="shared" si="5"/>
        <v>231</v>
      </c>
      <c r="Y10" s="42" t="s">
        <v>5</v>
      </c>
    </row>
    <row r="11" spans="2:25" s="18" customFormat="1" ht="24.75" customHeight="1">
      <c r="B11" s="40"/>
      <c r="C11" s="19"/>
      <c r="D11" s="20"/>
      <c r="E11" s="21"/>
      <c r="F11" s="21"/>
      <c r="G11" s="20"/>
      <c r="H11" s="20"/>
      <c r="I11" s="20"/>
      <c r="J11" s="20"/>
      <c r="K11" s="20"/>
      <c r="L11" s="20"/>
      <c r="M11" s="27"/>
      <c r="N11" s="2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42"/>
    </row>
    <row r="12" spans="2:25" s="22" customFormat="1" ht="18" customHeight="1">
      <c r="B12" s="82" t="s">
        <v>13</v>
      </c>
      <c r="C12" s="83">
        <f>SUM(D12:E12)</f>
        <v>20</v>
      </c>
      <c r="D12" s="84">
        <f>SUM(D13:D15)</f>
        <v>20</v>
      </c>
      <c r="E12" s="84">
        <f>SUM(E13:E15)</f>
        <v>0</v>
      </c>
      <c r="F12" s="85">
        <f aca="true" t="shared" si="6" ref="F12:L12">SUM(F13:F15)</f>
        <v>109</v>
      </c>
      <c r="G12" s="84">
        <f t="shared" si="6"/>
        <v>2217</v>
      </c>
      <c r="H12" s="84">
        <f t="shared" si="6"/>
        <v>1151</v>
      </c>
      <c r="I12" s="84">
        <f t="shared" si="6"/>
        <v>1066</v>
      </c>
      <c r="J12" s="84">
        <f t="shared" si="6"/>
        <v>825</v>
      </c>
      <c r="K12" s="84">
        <f t="shared" si="6"/>
        <v>304</v>
      </c>
      <c r="L12" s="84">
        <f t="shared" si="6"/>
        <v>15</v>
      </c>
      <c r="M12" s="86"/>
      <c r="N12" s="86"/>
      <c r="O12" s="84">
        <f aca="true" t="shared" si="7" ref="O12:X12">SUM(O13:O15)</f>
        <v>289</v>
      </c>
      <c r="P12" s="84">
        <f t="shared" si="7"/>
        <v>243</v>
      </c>
      <c r="Q12" s="84">
        <f t="shared" si="7"/>
        <v>12</v>
      </c>
      <c r="R12" s="84">
        <f t="shared" si="7"/>
        <v>231</v>
      </c>
      <c r="S12" s="84">
        <f t="shared" si="7"/>
        <v>61</v>
      </c>
      <c r="T12" s="84">
        <f t="shared" si="7"/>
        <v>3</v>
      </c>
      <c r="U12" s="84">
        <f t="shared" si="7"/>
        <v>58</v>
      </c>
      <c r="V12" s="84">
        <f t="shared" si="7"/>
        <v>57</v>
      </c>
      <c r="W12" s="84">
        <f t="shared" si="7"/>
        <v>34</v>
      </c>
      <c r="X12" s="84">
        <f t="shared" si="7"/>
        <v>23</v>
      </c>
      <c r="Y12" s="87" t="s">
        <v>13</v>
      </c>
    </row>
    <row r="13" spans="2:25" s="18" customFormat="1" ht="18" customHeight="1">
      <c r="B13" s="40" t="s">
        <v>3</v>
      </c>
      <c r="C13" s="31">
        <f>SUM(D13:E13)</f>
        <v>1</v>
      </c>
      <c r="D13" s="29">
        <v>1</v>
      </c>
      <c r="E13" s="30">
        <v>0</v>
      </c>
      <c r="F13" s="30">
        <v>4</v>
      </c>
      <c r="G13" s="29">
        <f>SUM(H13:I13)</f>
        <v>71</v>
      </c>
      <c r="H13" s="43">
        <v>36</v>
      </c>
      <c r="I13" s="43">
        <v>35</v>
      </c>
      <c r="J13" s="29">
        <v>31</v>
      </c>
      <c r="K13" s="29">
        <f>SUM(L13,O13)</f>
        <v>10</v>
      </c>
      <c r="L13" s="29">
        <f>SUM(Q13,T13)</f>
        <v>1</v>
      </c>
      <c r="M13" s="27"/>
      <c r="N13" s="27"/>
      <c r="O13" s="29">
        <f>SUM(R13,U13)</f>
        <v>9</v>
      </c>
      <c r="P13" s="29">
        <f>SUM(Q13,R13)</f>
        <v>6</v>
      </c>
      <c r="Q13" s="30">
        <v>0</v>
      </c>
      <c r="R13" s="29">
        <v>6</v>
      </c>
      <c r="S13" s="29">
        <f>SUM(T13:U13)</f>
        <v>4</v>
      </c>
      <c r="T13" s="30">
        <v>1</v>
      </c>
      <c r="U13" s="30">
        <v>3</v>
      </c>
      <c r="V13" s="29">
        <f>SUM(W13:X13)</f>
        <v>0</v>
      </c>
      <c r="W13" s="30">
        <v>0</v>
      </c>
      <c r="X13" s="29">
        <v>0</v>
      </c>
      <c r="Y13" s="42" t="s">
        <v>3</v>
      </c>
    </row>
    <row r="14" spans="2:25" s="18" customFormat="1" ht="18" customHeight="1">
      <c r="B14" s="40" t="s">
        <v>4</v>
      </c>
      <c r="C14" s="31">
        <f>SUM(D14:E14)</f>
        <v>3</v>
      </c>
      <c r="D14" s="29">
        <v>3</v>
      </c>
      <c r="E14" s="30">
        <v>0</v>
      </c>
      <c r="F14" s="30">
        <v>6</v>
      </c>
      <c r="G14" s="29">
        <f>SUM(H14:I14)</f>
        <v>139</v>
      </c>
      <c r="H14" s="43">
        <v>73</v>
      </c>
      <c r="I14" s="43">
        <v>66</v>
      </c>
      <c r="J14" s="29">
        <v>109</v>
      </c>
      <c r="K14" s="29">
        <f>SUM(L14,O14)</f>
        <v>15</v>
      </c>
      <c r="L14" s="29">
        <f>SUM(Q14,T14)</f>
        <v>2</v>
      </c>
      <c r="M14" s="27"/>
      <c r="N14" s="27"/>
      <c r="O14" s="29">
        <f>SUM(R14,U14)</f>
        <v>13</v>
      </c>
      <c r="P14" s="29">
        <f>SUM(Q14,R14)</f>
        <v>13</v>
      </c>
      <c r="Q14" s="29">
        <v>1</v>
      </c>
      <c r="R14" s="29">
        <v>12</v>
      </c>
      <c r="S14" s="29">
        <f>SUM(T14:U14)</f>
        <v>2</v>
      </c>
      <c r="T14" s="29">
        <v>1</v>
      </c>
      <c r="U14" s="29">
        <v>1</v>
      </c>
      <c r="V14" s="29">
        <f>SUM(W14:X14)</f>
        <v>0</v>
      </c>
      <c r="W14" s="30">
        <v>0</v>
      </c>
      <c r="X14" s="29">
        <v>0</v>
      </c>
      <c r="Y14" s="42" t="s">
        <v>4</v>
      </c>
    </row>
    <row r="15" spans="2:25" s="18" customFormat="1" ht="18" customHeight="1">
      <c r="B15" s="40" t="s">
        <v>5</v>
      </c>
      <c r="C15" s="31">
        <f>SUM(D15:E15)</f>
        <v>16</v>
      </c>
      <c r="D15" s="29">
        <v>16</v>
      </c>
      <c r="E15" s="30">
        <v>0</v>
      </c>
      <c r="F15" s="30">
        <v>99</v>
      </c>
      <c r="G15" s="29">
        <f>SUM(H15:I15)</f>
        <v>2007</v>
      </c>
      <c r="H15" s="43">
        <v>1042</v>
      </c>
      <c r="I15" s="43">
        <v>965</v>
      </c>
      <c r="J15" s="29">
        <v>685</v>
      </c>
      <c r="K15" s="29">
        <f>SUM(L15,O15)</f>
        <v>279</v>
      </c>
      <c r="L15" s="29">
        <f>SUM(Q15,T15)</f>
        <v>12</v>
      </c>
      <c r="M15" s="27"/>
      <c r="N15" s="27"/>
      <c r="O15" s="29">
        <f>SUM(R15,U15)</f>
        <v>267</v>
      </c>
      <c r="P15" s="29">
        <f>SUM(Q15,R15)</f>
        <v>224</v>
      </c>
      <c r="Q15" s="43">
        <v>11</v>
      </c>
      <c r="R15" s="43">
        <v>213</v>
      </c>
      <c r="S15" s="29">
        <f>SUM(T15:U15)</f>
        <v>55</v>
      </c>
      <c r="T15" s="29">
        <v>1</v>
      </c>
      <c r="U15" s="29">
        <v>54</v>
      </c>
      <c r="V15" s="29">
        <f>SUM(W15:X15)</f>
        <v>57</v>
      </c>
      <c r="W15" s="29">
        <v>34</v>
      </c>
      <c r="X15" s="29">
        <v>23</v>
      </c>
      <c r="Y15" s="42" t="s">
        <v>5</v>
      </c>
    </row>
    <row r="16" spans="2:25" s="18" customFormat="1" ht="18" customHeight="1">
      <c r="B16" s="40"/>
      <c r="C16" s="31"/>
      <c r="D16" s="29"/>
      <c r="E16" s="30"/>
      <c r="F16" s="30"/>
      <c r="G16" s="29"/>
      <c r="H16" s="43"/>
      <c r="I16" s="43"/>
      <c r="J16" s="29"/>
      <c r="K16" s="29"/>
      <c r="L16" s="29"/>
      <c r="M16" s="27"/>
      <c r="N16" s="27"/>
      <c r="O16" s="29"/>
      <c r="P16" s="29"/>
      <c r="Q16" s="43"/>
      <c r="R16" s="43"/>
      <c r="S16" s="29"/>
      <c r="T16" s="29"/>
      <c r="U16" s="29"/>
      <c r="V16" s="29"/>
      <c r="W16" s="29"/>
      <c r="X16" s="29"/>
      <c r="Y16" s="42"/>
    </row>
    <row r="17" spans="2:25" s="18" customFormat="1" ht="33.75" customHeight="1">
      <c r="B17" s="88" t="s">
        <v>28</v>
      </c>
      <c r="C17" s="83">
        <f>SUM(D17:E17)</f>
        <v>27</v>
      </c>
      <c r="D17" s="84">
        <f aca="true" t="shared" si="8" ref="D17:L17">SUM(D18:D19)</f>
        <v>27</v>
      </c>
      <c r="E17" s="84">
        <f t="shared" si="8"/>
        <v>0</v>
      </c>
      <c r="F17" s="85">
        <f t="shared" si="8"/>
        <v>141</v>
      </c>
      <c r="G17" s="84">
        <f t="shared" si="8"/>
        <v>3962</v>
      </c>
      <c r="H17" s="84">
        <f t="shared" si="8"/>
        <v>1993</v>
      </c>
      <c r="I17" s="84">
        <f t="shared" si="8"/>
        <v>1969</v>
      </c>
      <c r="J17" s="84">
        <f t="shared" si="8"/>
        <v>1024</v>
      </c>
      <c r="K17" s="84">
        <f t="shared" si="8"/>
        <v>579</v>
      </c>
      <c r="L17" s="84">
        <f t="shared" si="8"/>
        <v>46</v>
      </c>
      <c r="M17" s="86"/>
      <c r="N17" s="86"/>
      <c r="O17" s="84">
        <f aca="true" t="shared" si="9" ref="O17:X17">SUM(O18:O19)</f>
        <v>533</v>
      </c>
      <c r="P17" s="84">
        <f t="shared" si="9"/>
        <v>510</v>
      </c>
      <c r="Q17" s="84">
        <f t="shared" si="9"/>
        <v>45</v>
      </c>
      <c r="R17" s="84">
        <f t="shared" si="9"/>
        <v>465</v>
      </c>
      <c r="S17" s="84">
        <f t="shared" si="9"/>
        <v>69</v>
      </c>
      <c r="T17" s="84">
        <f t="shared" si="9"/>
        <v>1</v>
      </c>
      <c r="U17" s="84">
        <f t="shared" si="9"/>
        <v>68</v>
      </c>
      <c r="V17" s="84">
        <f t="shared" si="9"/>
        <v>124</v>
      </c>
      <c r="W17" s="84">
        <f t="shared" si="9"/>
        <v>27</v>
      </c>
      <c r="X17" s="84">
        <f t="shared" si="9"/>
        <v>97</v>
      </c>
      <c r="Y17" s="88" t="s">
        <v>28</v>
      </c>
    </row>
    <row r="18" spans="2:25" s="18" customFormat="1" ht="18" customHeight="1">
      <c r="B18" s="40" t="s">
        <v>4</v>
      </c>
      <c r="C18" s="31">
        <f>SUM(D18:E18)</f>
        <v>10</v>
      </c>
      <c r="D18" s="29">
        <v>10</v>
      </c>
      <c r="E18" s="30">
        <v>0</v>
      </c>
      <c r="F18" s="30">
        <v>37</v>
      </c>
      <c r="G18" s="29">
        <f>SUM(H18:I18)</f>
        <v>974</v>
      </c>
      <c r="H18" s="43">
        <v>522</v>
      </c>
      <c r="I18" s="43">
        <v>452</v>
      </c>
      <c r="J18" s="29">
        <v>217</v>
      </c>
      <c r="K18" s="29">
        <f>SUM(L18,O18)</f>
        <v>110</v>
      </c>
      <c r="L18" s="29">
        <f>SUM(Q18,T18)</f>
        <v>8</v>
      </c>
      <c r="M18" s="27"/>
      <c r="N18" s="27"/>
      <c r="O18" s="29">
        <f>SUM(R18,U18)</f>
        <v>102</v>
      </c>
      <c r="P18" s="29">
        <f>SUM(Q18,R18)</f>
        <v>110</v>
      </c>
      <c r="Q18" s="29">
        <v>8</v>
      </c>
      <c r="R18" s="29">
        <v>102</v>
      </c>
      <c r="S18" s="29">
        <f>SUM(T18:U18)</f>
        <v>0</v>
      </c>
      <c r="T18" s="29">
        <v>0</v>
      </c>
      <c r="U18" s="29">
        <v>0</v>
      </c>
      <c r="V18" s="29">
        <f>SUM(W18:X18)</f>
        <v>18</v>
      </c>
      <c r="W18" s="30">
        <v>0</v>
      </c>
      <c r="X18" s="29">
        <v>18</v>
      </c>
      <c r="Y18" s="42" t="s">
        <v>4</v>
      </c>
    </row>
    <row r="19" spans="2:25" s="18" customFormat="1" ht="18" customHeight="1">
      <c r="B19" s="40" t="s">
        <v>5</v>
      </c>
      <c r="C19" s="31">
        <f>SUM(D19:E19)</f>
        <v>17</v>
      </c>
      <c r="D19" s="29">
        <v>17</v>
      </c>
      <c r="E19" s="30">
        <v>0</v>
      </c>
      <c r="F19" s="30">
        <v>104</v>
      </c>
      <c r="G19" s="29">
        <f>SUM(H19:I19)</f>
        <v>2988</v>
      </c>
      <c r="H19" s="43">
        <v>1471</v>
      </c>
      <c r="I19" s="43">
        <v>1517</v>
      </c>
      <c r="J19" s="29">
        <v>807</v>
      </c>
      <c r="K19" s="29">
        <f>SUM(L19,O19)</f>
        <v>469</v>
      </c>
      <c r="L19" s="29">
        <f>SUM(Q19,T19)</f>
        <v>38</v>
      </c>
      <c r="M19" s="27"/>
      <c r="N19" s="27"/>
      <c r="O19" s="29">
        <f>SUM(R19,U19)</f>
        <v>431</v>
      </c>
      <c r="P19" s="29">
        <f>SUM(Q19,R19)</f>
        <v>400</v>
      </c>
      <c r="Q19" s="43">
        <v>37</v>
      </c>
      <c r="R19" s="43">
        <v>363</v>
      </c>
      <c r="S19" s="29">
        <f>SUM(T19:U19)</f>
        <v>69</v>
      </c>
      <c r="T19" s="29">
        <v>1</v>
      </c>
      <c r="U19" s="29">
        <v>68</v>
      </c>
      <c r="V19" s="29">
        <f>SUM(W19:X19)</f>
        <v>106</v>
      </c>
      <c r="W19" s="29">
        <v>27</v>
      </c>
      <c r="X19" s="29">
        <v>79</v>
      </c>
      <c r="Y19" s="42" t="s">
        <v>5</v>
      </c>
    </row>
    <row r="20" spans="2:25" s="18" customFormat="1" ht="18" customHeight="1">
      <c r="B20" s="40"/>
      <c r="C20" s="31"/>
      <c r="D20" s="29"/>
      <c r="E20" s="30"/>
      <c r="F20" s="30"/>
      <c r="G20" s="29"/>
      <c r="H20" s="43"/>
      <c r="I20" s="43"/>
      <c r="J20" s="29"/>
      <c r="K20" s="29"/>
      <c r="L20" s="29"/>
      <c r="M20" s="27"/>
      <c r="N20" s="27"/>
      <c r="O20" s="29"/>
      <c r="P20" s="29"/>
      <c r="Q20" s="43"/>
      <c r="R20" s="43"/>
      <c r="S20" s="29"/>
      <c r="T20" s="29"/>
      <c r="U20" s="29"/>
      <c r="V20" s="29"/>
      <c r="W20" s="29"/>
      <c r="X20" s="29"/>
      <c r="Y20" s="42"/>
    </row>
    <row r="21" spans="2:25" s="22" customFormat="1" ht="18" customHeight="1">
      <c r="B21" s="82" t="s">
        <v>16</v>
      </c>
      <c r="C21" s="89">
        <f>SUM(D21:E21)</f>
        <v>125</v>
      </c>
      <c r="D21" s="90">
        <f aca="true" t="shared" si="10" ref="D21:I21">SUM(D22:D23)</f>
        <v>123</v>
      </c>
      <c r="E21" s="91">
        <f t="shared" si="10"/>
        <v>2</v>
      </c>
      <c r="F21" s="91">
        <f t="shared" si="10"/>
        <v>1543</v>
      </c>
      <c r="G21" s="90">
        <f t="shared" si="10"/>
        <v>28939</v>
      </c>
      <c r="H21" s="90">
        <f t="shared" si="10"/>
        <v>14780</v>
      </c>
      <c r="I21" s="90">
        <f t="shared" si="10"/>
        <v>14159</v>
      </c>
      <c r="J21" s="92" t="s">
        <v>24</v>
      </c>
      <c r="K21" s="84">
        <f>SUM(K22:K23)</f>
        <v>2840</v>
      </c>
      <c r="L21" s="84">
        <f>SUM(L22:L23)</f>
        <v>1127</v>
      </c>
      <c r="M21" s="86"/>
      <c r="N21" s="86"/>
      <c r="O21" s="84">
        <f aca="true" t="shared" si="11" ref="O21:X21">SUM(O22:O23)</f>
        <v>1713</v>
      </c>
      <c r="P21" s="84">
        <f t="shared" si="11"/>
        <v>2454</v>
      </c>
      <c r="Q21" s="84">
        <f t="shared" si="11"/>
        <v>1023</v>
      </c>
      <c r="R21" s="84">
        <f t="shared" si="11"/>
        <v>1431</v>
      </c>
      <c r="S21" s="84">
        <f t="shared" si="11"/>
        <v>386</v>
      </c>
      <c r="T21" s="84">
        <f t="shared" si="11"/>
        <v>104</v>
      </c>
      <c r="U21" s="84">
        <f t="shared" si="11"/>
        <v>282</v>
      </c>
      <c r="V21" s="84">
        <f t="shared" si="11"/>
        <v>538</v>
      </c>
      <c r="W21" s="84">
        <f t="shared" si="11"/>
        <v>73</v>
      </c>
      <c r="X21" s="84">
        <f t="shared" si="11"/>
        <v>465</v>
      </c>
      <c r="Y21" s="87" t="s">
        <v>16</v>
      </c>
    </row>
    <row r="22" spans="2:25" s="18" customFormat="1" ht="18" customHeight="1">
      <c r="B22" s="40" t="s">
        <v>3</v>
      </c>
      <c r="C22" s="19">
        <f>SUM(D22:E22)</f>
        <v>1</v>
      </c>
      <c r="D22" s="20">
        <v>1</v>
      </c>
      <c r="E22" s="21">
        <v>0</v>
      </c>
      <c r="F22" s="21">
        <v>12</v>
      </c>
      <c r="G22" s="20">
        <f>SUM(H22:I22)</f>
        <v>385</v>
      </c>
      <c r="H22" s="20">
        <v>176</v>
      </c>
      <c r="I22" s="20">
        <v>209</v>
      </c>
      <c r="J22" s="21" t="s">
        <v>23</v>
      </c>
      <c r="K22" s="29">
        <f>SUM(L22,O22)</f>
        <v>26</v>
      </c>
      <c r="L22" s="29">
        <f>SUM(Q22,T22)</f>
        <v>10</v>
      </c>
      <c r="M22" s="27"/>
      <c r="N22" s="27"/>
      <c r="O22" s="29">
        <f>SUM(R22,U22)</f>
        <v>16</v>
      </c>
      <c r="P22" s="29">
        <f>SUM(Q22,R22)</f>
        <v>18</v>
      </c>
      <c r="Q22" s="29">
        <v>9</v>
      </c>
      <c r="R22" s="29">
        <v>9</v>
      </c>
      <c r="S22" s="29">
        <f>SUM(T22:U22)</f>
        <v>8</v>
      </c>
      <c r="T22" s="29">
        <v>1</v>
      </c>
      <c r="U22" s="29">
        <v>7</v>
      </c>
      <c r="V22" s="29">
        <f>SUM(W22:X22)</f>
        <v>0</v>
      </c>
      <c r="W22" s="39">
        <v>0</v>
      </c>
      <c r="X22" s="39">
        <v>0</v>
      </c>
      <c r="Y22" s="42" t="s">
        <v>3</v>
      </c>
    </row>
    <row r="23" spans="2:25" s="18" customFormat="1" ht="18" customHeight="1">
      <c r="B23" s="40" t="s">
        <v>4</v>
      </c>
      <c r="C23" s="19">
        <f>SUM(D23:E23)</f>
        <v>124</v>
      </c>
      <c r="D23" s="20">
        <v>122</v>
      </c>
      <c r="E23" s="21">
        <v>2</v>
      </c>
      <c r="F23" s="21">
        <v>1531</v>
      </c>
      <c r="G23" s="20">
        <f>SUM(H23:I23)</f>
        <v>28554</v>
      </c>
      <c r="H23" s="20">
        <v>14604</v>
      </c>
      <c r="I23" s="20">
        <v>13950</v>
      </c>
      <c r="J23" s="21" t="s">
        <v>23</v>
      </c>
      <c r="K23" s="29">
        <f>SUM(L23,O23)</f>
        <v>2814</v>
      </c>
      <c r="L23" s="29">
        <f>SUM(Q23,T23)</f>
        <v>1117</v>
      </c>
      <c r="M23" s="27"/>
      <c r="N23" s="27"/>
      <c r="O23" s="29">
        <f>SUM(R23,U23)</f>
        <v>1697</v>
      </c>
      <c r="P23" s="29">
        <f>SUM(Q23,R23)</f>
        <v>2436</v>
      </c>
      <c r="Q23" s="29">
        <v>1014</v>
      </c>
      <c r="R23" s="29">
        <v>1422</v>
      </c>
      <c r="S23" s="29">
        <f>SUM(T23:U23)</f>
        <v>378</v>
      </c>
      <c r="T23" s="29">
        <v>103</v>
      </c>
      <c r="U23" s="29">
        <v>275</v>
      </c>
      <c r="V23" s="29">
        <f>SUM(W23:X23)</f>
        <v>538</v>
      </c>
      <c r="W23" s="29">
        <v>73</v>
      </c>
      <c r="X23" s="29">
        <v>465</v>
      </c>
      <c r="Y23" s="42" t="s">
        <v>4</v>
      </c>
    </row>
    <row r="24" spans="2:25" s="18" customFormat="1" ht="18" customHeight="1">
      <c r="B24" s="40"/>
      <c r="C24" s="19"/>
      <c r="D24" s="20"/>
      <c r="E24" s="21"/>
      <c r="F24" s="21"/>
      <c r="G24" s="20"/>
      <c r="H24" s="20"/>
      <c r="I24" s="20"/>
      <c r="J24" s="20"/>
      <c r="K24" s="20"/>
      <c r="L24" s="20"/>
      <c r="M24" s="27"/>
      <c r="N24" s="2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2"/>
    </row>
    <row r="25" spans="2:25" s="22" customFormat="1" ht="18" customHeight="1">
      <c r="B25" s="82" t="s">
        <v>17</v>
      </c>
      <c r="C25" s="83">
        <f>SUM(D25:E25)</f>
        <v>60</v>
      </c>
      <c r="D25" s="84">
        <f>SUM(D26:D28)</f>
        <v>58</v>
      </c>
      <c r="E25" s="85">
        <f>SUM(E26:E28)</f>
        <v>2</v>
      </c>
      <c r="F25" s="85">
        <f aca="true" t="shared" si="12" ref="F25:L25">SUM(F26:F28)</f>
        <v>658</v>
      </c>
      <c r="G25" s="84">
        <f t="shared" si="12"/>
        <v>15063</v>
      </c>
      <c r="H25" s="84">
        <f t="shared" si="12"/>
        <v>7649</v>
      </c>
      <c r="I25" s="84">
        <f t="shared" si="12"/>
        <v>7414</v>
      </c>
      <c r="J25" s="84">
        <f t="shared" si="12"/>
        <v>5195</v>
      </c>
      <c r="K25" s="84">
        <f t="shared" si="12"/>
        <v>1618</v>
      </c>
      <c r="L25" s="84">
        <f t="shared" si="12"/>
        <v>941</v>
      </c>
      <c r="M25" s="86"/>
      <c r="N25" s="86"/>
      <c r="O25" s="84">
        <f aca="true" t="shared" si="13" ref="O25:X25">SUM(O26:O28)</f>
        <v>677</v>
      </c>
      <c r="P25" s="84">
        <f t="shared" si="13"/>
        <v>1433</v>
      </c>
      <c r="Q25" s="84">
        <f t="shared" si="13"/>
        <v>849</v>
      </c>
      <c r="R25" s="84">
        <f t="shared" si="13"/>
        <v>584</v>
      </c>
      <c r="S25" s="84">
        <f t="shared" si="13"/>
        <v>185</v>
      </c>
      <c r="T25" s="84">
        <f t="shared" si="13"/>
        <v>92</v>
      </c>
      <c r="U25" s="84">
        <f t="shared" si="13"/>
        <v>93</v>
      </c>
      <c r="V25" s="84">
        <f t="shared" si="13"/>
        <v>263</v>
      </c>
      <c r="W25" s="84">
        <f t="shared" si="13"/>
        <v>46</v>
      </c>
      <c r="X25" s="84">
        <f t="shared" si="13"/>
        <v>217</v>
      </c>
      <c r="Y25" s="87" t="s">
        <v>17</v>
      </c>
    </row>
    <row r="26" spans="2:25" s="18" customFormat="1" ht="18" customHeight="1">
      <c r="B26" s="40" t="s">
        <v>3</v>
      </c>
      <c r="C26" s="31">
        <f>SUM(D26:E26)</f>
        <v>1</v>
      </c>
      <c r="D26" s="29">
        <v>1</v>
      </c>
      <c r="E26" s="30">
        <v>0</v>
      </c>
      <c r="F26" s="30">
        <v>12</v>
      </c>
      <c r="G26" s="29">
        <f>SUM(H26:I26)</f>
        <v>404</v>
      </c>
      <c r="H26" s="29">
        <v>197</v>
      </c>
      <c r="I26" s="29">
        <v>207</v>
      </c>
      <c r="J26" s="29">
        <v>138</v>
      </c>
      <c r="K26" s="29">
        <f>SUM(L26,O26)</f>
        <v>28</v>
      </c>
      <c r="L26" s="29">
        <f>SUM(Q26,T26)</f>
        <v>13</v>
      </c>
      <c r="M26" s="27"/>
      <c r="N26" s="27"/>
      <c r="O26" s="29">
        <f>SUM(R26,U26)</f>
        <v>15</v>
      </c>
      <c r="P26" s="29">
        <f>SUM(Q26,R26)</f>
        <v>24</v>
      </c>
      <c r="Q26" s="29">
        <v>12</v>
      </c>
      <c r="R26" s="29">
        <v>12</v>
      </c>
      <c r="S26" s="29">
        <f>SUM(T26:U26)</f>
        <v>4</v>
      </c>
      <c r="T26" s="29">
        <v>1</v>
      </c>
      <c r="U26" s="29">
        <v>3</v>
      </c>
      <c r="V26" s="29">
        <f>SUM(W26:X26)</f>
        <v>5</v>
      </c>
      <c r="W26" s="29">
        <v>3</v>
      </c>
      <c r="X26" s="29">
        <v>2</v>
      </c>
      <c r="Y26" s="42" t="s">
        <v>3</v>
      </c>
    </row>
    <row r="27" spans="2:25" s="18" customFormat="1" ht="18" customHeight="1">
      <c r="B27" s="40" t="s">
        <v>4</v>
      </c>
      <c r="C27" s="31">
        <f>SUM(D27:E27)</f>
        <v>56</v>
      </c>
      <c r="D27" s="29">
        <v>54</v>
      </c>
      <c r="E27" s="30">
        <v>2</v>
      </c>
      <c r="F27" s="30">
        <v>630</v>
      </c>
      <c r="G27" s="29">
        <f>SUM(H27:I27)</f>
        <v>14346</v>
      </c>
      <c r="H27" s="29">
        <v>7319</v>
      </c>
      <c r="I27" s="29">
        <v>7027</v>
      </c>
      <c r="J27" s="29">
        <v>4945</v>
      </c>
      <c r="K27" s="29">
        <f>SUM(L27,O27)</f>
        <v>1510</v>
      </c>
      <c r="L27" s="29">
        <f>SUM(Q27,T27)</f>
        <v>872</v>
      </c>
      <c r="M27" s="27"/>
      <c r="N27" s="27"/>
      <c r="O27" s="29">
        <f>SUM(R27,U27)</f>
        <v>638</v>
      </c>
      <c r="P27" s="29">
        <f>SUM(Q27,R27)</f>
        <v>1373</v>
      </c>
      <c r="Q27" s="29">
        <v>813</v>
      </c>
      <c r="R27" s="29">
        <v>560</v>
      </c>
      <c r="S27" s="29">
        <f>SUM(T27:U27)</f>
        <v>137</v>
      </c>
      <c r="T27" s="29">
        <v>59</v>
      </c>
      <c r="U27" s="29">
        <v>78</v>
      </c>
      <c r="V27" s="29">
        <f>SUM(W27:X27)</f>
        <v>251</v>
      </c>
      <c r="W27" s="29">
        <v>39</v>
      </c>
      <c r="X27" s="29">
        <v>212</v>
      </c>
      <c r="Y27" s="42" t="s">
        <v>4</v>
      </c>
    </row>
    <row r="28" spans="2:25" s="18" customFormat="1" ht="18" customHeight="1">
      <c r="B28" s="40" t="s">
        <v>5</v>
      </c>
      <c r="C28" s="31">
        <f>SUM(D28:E28)</f>
        <v>3</v>
      </c>
      <c r="D28" s="29">
        <v>3</v>
      </c>
      <c r="E28" s="30">
        <v>0</v>
      </c>
      <c r="F28" s="30">
        <v>16</v>
      </c>
      <c r="G28" s="29">
        <f>SUM(H28:I28)</f>
        <v>313</v>
      </c>
      <c r="H28" s="29">
        <v>133</v>
      </c>
      <c r="I28" s="29">
        <v>180</v>
      </c>
      <c r="J28" s="29">
        <v>112</v>
      </c>
      <c r="K28" s="29">
        <f>SUM(L28,O28)</f>
        <v>80</v>
      </c>
      <c r="L28" s="29">
        <f>SUM(Q28,T28)</f>
        <v>56</v>
      </c>
      <c r="M28" s="27"/>
      <c r="N28" s="27"/>
      <c r="O28" s="29">
        <f>SUM(R28,U28)</f>
        <v>24</v>
      </c>
      <c r="P28" s="29">
        <f>SUM(Q28,R28)</f>
        <v>36</v>
      </c>
      <c r="Q28" s="29">
        <v>24</v>
      </c>
      <c r="R28" s="29">
        <v>12</v>
      </c>
      <c r="S28" s="29">
        <f>SUM(T28:U28)</f>
        <v>44</v>
      </c>
      <c r="T28" s="29">
        <v>32</v>
      </c>
      <c r="U28" s="30">
        <v>12</v>
      </c>
      <c r="V28" s="29">
        <f>SUM(W28:X28)</f>
        <v>7</v>
      </c>
      <c r="W28" s="29">
        <v>4</v>
      </c>
      <c r="X28" s="30">
        <v>3</v>
      </c>
      <c r="Y28" s="42" t="s">
        <v>5</v>
      </c>
    </row>
    <row r="29" spans="2:25" s="18" customFormat="1" ht="18" customHeight="1">
      <c r="B29" s="40"/>
      <c r="C29" s="19"/>
      <c r="D29" s="20"/>
      <c r="E29" s="21"/>
      <c r="F29" s="21"/>
      <c r="G29" s="20"/>
      <c r="H29" s="20"/>
      <c r="I29" s="20"/>
      <c r="J29" s="20"/>
      <c r="K29" s="20"/>
      <c r="L29" s="20"/>
      <c r="M29" s="27"/>
      <c r="N29" s="2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2"/>
    </row>
    <row r="30" spans="2:25" s="22" customFormat="1" ht="18" customHeight="1">
      <c r="B30" s="93" t="s">
        <v>38</v>
      </c>
      <c r="C30" s="83">
        <f>SUM(D30:E30)</f>
        <v>3</v>
      </c>
      <c r="D30" s="84">
        <f>SUM(D31)</f>
        <v>3</v>
      </c>
      <c r="E30" s="85">
        <f>SUM(E31:E34)</f>
        <v>0</v>
      </c>
      <c r="F30" s="85">
        <f aca="true" t="shared" si="14" ref="F30:L30">SUM(F31)</f>
        <v>36</v>
      </c>
      <c r="G30" s="84">
        <f t="shared" si="14"/>
        <v>591</v>
      </c>
      <c r="H30" s="84">
        <f t="shared" si="14"/>
        <v>308</v>
      </c>
      <c r="I30" s="84">
        <f t="shared" si="14"/>
        <v>283</v>
      </c>
      <c r="J30" s="84">
        <f t="shared" si="14"/>
        <v>0</v>
      </c>
      <c r="K30" s="84">
        <f t="shared" si="14"/>
        <v>88</v>
      </c>
      <c r="L30" s="84">
        <f t="shared" si="14"/>
        <v>41</v>
      </c>
      <c r="M30" s="86"/>
      <c r="N30" s="86"/>
      <c r="O30" s="84">
        <f aca="true" t="shared" si="15" ref="O30:X30">SUM(O31)</f>
        <v>47</v>
      </c>
      <c r="P30" s="84">
        <f t="shared" si="15"/>
        <v>82</v>
      </c>
      <c r="Q30" s="84">
        <f t="shared" si="15"/>
        <v>39</v>
      </c>
      <c r="R30" s="84">
        <f t="shared" si="15"/>
        <v>43</v>
      </c>
      <c r="S30" s="84">
        <f t="shared" si="15"/>
        <v>6</v>
      </c>
      <c r="T30" s="84">
        <f t="shared" si="15"/>
        <v>2</v>
      </c>
      <c r="U30" s="84">
        <f t="shared" si="15"/>
        <v>4</v>
      </c>
      <c r="V30" s="84">
        <f t="shared" si="15"/>
        <v>20</v>
      </c>
      <c r="W30" s="84">
        <f t="shared" si="15"/>
        <v>2</v>
      </c>
      <c r="X30" s="84">
        <f t="shared" si="15"/>
        <v>18</v>
      </c>
      <c r="Y30" s="93" t="s">
        <v>38</v>
      </c>
    </row>
    <row r="31" spans="2:25" s="18" customFormat="1" ht="18" customHeight="1">
      <c r="B31" s="62" t="s">
        <v>39</v>
      </c>
      <c r="C31" s="31">
        <f>SUM(D31:E31)</f>
        <v>3</v>
      </c>
      <c r="D31" s="29">
        <v>3</v>
      </c>
      <c r="E31" s="30">
        <v>0</v>
      </c>
      <c r="F31" s="30">
        <v>36</v>
      </c>
      <c r="G31" s="29">
        <f>SUM(H31:I31)</f>
        <v>591</v>
      </c>
      <c r="H31" s="29">
        <v>308</v>
      </c>
      <c r="I31" s="29">
        <v>283</v>
      </c>
      <c r="J31" s="30" t="s">
        <v>40</v>
      </c>
      <c r="K31" s="29">
        <f>SUM(L31,O31)</f>
        <v>88</v>
      </c>
      <c r="L31" s="29">
        <f>SUM(Q31,T31)</f>
        <v>41</v>
      </c>
      <c r="M31" s="27"/>
      <c r="N31" s="27"/>
      <c r="O31" s="29">
        <f>SUM(R31,U31)</f>
        <v>47</v>
      </c>
      <c r="P31" s="29">
        <f>SUM(Q31,R31)</f>
        <v>82</v>
      </c>
      <c r="Q31" s="29">
        <v>39</v>
      </c>
      <c r="R31" s="29">
        <v>43</v>
      </c>
      <c r="S31" s="29">
        <f>SUM(T31:U31)</f>
        <v>6</v>
      </c>
      <c r="T31" s="29">
        <v>2</v>
      </c>
      <c r="U31" s="29">
        <v>4</v>
      </c>
      <c r="V31" s="29">
        <f>SUM(W31:X31)</f>
        <v>20</v>
      </c>
      <c r="W31" s="29">
        <v>2</v>
      </c>
      <c r="X31" s="29">
        <v>18</v>
      </c>
      <c r="Y31" s="62" t="s">
        <v>39</v>
      </c>
    </row>
    <row r="32" spans="2:25" s="18" customFormat="1" ht="18" customHeight="1">
      <c r="B32" s="40"/>
      <c r="C32" s="31"/>
      <c r="D32" s="29"/>
      <c r="E32" s="30"/>
      <c r="F32" s="30"/>
      <c r="G32" s="29"/>
      <c r="H32" s="29"/>
      <c r="I32" s="29"/>
      <c r="J32" s="29"/>
      <c r="K32" s="29"/>
      <c r="L32" s="29"/>
      <c r="M32" s="27"/>
      <c r="N32" s="2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2"/>
    </row>
    <row r="33" spans="2:25" s="22" customFormat="1" ht="18" customHeight="1">
      <c r="B33" s="82" t="s">
        <v>18</v>
      </c>
      <c r="C33" s="83">
        <f>SUM(D33:E33)</f>
        <v>32</v>
      </c>
      <c r="D33" s="84">
        <f>SUM(D34:D35)</f>
        <v>32</v>
      </c>
      <c r="E33" s="84">
        <f>SUM(E34:E35)</f>
        <v>0</v>
      </c>
      <c r="F33" s="85">
        <f aca="true" t="shared" si="16" ref="F33:L33">SUM(F34:F35)</f>
        <v>335</v>
      </c>
      <c r="G33" s="84">
        <f>SUM(G34:G35)</f>
        <v>15033</v>
      </c>
      <c r="H33" s="84">
        <f t="shared" si="16"/>
        <v>7503</v>
      </c>
      <c r="I33" s="84">
        <f t="shared" si="16"/>
        <v>7530</v>
      </c>
      <c r="J33" s="84">
        <f t="shared" si="16"/>
        <v>4945</v>
      </c>
      <c r="K33" s="84">
        <f t="shared" si="16"/>
        <v>1711</v>
      </c>
      <c r="L33" s="84">
        <f t="shared" si="16"/>
        <v>1134</v>
      </c>
      <c r="M33" s="86"/>
      <c r="N33" s="86"/>
      <c r="O33" s="84">
        <f aca="true" t="shared" si="17" ref="O33:X33">SUM(O34:O35)</f>
        <v>577</v>
      </c>
      <c r="P33" s="84">
        <f t="shared" si="17"/>
        <v>1355</v>
      </c>
      <c r="Q33" s="84">
        <f t="shared" si="17"/>
        <v>923</v>
      </c>
      <c r="R33" s="84">
        <f t="shared" si="17"/>
        <v>432</v>
      </c>
      <c r="S33" s="84">
        <f t="shared" si="17"/>
        <v>356</v>
      </c>
      <c r="T33" s="84">
        <f t="shared" si="17"/>
        <v>211</v>
      </c>
      <c r="U33" s="84">
        <f t="shared" si="17"/>
        <v>145</v>
      </c>
      <c r="V33" s="84">
        <f>SUM(V34:V35)</f>
        <v>351</v>
      </c>
      <c r="W33" s="84">
        <f t="shared" si="17"/>
        <v>190</v>
      </c>
      <c r="X33" s="84">
        <f t="shared" si="17"/>
        <v>161</v>
      </c>
      <c r="Y33" s="87" t="s">
        <v>18</v>
      </c>
    </row>
    <row r="34" spans="2:25" s="18" customFormat="1" ht="18" customHeight="1">
      <c r="B34" s="40" t="s">
        <v>4</v>
      </c>
      <c r="C34" s="31">
        <f>SUM(D34:E34)</f>
        <v>24</v>
      </c>
      <c r="D34" s="29">
        <v>24</v>
      </c>
      <c r="E34" s="30">
        <v>0</v>
      </c>
      <c r="F34" s="30">
        <v>335</v>
      </c>
      <c r="G34" s="29">
        <f>SUM(H34:I34)</f>
        <v>11588</v>
      </c>
      <c r="H34" s="43">
        <v>5791</v>
      </c>
      <c r="I34" s="43">
        <v>5797</v>
      </c>
      <c r="J34" s="29">
        <v>3849</v>
      </c>
      <c r="K34" s="29">
        <f>SUM(L34,O34)</f>
        <v>1294</v>
      </c>
      <c r="L34" s="29">
        <f>SUM(Q34,T34)</f>
        <v>861</v>
      </c>
      <c r="M34" s="27"/>
      <c r="N34" s="27"/>
      <c r="O34" s="29">
        <f>SUM(R34,U34)</f>
        <v>433</v>
      </c>
      <c r="P34" s="29">
        <f>SUM(Q34,R34)</f>
        <v>1063</v>
      </c>
      <c r="Q34" s="43">
        <v>722</v>
      </c>
      <c r="R34" s="43">
        <v>341</v>
      </c>
      <c r="S34" s="29">
        <f>SUM(T34:U34)</f>
        <v>231</v>
      </c>
      <c r="T34" s="43">
        <v>139</v>
      </c>
      <c r="U34" s="43">
        <v>92</v>
      </c>
      <c r="V34" s="29">
        <f>SUM(W34:X34)</f>
        <v>282</v>
      </c>
      <c r="W34" s="43">
        <v>157</v>
      </c>
      <c r="X34" s="43">
        <v>125</v>
      </c>
      <c r="Y34" s="42" t="s">
        <v>4</v>
      </c>
    </row>
    <row r="35" spans="2:25" s="18" customFormat="1" ht="18" customHeight="1">
      <c r="B35" s="40" t="s">
        <v>5</v>
      </c>
      <c r="C35" s="31">
        <f>SUM(D35:E35)</f>
        <v>8</v>
      </c>
      <c r="D35" s="29">
        <v>8</v>
      </c>
      <c r="E35" s="30">
        <v>0</v>
      </c>
      <c r="F35" s="21" t="s">
        <v>23</v>
      </c>
      <c r="G35" s="29">
        <f>SUM(H35:I35)</f>
        <v>3445</v>
      </c>
      <c r="H35" s="29">
        <v>1712</v>
      </c>
      <c r="I35" s="29">
        <v>1733</v>
      </c>
      <c r="J35" s="29">
        <v>1096</v>
      </c>
      <c r="K35" s="29">
        <f>SUM(L35,O35)</f>
        <v>417</v>
      </c>
      <c r="L35" s="29">
        <f>SUM(Q35,T35)</f>
        <v>273</v>
      </c>
      <c r="M35" s="27"/>
      <c r="N35" s="27"/>
      <c r="O35" s="29">
        <f>SUM(R35,U35)</f>
        <v>144</v>
      </c>
      <c r="P35" s="29">
        <f>SUM(Q35,R35)</f>
        <v>292</v>
      </c>
      <c r="Q35" s="43">
        <v>201</v>
      </c>
      <c r="R35" s="43">
        <v>91</v>
      </c>
      <c r="S35" s="29">
        <f>SUM(T35:U35)</f>
        <v>125</v>
      </c>
      <c r="T35" s="43">
        <v>72</v>
      </c>
      <c r="U35" s="43">
        <v>53</v>
      </c>
      <c r="V35" s="29">
        <f>SUM(W35:X35)</f>
        <v>69</v>
      </c>
      <c r="W35" s="43">
        <v>33</v>
      </c>
      <c r="X35" s="43">
        <v>36</v>
      </c>
      <c r="Y35" s="42" t="s">
        <v>5</v>
      </c>
    </row>
    <row r="36" spans="2:25" s="18" customFormat="1" ht="18" customHeight="1">
      <c r="B36" s="40"/>
      <c r="C36" s="19"/>
      <c r="D36" s="20"/>
      <c r="E36" s="21"/>
      <c r="F36" s="21"/>
      <c r="G36" s="20"/>
      <c r="H36" s="20"/>
      <c r="I36" s="20"/>
      <c r="J36" s="20"/>
      <c r="K36" s="29"/>
      <c r="L36" s="29"/>
      <c r="M36" s="27"/>
      <c r="N36" s="27"/>
      <c r="O36" s="29"/>
      <c r="P36" s="20"/>
      <c r="Q36" s="20"/>
      <c r="R36" s="20"/>
      <c r="S36" s="20"/>
      <c r="T36" s="20"/>
      <c r="U36" s="20"/>
      <c r="V36" s="20"/>
      <c r="W36" s="20"/>
      <c r="X36" s="20"/>
      <c r="Y36" s="42"/>
    </row>
    <row r="37" spans="2:25" s="22" customFormat="1" ht="18" customHeight="1" hidden="1">
      <c r="B37" s="74" t="s">
        <v>11</v>
      </c>
      <c r="C37" s="67">
        <v>0</v>
      </c>
      <c r="D37" s="68"/>
      <c r="E37" s="69"/>
      <c r="F37" s="69"/>
      <c r="G37" s="68"/>
      <c r="H37" s="68"/>
      <c r="I37" s="68"/>
      <c r="J37" s="68"/>
      <c r="K37" s="68"/>
      <c r="L37" s="68"/>
      <c r="M37" s="66"/>
      <c r="N37" s="66"/>
      <c r="O37" s="68"/>
      <c r="P37" s="68"/>
      <c r="Q37" s="68"/>
      <c r="R37" s="68"/>
      <c r="S37" s="68"/>
      <c r="T37" s="68"/>
      <c r="U37" s="69"/>
      <c r="V37" s="68"/>
      <c r="W37" s="68"/>
      <c r="X37" s="68"/>
      <c r="Y37" s="76" t="s">
        <v>11</v>
      </c>
    </row>
    <row r="38" spans="2:25" s="18" customFormat="1" ht="18" customHeight="1" hidden="1">
      <c r="B38" s="40"/>
      <c r="C38" s="19"/>
      <c r="D38" s="20"/>
      <c r="E38" s="21"/>
      <c r="F38" s="21"/>
      <c r="G38" s="20"/>
      <c r="H38" s="20"/>
      <c r="I38" s="20"/>
      <c r="J38" s="20"/>
      <c r="K38" s="20"/>
      <c r="L38" s="20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42"/>
    </row>
    <row r="39" spans="2:25" s="22" customFormat="1" ht="18" customHeight="1" hidden="1">
      <c r="B39" s="74" t="s">
        <v>12</v>
      </c>
      <c r="C39" s="67">
        <v>0</v>
      </c>
      <c r="D39" s="68"/>
      <c r="E39" s="69"/>
      <c r="F39" s="69"/>
      <c r="G39" s="68"/>
      <c r="H39" s="68"/>
      <c r="I39" s="68"/>
      <c r="J39" s="68"/>
      <c r="K39" s="68"/>
      <c r="L39" s="68"/>
      <c r="M39" s="66"/>
      <c r="N39" s="66"/>
      <c r="O39" s="68"/>
      <c r="P39" s="68"/>
      <c r="Q39" s="68"/>
      <c r="R39" s="68"/>
      <c r="S39" s="69"/>
      <c r="T39" s="69"/>
      <c r="U39" s="69"/>
      <c r="V39" s="68"/>
      <c r="W39" s="68"/>
      <c r="X39" s="68"/>
      <c r="Y39" s="76" t="s">
        <v>12</v>
      </c>
    </row>
    <row r="40" spans="2:25" s="18" customFormat="1" ht="18" customHeight="1" hidden="1">
      <c r="B40" s="40"/>
      <c r="C40" s="19"/>
      <c r="D40" s="20"/>
      <c r="E40" s="21"/>
      <c r="F40" s="21"/>
      <c r="G40" s="20"/>
      <c r="H40" s="20"/>
      <c r="I40" s="20"/>
      <c r="J40" s="20"/>
      <c r="K40" s="20"/>
      <c r="L40" s="20"/>
      <c r="M40" s="27"/>
      <c r="N40" s="27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2"/>
    </row>
    <row r="41" spans="2:25" s="22" customFormat="1" ht="18" customHeight="1">
      <c r="B41" s="82" t="s">
        <v>22</v>
      </c>
      <c r="C41" s="83">
        <f>SUM(D41:E41)</f>
        <v>11</v>
      </c>
      <c r="D41" s="84">
        <f>SUM(D42:D43)</f>
        <v>9</v>
      </c>
      <c r="E41" s="84">
        <f>SUM(E42:E43)</f>
        <v>2</v>
      </c>
      <c r="F41" s="85">
        <f aca="true" t="shared" si="18" ref="F41:L41">SUM(F42:F43)</f>
        <v>293</v>
      </c>
      <c r="G41" s="84">
        <f t="shared" si="18"/>
        <v>763</v>
      </c>
      <c r="H41" s="84">
        <f t="shared" si="18"/>
        <v>477</v>
      </c>
      <c r="I41" s="84">
        <f t="shared" si="18"/>
        <v>286</v>
      </c>
      <c r="J41" s="84">
        <f t="shared" si="18"/>
        <v>113</v>
      </c>
      <c r="K41" s="84">
        <f t="shared" si="18"/>
        <v>689</v>
      </c>
      <c r="L41" s="84">
        <f t="shared" si="18"/>
        <v>239</v>
      </c>
      <c r="M41" s="86"/>
      <c r="N41" s="86"/>
      <c r="O41" s="84">
        <f aca="true" t="shared" si="19" ref="O41:X41">SUM(O42:O43)</f>
        <v>450</v>
      </c>
      <c r="P41" s="84">
        <f t="shared" si="19"/>
        <v>664</v>
      </c>
      <c r="Q41" s="84">
        <f t="shared" si="19"/>
        <v>232</v>
      </c>
      <c r="R41" s="84">
        <f t="shared" si="19"/>
        <v>432</v>
      </c>
      <c r="S41" s="84">
        <f t="shared" si="19"/>
        <v>25</v>
      </c>
      <c r="T41" s="84">
        <f t="shared" si="19"/>
        <v>7</v>
      </c>
      <c r="U41" s="84">
        <f t="shared" si="19"/>
        <v>18</v>
      </c>
      <c r="V41" s="84">
        <f t="shared" si="19"/>
        <v>125</v>
      </c>
      <c r="W41" s="84">
        <f t="shared" si="19"/>
        <v>49</v>
      </c>
      <c r="X41" s="84">
        <f t="shared" si="19"/>
        <v>76</v>
      </c>
      <c r="Y41" s="87" t="s">
        <v>22</v>
      </c>
    </row>
    <row r="42" spans="2:25" s="18" customFormat="1" ht="18" customHeight="1">
      <c r="B42" s="40" t="s">
        <v>3</v>
      </c>
      <c r="C42" s="31">
        <f>SUM(D42:E42)</f>
        <v>1</v>
      </c>
      <c r="D42" s="29">
        <v>1</v>
      </c>
      <c r="E42" s="30">
        <v>0</v>
      </c>
      <c r="F42" s="30">
        <v>9</v>
      </c>
      <c r="G42" s="29">
        <f>SUM(H42:I42)</f>
        <v>50</v>
      </c>
      <c r="H42" s="29">
        <v>33</v>
      </c>
      <c r="I42" s="29">
        <v>17</v>
      </c>
      <c r="J42" s="29">
        <v>6</v>
      </c>
      <c r="K42" s="29">
        <f>SUM(L42,O42)</f>
        <v>36</v>
      </c>
      <c r="L42" s="29">
        <f>SUM(Q42,T42)</f>
        <v>16</v>
      </c>
      <c r="M42" s="27"/>
      <c r="N42" s="27"/>
      <c r="O42" s="29">
        <f>SUM(R42,U42)</f>
        <v>20</v>
      </c>
      <c r="P42" s="29">
        <f>SUM(Q42,R42)</f>
        <v>31</v>
      </c>
      <c r="Q42" s="29">
        <v>14</v>
      </c>
      <c r="R42" s="29">
        <v>17</v>
      </c>
      <c r="S42" s="29">
        <f>SUM(T42:U42)</f>
        <v>5</v>
      </c>
      <c r="T42" s="29">
        <v>2</v>
      </c>
      <c r="U42" s="29">
        <v>3</v>
      </c>
      <c r="V42" s="29">
        <f>SUM(W42:X42)</f>
        <v>1</v>
      </c>
      <c r="W42" s="30">
        <v>1</v>
      </c>
      <c r="X42" s="30">
        <v>0</v>
      </c>
      <c r="Y42" s="42" t="s">
        <v>3</v>
      </c>
    </row>
    <row r="43" spans="2:25" s="18" customFormat="1" ht="18" customHeight="1">
      <c r="B43" s="40" t="s">
        <v>4</v>
      </c>
      <c r="C43" s="31">
        <f>SUM(D43:E43)</f>
        <v>10</v>
      </c>
      <c r="D43" s="29">
        <v>8</v>
      </c>
      <c r="E43" s="30">
        <v>2</v>
      </c>
      <c r="F43" s="30">
        <v>284</v>
      </c>
      <c r="G43" s="29">
        <f>SUM(H43:I43)</f>
        <v>713</v>
      </c>
      <c r="H43" s="29">
        <v>444</v>
      </c>
      <c r="I43" s="29">
        <v>269</v>
      </c>
      <c r="J43" s="29">
        <v>107</v>
      </c>
      <c r="K43" s="29">
        <f>SUM(L43,O43)</f>
        <v>653</v>
      </c>
      <c r="L43" s="29">
        <f>SUM(Q43,T43)</f>
        <v>223</v>
      </c>
      <c r="M43" s="27"/>
      <c r="N43" s="27"/>
      <c r="O43" s="29">
        <f>SUM(R43,U43)</f>
        <v>430</v>
      </c>
      <c r="P43" s="29">
        <f>SUM(Q43,R43)</f>
        <v>633</v>
      </c>
      <c r="Q43" s="43">
        <v>218</v>
      </c>
      <c r="R43" s="43">
        <v>415</v>
      </c>
      <c r="S43" s="30">
        <f>SUM(T43:U43)</f>
        <v>20</v>
      </c>
      <c r="T43" s="30">
        <v>5</v>
      </c>
      <c r="U43" s="30">
        <v>15</v>
      </c>
      <c r="V43" s="29">
        <f>SUM(W43:X43)</f>
        <v>124</v>
      </c>
      <c r="W43" s="29">
        <v>48</v>
      </c>
      <c r="X43" s="29">
        <v>76</v>
      </c>
      <c r="Y43" s="42" t="s">
        <v>4</v>
      </c>
    </row>
    <row r="44" spans="2:25" s="18" customFormat="1" ht="18" customHeight="1">
      <c r="B44" s="40"/>
      <c r="C44" s="70"/>
      <c r="D44" s="71"/>
      <c r="E44" s="72"/>
      <c r="F44" s="72"/>
      <c r="G44" s="71"/>
      <c r="H44" s="71"/>
      <c r="I44" s="71"/>
      <c r="J44" s="71"/>
      <c r="K44" s="71"/>
      <c r="L44" s="71"/>
      <c r="M44" s="27"/>
      <c r="N44" s="27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2"/>
    </row>
    <row r="45" spans="2:25" s="22" customFormat="1" ht="18" customHeight="1">
      <c r="B45" s="82" t="s">
        <v>19</v>
      </c>
      <c r="C45" s="83">
        <f>SUM(D45:E45)</f>
        <v>23</v>
      </c>
      <c r="D45" s="84">
        <f>SUM(D46:D47)</f>
        <v>23</v>
      </c>
      <c r="E45" s="84">
        <f>SUM(E46:E47)</f>
        <v>0</v>
      </c>
      <c r="F45" s="85" t="s">
        <v>23</v>
      </c>
      <c r="G45" s="84">
        <f aca="true" t="shared" si="20" ref="G45:L45">SUM(G46:G47)</f>
        <v>2018</v>
      </c>
      <c r="H45" s="84">
        <f t="shared" si="20"/>
        <v>836</v>
      </c>
      <c r="I45" s="84">
        <f t="shared" si="20"/>
        <v>1182</v>
      </c>
      <c r="J45" s="84">
        <f t="shared" si="20"/>
        <v>924</v>
      </c>
      <c r="K45" s="84">
        <f t="shared" si="20"/>
        <v>863</v>
      </c>
      <c r="L45" s="84">
        <f t="shared" si="20"/>
        <v>531</v>
      </c>
      <c r="M45" s="86"/>
      <c r="N45" s="86"/>
      <c r="O45" s="84">
        <f aca="true" t="shared" si="21" ref="O45:X45">SUM(O46:O47)</f>
        <v>332</v>
      </c>
      <c r="P45" s="84">
        <f t="shared" si="21"/>
        <v>209</v>
      </c>
      <c r="Q45" s="84">
        <f t="shared" si="21"/>
        <v>100</v>
      </c>
      <c r="R45" s="84">
        <f t="shared" si="21"/>
        <v>109</v>
      </c>
      <c r="S45" s="84">
        <f t="shared" si="21"/>
        <v>654</v>
      </c>
      <c r="T45" s="84">
        <f t="shared" si="21"/>
        <v>431</v>
      </c>
      <c r="U45" s="84">
        <f t="shared" si="21"/>
        <v>223</v>
      </c>
      <c r="V45" s="84">
        <f t="shared" si="21"/>
        <v>67</v>
      </c>
      <c r="W45" s="84">
        <f t="shared" si="21"/>
        <v>30</v>
      </c>
      <c r="X45" s="84">
        <f t="shared" si="21"/>
        <v>37</v>
      </c>
      <c r="Y45" s="87" t="s">
        <v>19</v>
      </c>
    </row>
    <row r="46" spans="2:25" s="18" customFormat="1" ht="18" customHeight="1">
      <c r="B46" s="40" t="s">
        <v>4</v>
      </c>
      <c r="C46" s="31">
        <f>SUM(D46:E46)</f>
        <v>4</v>
      </c>
      <c r="D46" s="29">
        <v>4</v>
      </c>
      <c r="E46" s="30">
        <v>0</v>
      </c>
      <c r="F46" s="21" t="s">
        <v>23</v>
      </c>
      <c r="G46" s="29">
        <f>SUM(H46:I46)</f>
        <v>384</v>
      </c>
      <c r="H46" s="43">
        <v>67</v>
      </c>
      <c r="I46" s="43">
        <v>317</v>
      </c>
      <c r="J46" s="29">
        <v>144</v>
      </c>
      <c r="K46" s="29">
        <f>SUM(L46,O46)</f>
        <v>203</v>
      </c>
      <c r="L46" s="29">
        <f>SUM(Q46,T46)</f>
        <v>120</v>
      </c>
      <c r="M46" s="27"/>
      <c r="N46" s="27"/>
      <c r="O46" s="29">
        <f>SUM(R46,U46)</f>
        <v>83</v>
      </c>
      <c r="P46" s="29">
        <f>SUM(Q46,R46)</f>
        <v>53</v>
      </c>
      <c r="Q46" s="43">
        <v>15</v>
      </c>
      <c r="R46" s="43">
        <v>38</v>
      </c>
      <c r="S46" s="29">
        <f>SUM(T46:U46)</f>
        <v>150</v>
      </c>
      <c r="T46" s="43">
        <v>105</v>
      </c>
      <c r="U46" s="43">
        <v>45</v>
      </c>
      <c r="V46" s="29">
        <f>SUM(W46:X46)</f>
        <v>23</v>
      </c>
      <c r="W46" s="43">
        <v>15</v>
      </c>
      <c r="X46" s="43">
        <v>8</v>
      </c>
      <c r="Y46" s="42" t="s">
        <v>4</v>
      </c>
    </row>
    <row r="47" spans="2:25" s="18" customFormat="1" ht="18" customHeight="1">
      <c r="B47" s="40" t="s">
        <v>5</v>
      </c>
      <c r="C47" s="31">
        <f>SUM(D47:E47)</f>
        <v>19</v>
      </c>
      <c r="D47" s="29">
        <v>19</v>
      </c>
      <c r="E47" s="30">
        <v>0</v>
      </c>
      <c r="F47" s="21" t="s">
        <v>23</v>
      </c>
      <c r="G47" s="29">
        <f>SUM(H47:I47)</f>
        <v>1634</v>
      </c>
      <c r="H47" s="43">
        <v>769</v>
      </c>
      <c r="I47" s="43">
        <v>865</v>
      </c>
      <c r="J47" s="29">
        <v>780</v>
      </c>
      <c r="K47" s="29">
        <f>SUM(L47,O47)</f>
        <v>660</v>
      </c>
      <c r="L47" s="29">
        <f>SUM(Q47,T47)</f>
        <v>411</v>
      </c>
      <c r="M47" s="27"/>
      <c r="N47" s="27"/>
      <c r="O47" s="29">
        <f>SUM(R47,U47)</f>
        <v>249</v>
      </c>
      <c r="P47" s="29">
        <f>SUM(Q47,R47)</f>
        <v>156</v>
      </c>
      <c r="Q47" s="43">
        <v>85</v>
      </c>
      <c r="R47" s="43">
        <v>71</v>
      </c>
      <c r="S47" s="29">
        <f>SUM(T47:U47)</f>
        <v>504</v>
      </c>
      <c r="T47" s="43">
        <v>326</v>
      </c>
      <c r="U47" s="43">
        <v>178</v>
      </c>
      <c r="V47" s="29">
        <f>SUM(W47:X47)</f>
        <v>44</v>
      </c>
      <c r="W47" s="43">
        <v>15</v>
      </c>
      <c r="X47" s="43">
        <v>29</v>
      </c>
      <c r="Y47" s="42" t="s">
        <v>5</v>
      </c>
    </row>
    <row r="48" spans="2:25" s="18" customFormat="1" ht="18" customHeight="1">
      <c r="B48" s="40"/>
      <c r="C48" s="70"/>
      <c r="D48" s="71"/>
      <c r="E48" s="72"/>
      <c r="F48" s="73"/>
      <c r="G48" s="71"/>
      <c r="H48" s="71"/>
      <c r="I48" s="71"/>
      <c r="J48" s="71"/>
      <c r="K48" s="29"/>
      <c r="L48" s="29"/>
      <c r="M48" s="27"/>
      <c r="N48" s="27"/>
      <c r="O48" s="29"/>
      <c r="P48" s="71"/>
      <c r="Q48" s="71"/>
      <c r="R48" s="71"/>
      <c r="S48" s="71"/>
      <c r="T48" s="71"/>
      <c r="U48" s="71"/>
      <c r="V48" s="71"/>
      <c r="W48" s="71"/>
      <c r="X48" s="71"/>
      <c r="Y48" s="42"/>
    </row>
    <row r="49" spans="2:25" s="22" customFormat="1" ht="18" customHeight="1">
      <c r="B49" s="82" t="s">
        <v>20</v>
      </c>
      <c r="C49" s="83">
        <f>SUM(D49:E49)</f>
        <v>16</v>
      </c>
      <c r="D49" s="84">
        <f>SUM(D50:D51)</f>
        <v>16</v>
      </c>
      <c r="E49" s="84">
        <f>SUM(E50:E51)</f>
        <v>0</v>
      </c>
      <c r="F49" s="85" t="s">
        <v>23</v>
      </c>
      <c r="G49" s="84">
        <f aca="true" t="shared" si="22" ref="G49:L49">SUM(G50:G51)</f>
        <v>1384</v>
      </c>
      <c r="H49" s="84">
        <f t="shared" si="22"/>
        <v>898</v>
      </c>
      <c r="I49" s="84">
        <f t="shared" si="22"/>
        <v>486</v>
      </c>
      <c r="J49" s="84">
        <f t="shared" si="22"/>
        <v>15735</v>
      </c>
      <c r="K49" s="84">
        <f t="shared" si="22"/>
        <v>353</v>
      </c>
      <c r="L49" s="84">
        <f t="shared" si="22"/>
        <v>315</v>
      </c>
      <c r="M49" s="86"/>
      <c r="N49" s="86"/>
      <c r="O49" s="84">
        <f aca="true" t="shared" si="23" ref="O49:X49">SUM(O50:O51)</f>
        <v>38</v>
      </c>
      <c r="P49" s="84">
        <f t="shared" si="23"/>
        <v>303</v>
      </c>
      <c r="Q49" s="84">
        <f t="shared" si="23"/>
        <v>275</v>
      </c>
      <c r="R49" s="84">
        <f t="shared" si="23"/>
        <v>28</v>
      </c>
      <c r="S49" s="84">
        <f t="shared" si="23"/>
        <v>50</v>
      </c>
      <c r="T49" s="84">
        <f t="shared" si="23"/>
        <v>40</v>
      </c>
      <c r="U49" s="84">
        <f t="shared" si="23"/>
        <v>10</v>
      </c>
      <c r="V49" s="84">
        <f t="shared" si="23"/>
        <v>109</v>
      </c>
      <c r="W49" s="84">
        <f t="shared" si="23"/>
        <v>48</v>
      </c>
      <c r="X49" s="84">
        <f t="shared" si="23"/>
        <v>61</v>
      </c>
      <c r="Y49" s="87" t="s">
        <v>20</v>
      </c>
    </row>
    <row r="50" spans="2:25" s="18" customFormat="1" ht="18" customHeight="1">
      <c r="B50" s="40" t="s">
        <v>4</v>
      </c>
      <c r="C50" s="31">
        <f>SUM(D50:E50)</f>
        <v>0</v>
      </c>
      <c r="D50" s="29">
        <v>0</v>
      </c>
      <c r="E50" s="30">
        <v>0</v>
      </c>
      <c r="F50" s="21" t="s">
        <v>23</v>
      </c>
      <c r="G50" s="29">
        <f>SUM(H50:I50)</f>
        <v>0</v>
      </c>
      <c r="H50" s="43">
        <v>0</v>
      </c>
      <c r="I50" s="43">
        <v>0</v>
      </c>
      <c r="J50" s="43">
        <v>0</v>
      </c>
      <c r="K50" s="29">
        <f>SUM(L50,O50)</f>
        <v>0</v>
      </c>
      <c r="L50" s="29">
        <f>SUM(Q50,T50)</f>
        <v>0</v>
      </c>
      <c r="M50" s="27"/>
      <c r="N50" s="27"/>
      <c r="O50" s="29">
        <f>SUM(R50,U50)</f>
        <v>0</v>
      </c>
      <c r="P50" s="29">
        <f>SUM(Q50,R50)</f>
        <v>0</v>
      </c>
      <c r="Q50" s="29">
        <v>0</v>
      </c>
      <c r="R50" s="29">
        <v>0</v>
      </c>
      <c r="S50" s="29">
        <f>SUM(T50:U50)</f>
        <v>0</v>
      </c>
      <c r="T50" s="43">
        <v>0</v>
      </c>
      <c r="U50" s="43">
        <v>0</v>
      </c>
      <c r="V50" s="29">
        <f>SUM(W50:X50)</f>
        <v>0</v>
      </c>
      <c r="W50" s="30">
        <v>0</v>
      </c>
      <c r="X50" s="30">
        <v>0</v>
      </c>
      <c r="Y50" s="42" t="s">
        <v>4</v>
      </c>
    </row>
    <row r="51" spans="2:25" ht="18" customHeight="1">
      <c r="B51" s="75" t="s">
        <v>5</v>
      </c>
      <c r="C51" s="32">
        <f>SUM(D51:E51)</f>
        <v>16</v>
      </c>
      <c r="D51" s="29">
        <v>16</v>
      </c>
      <c r="E51" s="34">
        <v>0</v>
      </c>
      <c r="F51" s="21" t="s">
        <v>23</v>
      </c>
      <c r="G51" s="33">
        <f>SUM(H51:I51)</f>
        <v>1384</v>
      </c>
      <c r="H51" s="43">
        <v>898</v>
      </c>
      <c r="I51" s="43">
        <v>486</v>
      </c>
      <c r="J51" s="43">
        <v>15735</v>
      </c>
      <c r="K51" s="29">
        <f>SUM(L51,O51)</f>
        <v>353</v>
      </c>
      <c r="L51" s="29">
        <f>SUM(Q51,T51)</f>
        <v>315</v>
      </c>
      <c r="M51" s="28"/>
      <c r="N51" s="28"/>
      <c r="O51" s="29">
        <f>SUM(R51,U51)</f>
        <v>38</v>
      </c>
      <c r="P51" s="33">
        <f>SUM(Q51,R51)</f>
        <v>303</v>
      </c>
      <c r="Q51" s="43">
        <v>275</v>
      </c>
      <c r="R51" s="43">
        <v>28</v>
      </c>
      <c r="S51" s="29">
        <f>SUM(T51:U51)</f>
        <v>50</v>
      </c>
      <c r="T51" s="43">
        <v>40</v>
      </c>
      <c r="U51" s="43">
        <v>10</v>
      </c>
      <c r="V51" s="29">
        <f>SUM(W51:X51)</f>
        <v>109</v>
      </c>
      <c r="W51" s="43">
        <v>48</v>
      </c>
      <c r="X51" s="43">
        <v>61</v>
      </c>
      <c r="Y51" s="77" t="s">
        <v>5</v>
      </c>
    </row>
    <row r="52" spans="2:25" ht="18" customHeight="1">
      <c r="B52" s="36"/>
      <c r="C52" s="8"/>
      <c r="D52" s="9"/>
      <c r="E52" s="10"/>
      <c r="F52" s="11"/>
      <c r="G52" s="9"/>
      <c r="H52" s="9"/>
      <c r="I52" s="9"/>
      <c r="J52" s="9"/>
      <c r="K52" s="9"/>
      <c r="L52" s="9"/>
      <c r="M52" s="25"/>
      <c r="N52" s="25"/>
      <c r="O52" s="9"/>
      <c r="P52" s="9"/>
      <c r="Q52" s="9"/>
      <c r="R52" s="9"/>
      <c r="S52" s="9"/>
      <c r="T52" s="9"/>
      <c r="U52" s="9"/>
      <c r="V52" s="9"/>
      <c r="W52" s="9"/>
      <c r="X52" s="9"/>
      <c r="Y52" s="38"/>
    </row>
    <row r="53" spans="2:25" ht="6" customHeight="1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26"/>
      <c r="N53" s="26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</row>
    <row r="54" spans="2:25" s="16" customFormat="1" ht="30" customHeight="1">
      <c r="B54" s="96" t="s">
        <v>32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60"/>
      <c r="N54" s="60"/>
      <c r="O54" s="60"/>
      <c r="P54" s="60"/>
      <c r="Q54" s="60"/>
      <c r="R54" s="15"/>
      <c r="S54" s="15"/>
      <c r="T54" s="15"/>
      <c r="U54" s="15"/>
      <c r="V54" s="15"/>
      <c r="W54" s="15"/>
      <c r="X54" s="15"/>
      <c r="Y54" s="15"/>
    </row>
    <row r="55" spans="2:24" s="16" customFormat="1" ht="15" customHeight="1">
      <c r="B55" s="60" t="s">
        <v>30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17"/>
      <c r="S55" s="17"/>
      <c r="T55" s="17"/>
      <c r="U55" s="17"/>
      <c r="V55" s="17"/>
      <c r="W55" s="17"/>
      <c r="X55" s="17"/>
    </row>
    <row r="56" spans="2:24" ht="14.25">
      <c r="B56" s="59" t="s">
        <v>31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1"/>
      <c r="S56" s="1"/>
      <c r="T56" s="1"/>
      <c r="U56" s="1"/>
      <c r="V56" s="1"/>
      <c r="W56" s="1"/>
      <c r="X56" s="1"/>
    </row>
    <row r="57" ht="14.25">
      <c r="B57" s="59" t="s">
        <v>41</v>
      </c>
    </row>
  </sheetData>
  <sheetProtection/>
  <mergeCells count="10">
    <mergeCell ref="B1:L1"/>
    <mergeCell ref="O1:Y1"/>
    <mergeCell ref="B54:L54"/>
    <mergeCell ref="V4:X4"/>
    <mergeCell ref="V3:X3"/>
    <mergeCell ref="C3:E4"/>
    <mergeCell ref="P4:R4"/>
    <mergeCell ref="S4:U4"/>
    <mergeCell ref="J3:J4"/>
    <mergeCell ref="G3:I4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8" r:id="rId1"/>
  <headerFooter alignWithMargins="0">
    <oddFooter>&amp;C&amp;"ＭＳ Ｐ明朝,標準"&amp;11－&amp;P&amp;  －</oddFooter>
  </headerFooter>
  <colBreaks count="1" manualBreakCount="1">
    <brk id="13" max="51" man="1"/>
  </colBreaks>
  <ignoredErrors>
    <ignoredError sqref="C13:G29 C31:G51 C30:D30 F30:G30" formulaRange="1"/>
    <ignoredError sqref="E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鳥取県庁</cp:lastModifiedBy>
  <cp:lastPrinted>2018-11-22T08:01:21Z</cp:lastPrinted>
  <dcterms:created xsi:type="dcterms:W3CDTF">2003-02-05T00:26:40Z</dcterms:created>
  <dcterms:modified xsi:type="dcterms:W3CDTF">2019-01-28T02:03:38Z</dcterms:modified>
  <cp:category/>
  <cp:version/>
  <cp:contentType/>
  <cp:contentStatus/>
</cp:coreProperties>
</file>