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-takemura\Desktop\"/>
    </mc:Choice>
  </mc:AlternateContent>
  <workbookProtection workbookAlgorithmName="SHA-512" workbookHashValue="B2pQ2hpTLezU+7nV91kvAC9EPqaTnVuTOYR8z7R4AWy7/sauI813mr6YTxyeDY3niOqX3R+AF77sB57kH4kfFQ==" workbookSaltValue="BFRE/R0t8jufO4VK+wEdG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<sst xmlns="http://schemas.openxmlformats.org/spreadsheetml/2006/main" count="232" uniqueCount="119">
  <si>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</si>
  <si>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</si>
  <si>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</si>
  <si>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</si>
  <si>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</si>
  <si>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</si>
  <si>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</si>
  <si>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</si>
  <si>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</si>
  <si>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</si>
  <si>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</si>
  <si>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</si>
  <si>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</si>
  <si>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</si>
  <si>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</si>
  <si>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</si>
  <si>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</si>
  <si>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</si>
  <si>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</si>
  <si>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</si>
  <si>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</si>
  <si>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</si>
  <si>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</si>
  <si>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</si>
  <si>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</si>
  <si>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</si>
  <si>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</si>
  <si>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</si>
  <si>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</si>
  <si>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</si>
  <si>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</si>
  <si>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</si>
  <si>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</si>
  <si>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</si>
  <si>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</si>
  <si>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</si>
  <si>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</si>
  <si>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</si>
  <si>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</si>
  <si>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</si>
  <si>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</si>
  <si>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</si>
  <si>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</si>
  <si>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</si>
  <si>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</si>
  <si>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</si>
  <si>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</si>
  <si>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</si>
  <si>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</si>
  <si>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</si>
  <si>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</si>
  <si>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</si>
  <si>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</si>
  <si>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</si>
  <si>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</si>
  <si>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</si>
  <si>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</si>
  <si>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</si>
  <si>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</si>
  <si>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</si>
  <si>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</si>
  <si>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</si>
  <si>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</si>
  <si>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</si>
  <si>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</si>
  <si>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</si>
  <si>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</si>
  <si>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</si>
  <si>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</si>
  <si>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</si>
  <si>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</si>
  <si>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</si>
  <si>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</si>
  <si>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</si>
  <si>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</si>
  <si>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</si>
  <si>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</si>
  <si>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</si>
  <si>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</si>
  <si>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</si>
  <si>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</si>
  <si>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</si>
  <si>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</si>
  <si>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</si>
  <si>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</si>
  <si>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</si>
  <si>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</si>
  <si>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</si>
  <si>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</si>
  <si>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</si>
  <si>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</si>
  <si>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</si>
  <si>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</si>
  <si>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</si>
  <si>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</si>
  <si>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</si>
  <si>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</si>
  <si>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</si>
  <si>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</si>
  <si>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</si>
  <si>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</si>
  <si>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</si>
  <si>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</si>
  <si>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</si>
  <si>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大山町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</si>
  <si>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</si>
  <si>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</si>
  <si>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</si>
  <si>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</si>
  <si>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</si>
  <si>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</si>
  <si>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</si>
  <si>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</si>
  <si>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</si>
  <si>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</si>
  <si>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</si>
  <si>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については、平成29年4月に料金統一のための料金改定を行い、前年度に比べ改善した。100％を超え黒字を示しているが、全国平均、類似団体を下回っており、今後の経過に注意していかなければならない。
②累積欠損金比率は毎年改善されているが、依然として高い数値を示している。
③流動比率は全国平均、類似団体を下回っているものの年々改善してきている。短期的な支払能力を示す指標であるため、200％を超えるように努めたい。
④企業債残高対給水収益比率は年々改善されているが、全国平均、類似団体を上回っており、企業債の依存度が高いと判断される。
⑤料金回収率は昨年度は100％を下回ったが、今年度は100％を上回り、全国平均、類似団体を上回った。
⑥給水原価は全国平均、類似団体を下回った。
⑦施設利用率、⑧有収率は全国平均、類似団体を下回っている。これらの指標を改善できるよう漏水箇所の発見に努め、適切な施設運営を行いたい。</t>
    <rPh sb="1" eb="3">
      <t>ケイジョウ</t>
    </rPh>
    <rPh sb="3" eb="5">
      <t>シュウシ</t>
    </rPh>
    <rPh sb="5" eb="7">
      <t>ヒリツ</t>
    </rPh>
    <rPh sb="37" eb="40">
      <t>ゼンネンド</t>
    </rPh>
    <rPh sb="41" eb="42">
      <t>クラ</t>
    </rPh>
    <rPh sb="43" eb="45">
      <t>カイゼン</t>
    </rPh>
    <rPh sb="53" eb="54">
      <t>コ</t>
    </rPh>
    <rPh sb="55" eb="57">
      <t>クロジ</t>
    </rPh>
    <rPh sb="58" eb="59">
      <t>シメ</t>
    </rPh>
    <rPh sb="65" eb="67">
      <t>ゼンコク</t>
    </rPh>
    <rPh sb="67" eb="69">
      <t>ヘイキン</t>
    </rPh>
    <rPh sb="70" eb="72">
      <t>ルイジ</t>
    </rPh>
    <rPh sb="72" eb="74">
      <t>ダンタイ</t>
    </rPh>
    <rPh sb="75" eb="77">
      <t>シタマワ</t>
    </rPh>
    <rPh sb="82" eb="84">
      <t>コンゴ</t>
    </rPh>
    <rPh sb="85" eb="87">
      <t>ケイカ</t>
    </rPh>
    <rPh sb="88" eb="90">
      <t>チュウイ</t>
    </rPh>
    <rPh sb="105" eb="107">
      <t>ルイセキ</t>
    </rPh>
    <rPh sb="107" eb="109">
      <t>ケッソン</t>
    </rPh>
    <rPh sb="109" eb="110">
      <t>カネ</t>
    </rPh>
    <rPh sb="110" eb="112">
      <t>ヒリツ</t>
    </rPh>
    <rPh sb="113" eb="115">
      <t>マイトシ</t>
    </rPh>
    <rPh sb="115" eb="117">
      <t>カイゼン</t>
    </rPh>
    <rPh sb="124" eb="126">
      <t>イゼン</t>
    </rPh>
    <rPh sb="129" eb="130">
      <t>タカ</t>
    </rPh>
    <rPh sb="131" eb="133">
      <t>スウチ</t>
    </rPh>
    <rPh sb="134" eb="135">
      <t>シメ</t>
    </rPh>
    <rPh sb="142" eb="144">
      <t>リュウドウ</t>
    </rPh>
    <rPh sb="144" eb="146">
      <t>ヒリツ</t>
    </rPh>
    <rPh sb="147" eb="149">
      <t>ゼンコク</t>
    </rPh>
    <rPh sb="149" eb="151">
      <t>ヘイキン</t>
    </rPh>
    <rPh sb="152" eb="154">
      <t>ルイジ</t>
    </rPh>
    <rPh sb="154" eb="156">
      <t>ダンタイ</t>
    </rPh>
    <rPh sb="157" eb="159">
      <t>シタマワ</t>
    </rPh>
    <rPh sb="166" eb="168">
      <t>ネンネン</t>
    </rPh>
    <rPh sb="168" eb="170">
      <t>カイゼン</t>
    </rPh>
    <rPh sb="177" eb="180">
      <t>タンキテキ</t>
    </rPh>
    <rPh sb="181" eb="183">
      <t>シハライ</t>
    </rPh>
    <rPh sb="183" eb="185">
      <t>ノウリョク</t>
    </rPh>
    <rPh sb="186" eb="187">
      <t>シメ</t>
    </rPh>
    <rPh sb="188" eb="190">
      <t>シヒョウ</t>
    </rPh>
    <rPh sb="201" eb="202">
      <t>コ</t>
    </rPh>
    <rPh sb="207" eb="208">
      <t>ツト</t>
    </rPh>
    <rPh sb="214" eb="216">
      <t>キギョウ</t>
    </rPh>
    <rPh sb="216" eb="217">
      <t>サイ</t>
    </rPh>
    <rPh sb="217" eb="219">
      <t>ザンダカ</t>
    </rPh>
    <rPh sb="219" eb="220">
      <t>タイ</t>
    </rPh>
    <rPh sb="220" eb="222">
      <t>キュウスイ</t>
    </rPh>
    <rPh sb="222" eb="224">
      <t>シュウエキ</t>
    </rPh>
    <rPh sb="224" eb="226">
      <t>ヒリツ</t>
    </rPh>
    <rPh sb="227" eb="229">
      <t>ネンネン</t>
    </rPh>
    <rPh sb="229" eb="231">
      <t>カイゼン</t>
    </rPh>
    <rPh sb="238" eb="240">
      <t>ゼンコク</t>
    </rPh>
    <rPh sb="240" eb="242">
      <t>ヘイキン</t>
    </rPh>
    <rPh sb="243" eb="245">
      <t>ルイジ</t>
    </rPh>
    <rPh sb="245" eb="247">
      <t>ダンタイ</t>
    </rPh>
    <rPh sb="248" eb="250">
      <t>ウワマワ</t>
    </rPh>
    <rPh sb="255" eb="257">
      <t>キギョウ</t>
    </rPh>
    <rPh sb="257" eb="258">
      <t>サイ</t>
    </rPh>
    <rPh sb="259" eb="262">
      <t>イゾンド</t>
    </rPh>
    <rPh sb="263" eb="264">
      <t>タカ</t>
    </rPh>
    <rPh sb="266" eb="268">
      <t>ハンダン</t>
    </rPh>
    <rPh sb="274" eb="276">
      <t>リョウキン</t>
    </rPh>
    <rPh sb="276" eb="278">
      <t>カイシュウ</t>
    </rPh>
    <rPh sb="278" eb="279">
      <t>リツ</t>
    </rPh>
    <rPh sb="280" eb="283">
      <t>サクネンド</t>
    </rPh>
    <rPh sb="289" eb="291">
      <t>シタマワ</t>
    </rPh>
    <rPh sb="295" eb="298">
      <t>コンネンド</t>
    </rPh>
    <rPh sb="304" eb="306">
      <t>ウワマワ</t>
    </rPh>
    <rPh sb="308" eb="310">
      <t>ゼンコク</t>
    </rPh>
    <rPh sb="310" eb="312">
      <t>ヘイキン</t>
    </rPh>
    <rPh sb="313" eb="315">
      <t>ルイジ</t>
    </rPh>
    <rPh sb="315" eb="317">
      <t>ダンタイ</t>
    </rPh>
    <rPh sb="318" eb="320">
      <t>ウワマワ</t>
    </rPh>
    <rPh sb="325" eb="327">
      <t>キュウスイ</t>
    </rPh>
    <rPh sb="327" eb="329">
      <t>ゲンカ</t>
    </rPh>
    <rPh sb="330" eb="332">
      <t>ゼンコク</t>
    </rPh>
    <rPh sb="332" eb="334">
      <t>ヘイキン</t>
    </rPh>
    <rPh sb="335" eb="337">
      <t>ルイジ</t>
    </rPh>
    <rPh sb="337" eb="339">
      <t>ダンタイ</t>
    </rPh>
    <rPh sb="340" eb="342">
      <t>シタマワ</t>
    </rPh>
    <rPh sb="347" eb="349">
      <t>シセツ</t>
    </rPh>
    <rPh sb="349" eb="351">
      <t>リヨウ</t>
    </rPh>
    <rPh sb="351" eb="352">
      <t>リツ</t>
    </rPh>
    <rPh sb="354" eb="357">
      <t>ユウシュウリツ</t>
    </rPh>
    <rPh sb="358" eb="360">
      <t>ゼンコク</t>
    </rPh>
    <rPh sb="360" eb="362">
      <t>ヘイキン</t>
    </rPh>
    <rPh sb="363" eb="365">
      <t>ルイジ</t>
    </rPh>
    <rPh sb="365" eb="367">
      <t>ダンタイ</t>
    </rPh>
    <rPh sb="368" eb="370">
      <t>シタマワ</t>
    </rPh>
    <rPh sb="379" eb="381">
      <t>シヒョウ</t>
    </rPh>
    <rPh sb="382" eb="384">
      <t>カイゼン</t>
    </rPh>
    <rPh sb="389" eb="391">
      <t>ロウスイ</t>
    </rPh>
    <rPh sb="391" eb="393">
      <t>カショ</t>
    </rPh>
    <rPh sb="394" eb="396">
      <t>ハッケン</t>
    </rPh>
    <rPh sb="397" eb="398">
      <t>ツト</t>
    </rPh>
    <rPh sb="400" eb="402">
      <t>テキセツ</t>
    </rPh>
    <rPh sb="403" eb="405">
      <t>シセツ</t>
    </rPh>
    <rPh sb="405" eb="407">
      <t>ウンエイ</t>
    </rPh>
    <rPh sb="408" eb="409">
      <t>オコナ</t>
    </rPh>
    <phoneticPr fontId="4"/>
  </si>
  <si>
    <t>　経営状況については、全体的に全国平均、類似団体の指標を下回っている。経費削減、適切な施設運営、整備等により改善に努めなければならない。また、将来世代の負担を減らすためにも、料金改定の検討を視野に入れ、経営を進めたい。
　老朽化については、徐々に進行してきているため、必要な時期に必要な投資ができるよう経営戦略を策定し、計画的に施設の更新を進めていく必要がある。</t>
    <rPh sb="1" eb="3">
      <t>ケイエイ</t>
    </rPh>
    <rPh sb="3" eb="5">
      <t>ジョウキョウ</t>
    </rPh>
    <rPh sb="11" eb="14">
      <t>ゼンタイテキ</t>
    </rPh>
    <rPh sb="15" eb="17">
      <t>ゼンコク</t>
    </rPh>
    <rPh sb="17" eb="19">
      <t>ヘイキン</t>
    </rPh>
    <rPh sb="20" eb="22">
      <t>ルイジ</t>
    </rPh>
    <rPh sb="22" eb="24">
      <t>ダンタイ</t>
    </rPh>
    <rPh sb="25" eb="27">
      <t>シヒョウ</t>
    </rPh>
    <rPh sb="28" eb="30">
      <t>シタマワ</t>
    </rPh>
    <rPh sb="35" eb="37">
      <t>ケイヒ</t>
    </rPh>
    <rPh sb="37" eb="39">
      <t>サクゲン</t>
    </rPh>
    <rPh sb="40" eb="42">
      <t>テキセツ</t>
    </rPh>
    <rPh sb="43" eb="45">
      <t>シセツ</t>
    </rPh>
    <rPh sb="45" eb="47">
      <t>ウンエイ</t>
    </rPh>
    <rPh sb="48" eb="50">
      <t>セイビ</t>
    </rPh>
    <rPh sb="50" eb="51">
      <t>トウ</t>
    </rPh>
    <rPh sb="54" eb="56">
      <t>カイゼン</t>
    </rPh>
    <rPh sb="57" eb="58">
      <t>ツト</t>
    </rPh>
    <rPh sb="71" eb="73">
      <t>ショウライ</t>
    </rPh>
    <rPh sb="73" eb="75">
      <t>セダイ</t>
    </rPh>
    <rPh sb="76" eb="78">
      <t>フタン</t>
    </rPh>
    <rPh sb="79" eb="80">
      <t>ヘ</t>
    </rPh>
    <rPh sb="87" eb="89">
      <t>リョウキン</t>
    </rPh>
    <rPh sb="89" eb="91">
      <t>カイテイ</t>
    </rPh>
    <rPh sb="92" eb="94">
      <t>ケントウ</t>
    </rPh>
    <rPh sb="95" eb="97">
      <t>シヤ</t>
    </rPh>
    <rPh sb="98" eb="99">
      <t>イ</t>
    </rPh>
    <rPh sb="101" eb="103">
      <t>ケイエイ</t>
    </rPh>
    <rPh sb="104" eb="105">
      <t>スス</t>
    </rPh>
    <rPh sb="111" eb="114">
      <t>ロウキュウカ</t>
    </rPh>
    <rPh sb="120" eb="122">
      <t>ジョジョ</t>
    </rPh>
    <rPh sb="123" eb="125">
      <t>シンコウ</t>
    </rPh>
    <rPh sb="134" eb="136">
      <t>ヒツヨウ</t>
    </rPh>
    <rPh sb="137" eb="139">
      <t>ジキ</t>
    </rPh>
    <rPh sb="140" eb="142">
      <t>ヒツヨウ</t>
    </rPh>
    <rPh sb="143" eb="145">
      <t>トウシ</t>
    </rPh>
    <rPh sb="151" eb="153">
      <t>ケイエイ</t>
    </rPh>
    <rPh sb="153" eb="155">
      <t>センリャク</t>
    </rPh>
    <rPh sb="156" eb="158">
      <t>サクテイ</t>
    </rPh>
    <rPh sb="160" eb="163">
      <t>ケイカクテキ</t>
    </rPh>
    <rPh sb="164" eb="166">
      <t>シセツ</t>
    </rPh>
    <rPh sb="167" eb="169">
      <t>コウシン</t>
    </rPh>
    <rPh sb="170" eb="171">
      <t>スス</t>
    </rPh>
    <rPh sb="175" eb="177">
      <t>ヒツヨウ</t>
    </rPh>
    <phoneticPr fontId="4"/>
  </si>
  <si>
    <t>①有形固定資産減価償却率は、昨年度までは全国平均、類似団体を下回っていたが、今年度は上回った。この指標が高くなると修繕費の増加、更新投資が必要になるため、今後の経過に注意していかなければならない。
②管路経年化率は4.88と全国平均、類似団体を下回っているが、昨年度に比べ0.8％上昇した。
③管路更新率は、本年度管路の更新を行わなかったが、管路の老朽化は進行しているため、計画的に更新を進めていかなければならない。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サクネンド</t>
    </rPh>
    <rPh sb="20" eb="22">
      <t>ゼンコク</t>
    </rPh>
    <rPh sb="22" eb="24">
      <t>ヘイキン</t>
    </rPh>
    <rPh sb="25" eb="27">
      <t>ルイジ</t>
    </rPh>
    <rPh sb="27" eb="29">
      <t>ダンタイ</t>
    </rPh>
    <rPh sb="30" eb="32">
      <t>シタマワ</t>
    </rPh>
    <rPh sb="38" eb="41">
      <t>コンネンド</t>
    </rPh>
    <rPh sb="42" eb="44">
      <t>ウワマワ</t>
    </rPh>
    <rPh sb="49" eb="51">
      <t>シヒョウ</t>
    </rPh>
    <rPh sb="52" eb="53">
      <t>タカ</t>
    </rPh>
    <rPh sb="57" eb="60">
      <t>シュウゼンヒ</t>
    </rPh>
    <rPh sb="61" eb="63">
      <t>ゾウカ</t>
    </rPh>
    <rPh sb="64" eb="66">
      <t>コウシン</t>
    </rPh>
    <rPh sb="66" eb="68">
      <t>トウシ</t>
    </rPh>
    <rPh sb="69" eb="71">
      <t>ヒツヨウ</t>
    </rPh>
    <rPh sb="77" eb="79">
      <t>コンゴ</t>
    </rPh>
    <rPh sb="80" eb="82">
      <t>ケイカ</t>
    </rPh>
    <rPh sb="83" eb="85">
      <t>チュウイ</t>
    </rPh>
    <rPh sb="100" eb="102">
      <t>カンロ</t>
    </rPh>
    <rPh sb="102" eb="105">
      <t>ケイネンカ</t>
    </rPh>
    <rPh sb="112" eb="114">
      <t>ゼンコク</t>
    </rPh>
    <rPh sb="114" eb="116">
      <t>ヘイキン</t>
    </rPh>
    <rPh sb="117" eb="119">
      <t>ルイジ</t>
    </rPh>
    <rPh sb="119" eb="121">
      <t>ダンタイ</t>
    </rPh>
    <rPh sb="122" eb="124">
      <t>シタマワ</t>
    </rPh>
    <rPh sb="130" eb="133">
      <t>サクネンド</t>
    </rPh>
    <rPh sb="134" eb="135">
      <t>クラ</t>
    </rPh>
    <rPh sb="140" eb="142">
      <t>ジョウショウ</t>
    </rPh>
    <rPh sb="147" eb="149">
      <t>カンロ</t>
    </rPh>
    <rPh sb="149" eb="151">
      <t>コウシン</t>
    </rPh>
    <rPh sb="151" eb="152">
      <t>リツ</t>
    </rPh>
    <rPh sb="154" eb="155">
      <t>ホン</t>
    </rPh>
    <rPh sb="155" eb="157">
      <t>ネンド</t>
    </rPh>
    <rPh sb="157" eb="159">
      <t>カンロ</t>
    </rPh>
    <rPh sb="160" eb="162">
      <t>コウシン</t>
    </rPh>
    <rPh sb="163" eb="164">
      <t>オコナ</t>
    </rPh>
    <rPh sb="171" eb="173">
      <t>カンロ</t>
    </rPh>
    <rPh sb="174" eb="177">
      <t>ロウキュウカ</t>
    </rPh>
    <rPh sb="178" eb="180">
      <t>シンコウ</t>
    </rPh>
    <rPh sb="187" eb="190">
      <t>ケイカクテキ</t>
    </rPh>
    <rPh sb="191" eb="193">
      <t>コウシン</t>
    </rPh>
    <rPh sb="194" eb="195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</si>
</sst>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 formatCode="#,##0.00;&quot;△&quot;#,##0.00;&quot;-&quot;">
                  <c:v>0.16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4-4B92-B48A-E4200C063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4-4B92-B48A-E4200C063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51.34</c:v>
                </c:pt>
                <c:pt idx="1">
                  <c:v>45.39</c:v>
                </c:pt>
                <c:pt idx="2">
                  <c:v>45.02</c:v>
                </c:pt>
                <c:pt idx="3">
                  <c:v>44.76</c:v>
                </c:pt>
                <c:pt idx="4">
                  <c:v>46.19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7-4861-BBBD-D35E4202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7-4861-BBBD-D35E4202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74.06</c:v>
                </c:pt>
                <c:pt idx="1">
                  <c:v>80.400000000000006</c:v>
                </c:pt>
                <c:pt idx="2">
                  <c:v>80</c:v>
                </c:pt>
                <c:pt idx="3">
                  <c:v>80.959999999999994</c:v>
                </c:pt>
                <c:pt idx="4">
                  <c:v>79.86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7-4A00-9B00-A991849A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7-4A00-9B00-A991849A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110.18</c:v>
                </c:pt>
                <c:pt idx="1">
                  <c:v>103.98</c:v>
                </c:pt>
                <c:pt idx="2">
                  <c:v>110.14</c:v>
                </c:pt>
                <c:pt idx="3">
                  <c:v>103.08</c:v>
                </c:pt>
                <c:pt idx="4">
                  <c:v>109.01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7-443D-A966-D36F8CCEA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7-443D-A966-D36F8CCEA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22.29</c:v>
                </c:pt>
                <c:pt idx="1">
                  <c:v>42.01</c:v>
                </c:pt>
                <c:pt idx="2">
                  <c:v>44.11</c:v>
                </c:pt>
                <c:pt idx="3">
                  <c:v>46.01</c:v>
                </c:pt>
                <c:pt idx="4">
                  <c:v>48.13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3-4178-AF24-EF32C3BED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3-4178-AF24-EF32C3BED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3.12</c:v>
                </c:pt>
                <c:pt idx="1">
                  <c:v>4.08</c:v>
                </c:pt>
                <c:pt idx="2">
                  <c:v>4.08</c:v>
                </c:pt>
                <c:pt idx="3">
                  <c:v>4.08</c:v>
                </c:pt>
                <c:pt idx="4">
                  <c:v>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1-439F-AEF6-79C4B5E6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1-439F-AEF6-79C4B5E6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62.23</c:v>
                </c:pt>
                <c:pt idx="2">
                  <c:v>49.6</c:v>
                </c:pt>
                <c:pt idx="3">
                  <c:v>47.21</c:v>
                </c:pt>
                <c:pt idx="4">
                  <c:v>32.869999999999997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7-43BF-BA6A-E66F4F5A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7-43BF-BA6A-E66F4F5A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1078.8499999999999</c:v>
                </c:pt>
                <c:pt idx="1">
                  <c:v>135.41</c:v>
                </c:pt>
                <c:pt idx="2">
                  <c:v>148.96</c:v>
                </c:pt>
                <c:pt idx="3">
                  <c:v>151.16</c:v>
                </c:pt>
                <c:pt idx="4">
                  <c:v>176.43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F-49BC-8730-07B4A32C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F-49BC-8730-07B4A32C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630.45000000000005</c:v>
                </c:pt>
                <c:pt idx="1">
                  <c:v>597.51</c:v>
                </c:pt>
                <c:pt idx="2">
                  <c:v>552.41</c:v>
                </c:pt>
                <c:pt idx="3">
                  <c:v>524.80999999999995</c:v>
                </c:pt>
                <c:pt idx="4">
                  <c:v>477.54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F-48C8-87A0-6D41EBD97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F-48C8-87A0-6D41EBD97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101.77</c:v>
                </c:pt>
                <c:pt idx="1">
                  <c:v>97.77</c:v>
                </c:pt>
                <c:pt idx="2">
                  <c:v>106.4</c:v>
                </c:pt>
                <c:pt idx="3">
                  <c:v>96.97</c:v>
                </c:pt>
                <c:pt idx="4">
                  <c:v>104.98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E-45C7-8F0B-0B18863A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E-45C7-8F0B-0B18863A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135.13999999999999</c:v>
                </c:pt>
                <c:pt idx="1">
                  <c:v>141.68</c:v>
                </c:pt>
                <c:pt idx="2">
                  <c:v>131.9</c:v>
                </c:pt>
                <c:pt idx="3">
                  <c:v>142.43</c:v>
                </c:pt>
                <c:pt idx="4">
                  <c:v>133.44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E-48CB-95B2-CA149C458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E-48CB-95B2-CA149C458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W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大山町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A7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16575</v>
      </c>
      <c r="AM8" s="59"/>
      <c r="AN8" s="59"/>
      <c r="AO8" s="59"/>
      <c r="AP8" s="59"/>
      <c r="AQ8" s="59"/>
      <c r="AR8" s="59"/>
      <c r="AS8" s="59"/>
      <c r="AT8" s="50">
        <f>データ!$S$6</f>
        <v>189.83</v>
      </c>
      <c r="AU8" s="51"/>
      <c r="AV8" s="51"/>
      <c r="AW8" s="51"/>
      <c r="AX8" s="51"/>
      <c r="AY8" s="51"/>
      <c r="AZ8" s="51"/>
      <c r="BA8" s="51"/>
      <c r="BB8" s="52">
        <f>データ!$T$6</f>
        <v>87.31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73.66</v>
      </c>
      <c r="J10" s="51"/>
      <c r="K10" s="51"/>
      <c r="L10" s="51"/>
      <c r="M10" s="51"/>
      <c r="N10" s="51"/>
      <c r="O10" s="62"/>
      <c r="P10" s="52">
        <f>データ!$P$6</f>
        <v>89.19</v>
      </c>
      <c r="Q10" s="52"/>
      <c r="R10" s="52"/>
      <c r="S10" s="52"/>
      <c r="T10" s="52"/>
      <c r="U10" s="52"/>
      <c r="V10" s="52"/>
      <c r="W10" s="59">
        <f>データ!$Q$6</f>
        <v>2678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14684</v>
      </c>
      <c r="AM10" s="59"/>
      <c r="AN10" s="59"/>
      <c r="AO10" s="59"/>
      <c r="AP10" s="59"/>
      <c r="AQ10" s="59"/>
      <c r="AR10" s="59"/>
      <c r="AS10" s="59"/>
      <c r="AT10" s="50">
        <f>データ!$V$6</f>
        <v>67.010000000000005</v>
      </c>
      <c r="AU10" s="51"/>
      <c r="AV10" s="51"/>
      <c r="AW10" s="51"/>
      <c r="AX10" s="51"/>
      <c r="AY10" s="51"/>
      <c r="AZ10" s="51"/>
      <c r="BA10" s="51"/>
      <c r="BB10" s="52">
        <f>データ!$W$6</f>
        <v>219.13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116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xCDjqk3pV/3R4n4Dhjlgo30JqjfneMpRBOGlpeS5xSDzVBnt/MT0Wkm9BUMkI7s5JiR/sznmYoyT5ES/04j9hA==" saltValue="Y8tMPr29kFPc+xyf1o8y5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35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64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65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66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68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69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70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71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72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73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74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75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 x14ac:dyDescent="0.15">
      <c r="A6" s="28" t="s">
        <v>103</v>
      </c>
      <c r="B6" s="33">
        <f>B7</f>
        <v>2017</v>
      </c>
      <c r="C6" s="33">
        <f t="shared" ref="C6:W6" si="3">C7</f>
        <v>313866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鳥取県　大山町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73.66</v>
      </c>
      <c r="P6" s="34">
        <f t="shared" si="3"/>
        <v>89.19</v>
      </c>
      <c r="Q6" s="34">
        <f t="shared" si="3"/>
        <v>2678</v>
      </c>
      <c r="R6" s="34">
        <f t="shared" si="3"/>
        <v>16575</v>
      </c>
      <c r="S6" s="34">
        <f t="shared" si="3"/>
        <v>189.83</v>
      </c>
      <c r="T6" s="34">
        <f t="shared" si="3"/>
        <v>87.31</v>
      </c>
      <c r="U6" s="34">
        <f t="shared" si="3"/>
        <v>14684</v>
      </c>
      <c r="V6" s="34">
        <f t="shared" si="3"/>
        <v>67.010000000000005</v>
      </c>
      <c r="W6" s="34">
        <f t="shared" si="3"/>
        <v>219.13</v>
      </c>
      <c r="X6" s="35">
        <f>IF(X7="",NA(),X7)</f>
        <v>110.18</v>
      </c>
      <c r="Y6" s="35">
        <f t="shared" ref="Y6:AG6" si="4">IF(Y7="",NA(),Y7)</f>
        <v>103.98</v>
      </c>
      <c r="Z6" s="35">
        <f t="shared" si="4"/>
        <v>110.14</v>
      </c>
      <c r="AA6" s="35">
        <f t="shared" si="4"/>
        <v>103.08</v>
      </c>
      <c r="AB6" s="35">
        <f t="shared" si="4"/>
        <v>109.01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5">
        <f t="shared" ref="AJ6:AR6" si="5">IF(AJ7="",NA(),AJ7)</f>
        <v>62.23</v>
      </c>
      <c r="AK6" s="35">
        <f t="shared" si="5"/>
        <v>49.6</v>
      </c>
      <c r="AL6" s="35">
        <f t="shared" si="5"/>
        <v>47.21</v>
      </c>
      <c r="AM6" s="35">
        <f t="shared" si="5"/>
        <v>32.869999999999997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1078.8499999999999</v>
      </c>
      <c r="AU6" s="35">
        <f t="shared" ref="AU6:BC6" si="6">IF(AU7="",NA(),AU7)</f>
        <v>135.41</v>
      </c>
      <c r="AV6" s="35">
        <f t="shared" si="6"/>
        <v>148.96</v>
      </c>
      <c r="AW6" s="35">
        <f t="shared" si="6"/>
        <v>151.16</v>
      </c>
      <c r="AX6" s="35">
        <f t="shared" si="6"/>
        <v>176.43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630.45000000000005</v>
      </c>
      <c r="BF6" s="35">
        <f t="shared" ref="BF6:BN6" si="7">IF(BF7="",NA(),BF7)</f>
        <v>597.51</v>
      </c>
      <c r="BG6" s="35">
        <f t="shared" si="7"/>
        <v>552.41</v>
      </c>
      <c r="BH6" s="35">
        <f t="shared" si="7"/>
        <v>524.80999999999995</v>
      </c>
      <c r="BI6" s="35">
        <f t="shared" si="7"/>
        <v>477.54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101.77</v>
      </c>
      <c r="BQ6" s="35">
        <f t="shared" ref="BQ6:BY6" si="8">IF(BQ7="",NA(),BQ7)</f>
        <v>97.77</v>
      </c>
      <c r="BR6" s="35">
        <f t="shared" si="8"/>
        <v>106.4</v>
      </c>
      <c r="BS6" s="35">
        <f t="shared" si="8"/>
        <v>96.97</v>
      </c>
      <c r="BT6" s="35">
        <f t="shared" si="8"/>
        <v>104.98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135.13999999999999</v>
      </c>
      <c r="CB6" s="35">
        <f t="shared" ref="CB6:CJ6" si="9">IF(CB7="",NA(),CB7)</f>
        <v>141.68</v>
      </c>
      <c r="CC6" s="35">
        <f t="shared" si="9"/>
        <v>131.9</v>
      </c>
      <c r="CD6" s="35">
        <f t="shared" si="9"/>
        <v>142.43</v>
      </c>
      <c r="CE6" s="35">
        <f t="shared" si="9"/>
        <v>133.44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51.34</v>
      </c>
      <c r="CM6" s="35">
        <f t="shared" ref="CM6:CU6" si="10">IF(CM7="",NA(),CM7)</f>
        <v>45.39</v>
      </c>
      <c r="CN6" s="35">
        <f t="shared" si="10"/>
        <v>45.02</v>
      </c>
      <c r="CO6" s="35">
        <f t="shared" si="10"/>
        <v>44.76</v>
      </c>
      <c r="CP6" s="35">
        <f t="shared" si="10"/>
        <v>46.19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74.06</v>
      </c>
      <c r="CX6" s="35">
        <f t="shared" ref="CX6:DF6" si="11">IF(CX7="",NA(),CX7)</f>
        <v>80.400000000000006</v>
      </c>
      <c r="CY6" s="35">
        <f t="shared" si="11"/>
        <v>80</v>
      </c>
      <c r="CZ6" s="35">
        <f t="shared" si="11"/>
        <v>80.959999999999994</v>
      </c>
      <c r="DA6" s="35">
        <f t="shared" si="11"/>
        <v>79.86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22.29</v>
      </c>
      <c r="DI6" s="35">
        <f t="shared" ref="DI6:DQ6" si="12">IF(DI7="",NA(),DI7)</f>
        <v>42.01</v>
      </c>
      <c r="DJ6" s="35">
        <f t="shared" si="12"/>
        <v>44.11</v>
      </c>
      <c r="DK6" s="35">
        <f t="shared" si="12"/>
        <v>46.01</v>
      </c>
      <c r="DL6" s="35">
        <f t="shared" si="12"/>
        <v>48.13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5">
        <f>IF(DS7="",NA(),DS7)</f>
        <v>3.12</v>
      </c>
      <c r="DT6" s="35">
        <f t="shared" ref="DT6:EB6" si="13">IF(DT7="",NA(),DT7)</f>
        <v>4.08</v>
      </c>
      <c r="DU6" s="35">
        <f t="shared" si="13"/>
        <v>4.08</v>
      </c>
      <c r="DV6" s="35">
        <f t="shared" si="13"/>
        <v>4.08</v>
      </c>
      <c r="DW6" s="35">
        <f t="shared" si="13"/>
        <v>4.88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5">
        <f t="shared" si="14"/>
        <v>0.03</v>
      </c>
      <c r="EG6" s="35">
        <f t="shared" si="14"/>
        <v>0.16</v>
      </c>
      <c r="EH6" s="34">
        <f t="shared" si="14"/>
        <v>0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313866</v>
      </c>
      <c r="D7" s="37">
        <v>46</v>
      </c>
      <c r="E7" s="37">
        <v>1</v>
      </c>
      <c r="F7" s="37">
        <v>0</v>
      </c>
      <c r="G7" s="37">
        <v>1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73.66</v>
      </c>
      <c r="P7" s="38">
        <v>89.19</v>
      </c>
      <c r="Q7" s="38">
        <v>2678</v>
      </c>
      <c r="R7" s="38">
        <v>16575</v>
      </c>
      <c r="S7" s="38">
        <v>189.83</v>
      </c>
      <c r="T7" s="38">
        <v>87.31</v>
      </c>
      <c r="U7" s="38">
        <v>14684</v>
      </c>
      <c r="V7" s="38">
        <v>67.010000000000005</v>
      </c>
      <c r="W7" s="38">
        <v>219.13</v>
      </c>
      <c r="X7" s="38">
        <v>110.18</v>
      </c>
      <c r="Y7" s="38">
        <v>103.98</v>
      </c>
      <c r="Z7" s="38">
        <v>110.14</v>
      </c>
      <c r="AA7" s="38">
        <v>103.08</v>
      </c>
      <c r="AB7" s="38">
        <v>109.01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0</v>
      </c>
      <c r="AJ7" s="38">
        <v>62.23</v>
      </c>
      <c r="AK7" s="38">
        <v>49.6</v>
      </c>
      <c r="AL7" s="38">
        <v>47.21</v>
      </c>
      <c r="AM7" s="38">
        <v>32.869999999999997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1078.8499999999999</v>
      </c>
      <c r="AU7" s="38">
        <v>135.41</v>
      </c>
      <c r="AV7" s="38">
        <v>148.96</v>
      </c>
      <c r="AW7" s="38">
        <v>151.16</v>
      </c>
      <c r="AX7" s="38">
        <v>176.43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630.45000000000005</v>
      </c>
      <c r="BF7" s="38">
        <v>597.51</v>
      </c>
      <c r="BG7" s="38">
        <v>552.41</v>
      </c>
      <c r="BH7" s="38">
        <v>524.80999999999995</v>
      </c>
      <c r="BI7" s="38">
        <v>477.54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101.77</v>
      </c>
      <c r="BQ7" s="38">
        <v>97.77</v>
      </c>
      <c r="BR7" s="38">
        <v>106.4</v>
      </c>
      <c r="BS7" s="38">
        <v>96.97</v>
      </c>
      <c r="BT7" s="38">
        <v>104.98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135.13999999999999</v>
      </c>
      <c r="CB7" s="38">
        <v>141.68</v>
      </c>
      <c r="CC7" s="38">
        <v>131.9</v>
      </c>
      <c r="CD7" s="38">
        <v>142.43</v>
      </c>
      <c r="CE7" s="38">
        <v>133.44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51.34</v>
      </c>
      <c r="CM7" s="38">
        <v>45.39</v>
      </c>
      <c r="CN7" s="38">
        <v>45.02</v>
      </c>
      <c r="CO7" s="38">
        <v>44.76</v>
      </c>
      <c r="CP7" s="38">
        <v>46.19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74.06</v>
      </c>
      <c r="CX7" s="38">
        <v>80.400000000000006</v>
      </c>
      <c r="CY7" s="38">
        <v>80</v>
      </c>
      <c r="CZ7" s="38">
        <v>80.959999999999994</v>
      </c>
      <c r="DA7" s="38">
        <v>79.86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22.29</v>
      </c>
      <c r="DI7" s="38">
        <v>42.01</v>
      </c>
      <c r="DJ7" s="38">
        <v>44.11</v>
      </c>
      <c r="DK7" s="38">
        <v>46.01</v>
      </c>
      <c r="DL7" s="38">
        <v>48.13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3.12</v>
      </c>
      <c r="DT7" s="38">
        <v>4.08</v>
      </c>
      <c r="DU7" s="38">
        <v>4.08</v>
      </c>
      <c r="DV7" s="38">
        <v>4.08</v>
      </c>
      <c r="DW7" s="38">
        <v>4.88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0</v>
      </c>
      <c r="EE7" s="38">
        <v>0</v>
      </c>
      <c r="EF7" s="38">
        <v>0.03</v>
      </c>
      <c r="EG7" s="38">
        <v>0.16</v>
      </c>
      <c r="EH7" s="38">
        <v>0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竹村 秀明</cp:lastModifiedBy>
  <cp:lastPrinted>2019-01-16T06:21:52Z</cp:lastPrinted>
  <dcterms:created xsi:type="dcterms:W3CDTF">2018-12-03T08:35:45Z</dcterms:created>
  <dcterms:modified xsi:type="dcterms:W3CDTF">2019-01-20T23:35:06Z</dcterms:modified>
  <cp:category/>
</cp:coreProperties>
</file>