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29\Desktop\H29決算経営比較分析表\"/>
    </mc:Choice>
  </mc:AlternateContent>
  <workbookProtection workbookAlgorithmName="SHA-512" workbookHashValue="AhF28ZJiidq0aifS4cqpo3+AqlbSBznBBlB1irwNDN/McjA3SIwb4mivglyPDOeSK/izIoDHZ4lfbclfcQvpjQ==" workbookSaltValue="FRCY9wlHpRh5a9f3aDmJf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<sst xmlns="http://schemas.openxmlformats.org/spreadsheetml/2006/main" count="1083" uniqueCount="273">
  <si>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</si>
  <si>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</si>
  <si>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</si>
  <si>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</si>
  <si>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</si>
  <si>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</si>
  <si>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</si>
  <si>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</si>
  <si>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利益剰余金なし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</si>
  <si>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</si>
  <si>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</si>
  <si>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</si>
  <si>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</si>
  <si>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</si>
  <si>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</si>
  <si>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</si>
  <si>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</si>
  <si>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</si>
  <si>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</si>
  <si>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</si>
  <si>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</si>
  <si>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</si>
  <si>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</si>
  <si>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</si>
  <si>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</si>
  <si>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</si>
  <si>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</si>
  <si>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</si>
  <si>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</si>
  <si>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</si>
  <si>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</si>
  <si>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</si>
  <si>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</si>
  <si>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</si>
  <si>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</si>
  <si>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</si>
  <si>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</si>
  <si>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</si>
  <si>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</si>
  <si>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</si>
  <si>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</si>
  <si>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</si>
  <si>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</si>
  <si>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</si>
  <si>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</si>
  <si>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</si>
  <si>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</si>
  <si>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</si>
  <si>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</si>
  <si>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</si>
  <si>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</si>
  <si>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</si>
  <si>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</si>
  <si>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</si>
  <si>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</si>
  <si>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</si>
  <si>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</si>
  <si>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</si>
  <si>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</si>
  <si>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</si>
  <si>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</si>
  <si>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</si>
  <si>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</si>
  <si>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</si>
  <si>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</si>
  <si>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</si>
  <si>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</si>
  <si>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</si>
  <si>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</si>
  <si>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</si>
  <si>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</si>
  <si>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</si>
  <si>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</si>
  <si>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</si>
  <si>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</si>
  <si>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</si>
  <si>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</si>
  <si>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</si>
  <si>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</si>
  <si>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</si>
  <si>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</si>
  <si>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</si>
  <si>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</si>
  <si>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</si>
  <si>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</si>
  <si>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</si>
  <si>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</si>
  <si>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</si>
  <si>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</si>
  <si>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</si>
  <si>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</si>
  <si>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</si>
  <si>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</si>
  <si>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</si>
  <si>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</si>
  <si>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</si>
  <si>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</si>
  <si>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</si>
  <si>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</si>
  <si>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</si>
  <si>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</si>
  <si>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</si>
  <si>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</si>
  <si>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</si>
  <si>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</si>
  <si>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</si>
  <si>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</si>
  <si>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</si>
  <si>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</si>
  <si>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</si>
  <si>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</si>
  <si>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</si>
  <si>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</si>
  <si>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</si>
  <si>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</si>
  <si>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</si>
  <si>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</si>
  <si>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314013</t>
  </si>
  <si>
    <t>47</t>
  </si>
  <si>
    <t>04</t>
  </si>
  <si>
    <t>0</t>
  </si>
  <si>
    <t>000</t>
  </si>
  <si>
    <t>鳥取県　日南町</t>
  </si>
  <si>
    <t>法非適用</t>
  </si>
  <si>
    <t>電気事業</t>
  </si>
  <si>
    <t>非設置</t>
  </si>
  <si>
    <t>該当数値なし</t>
  </si>
  <si>
    <t>-</t>
  </si>
  <si>
    <t>平成 47年 10月 1日　新石見小水力発電所</t>
  </si>
  <si>
    <t>無</t>
  </si>
  <si>
    <t>中国電力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</si>
  <si>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</si>
  <si>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</si>
  <si>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</si>
  <si>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</si>
  <si>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</si>
  <si>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</si>
  <si>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</si>
  <si>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</si>
  <si>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</si>
  <si>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</si>
  <si>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</si>
  <si>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</si>
  <si>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</si>
  <si>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</si>
  <si>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</si>
  <si>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</si>
  <si>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</si>
  <si>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</si>
  <si>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</si>
  <si>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</si>
  <si>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</si>
  <si>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</si>
  <si>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</si>
  <si>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</si>
  <si>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</si>
  <si>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</si>
  <si>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</si>
  <si>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</si>
  <si>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</si>
  <si>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</si>
  <si>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</si>
  <si>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</si>
  <si>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</si>
  <si>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</si>
  <si>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</si>
  <si>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</si>
  <si>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</si>
  <si>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</si>
  <si>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</si>
  <si>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</si>
  <si>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</si>
  <si>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</si>
  <si>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</si>
  <si>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</si>
  <si>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</si>
  <si>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</si>
  <si>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</si>
  <si>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</si>
  <si>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</si>
  <si>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</si>
  <si>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</si>
  <si>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</si>
  <si>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</si>
  <si>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</si>
  <si>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</si>
  <si>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</si>
  <si>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</si>
  <si>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</si>
  <si>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</si>
  <si>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</si>
  <si>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</si>
  <si>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</si>
  <si>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</si>
  <si>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</si>
  <si>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</si>
  <si>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</si>
  <si>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</si>
  <si>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</si>
  <si>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</si>
  <si>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</si>
  <si>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</si>
  <si>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</si>
  <si>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</si>
  <si>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</si>
  <si>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</si>
  <si>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</si>
  <si>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</si>
  <si>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</si>
  <si>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</si>
  <si>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</si>
  <si>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</si>
  <si>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</si>
  <si>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</si>
  <si>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</si>
  <si>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</si>
  <si>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</si>
  <si>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</si>
  <si>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</si>
  <si>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</si>
  <si>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</si>
  <si>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</si>
  <si>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</si>
  <si>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</si>
  <si>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</si>
  <si>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</si>
  <si>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</si>
  <si>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</si>
  <si>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</si>
  <si>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</si>
  <si>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</si>
  <si>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</si>
  <si>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</si>
  <si>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</si>
  <si>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</si>
  <si>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</si>
  <si>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</si>
  <si>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</si>
  <si>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</si>
  <si>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</si>
  <si>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</si>
  <si>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</si>
  <si>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</si>
  <si>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</si>
  <si>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</si>
  <si>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</si>
  <si>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</si>
  <si>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</si>
  <si>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</si>
  <si>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</si>
  <si>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</si>
  <si>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</si>
  <si>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</si>
  <si>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</si>
  <si>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</si>
  <si>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</si>
  <si>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</si>
  <si>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</si>
  <si>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</si>
  <si>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</si>
  <si>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</si>
  <si>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</si>
  <si>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</si>
  <si>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</si>
  <si>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</si>
  <si>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</si>
  <si>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</si>
  <si>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</si>
  <si>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</si>
  <si>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</si>
  <si>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施設を更新し平成２７年１１月から発電を開始したが、２８年１月に発生した事故に伴う復旧工事のため発電を中止している。それによりこの間の支出等がほとんど無かったため収支比率が高く、供給原価及びEBITDAの値が低くなっている。
　</t>
    <rPh sb="94" eb="95">
      <t>オヨ</t>
    </rPh>
    <rPh sb="103" eb="104">
      <t>アタイ</t>
    </rPh>
    <phoneticPr fontId="5"/>
  </si>
  <si>
    <t xml:space="preserve">
　現時点では、修繕費、企業債残高等の経費が発生していない。今後は建設から年数が経過している導水路の修繕・更新を計画的に実施し、安全安心な運用ができるように取り組んでいく必要がある。
　施設を更新し平成２７年１１月から発電を開始したが、２８年１月に発生した事故に伴う復旧工事のため発電を中止しているため、施設利用率が低くなっている。
　再生可能エネルギー固定価格買取制度の調達期間終了後に収入が減少するリスクがあるので、動向を注視しながら対応等について検討をする必要がある。
　</t>
    <rPh sb="30" eb="32">
      <t>コンゴ</t>
    </rPh>
    <rPh sb="168" eb="170">
      <t>サイセイ</t>
    </rPh>
    <rPh sb="170" eb="172">
      <t>カノウ</t>
    </rPh>
    <rPh sb="210" eb="212">
      <t>ドウコウ</t>
    </rPh>
    <rPh sb="213" eb="215">
      <t>チュウシ</t>
    </rPh>
    <phoneticPr fontId="5"/>
  </si>
  <si>
    <t>　
　今後は修繕費や起債償還等の経費の増加が考えられる。また二度と同様の事故が発生しないよう安全安心な運用ができるよう専属の職員を配置する等体制の見直しを図るよう計画しているので、それらをふまえた上で、平成３２年度までに経営戦略を策定していく必要がある。</t>
    <rPh sb="101" eb="103">
      <t>ヘイセイ</t>
    </rPh>
    <rPh sb="105" eb="10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</si>
</sst>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489.5</c:v>
                </c:pt>
                <c:pt idx="3">
                  <c:v>0</c:v>
                </c:pt>
                <c:pt idx="4">
                  <c:v>63.6</c:v>
                </c:pt>
              </c:numCache>
            </c:numRef>
          </c:val>
          <c:extLst xmlns:c16r2="http://schemas.microsoft.com/office/drawing/2015/06/chart">
            <c:ext xmlns:c16="http://schemas.microsoft.com/office/drawing/2014/chart" uri="{C3380CC4-5D6E-409C-BE32-E72D297353CC}">
              <c16:uniqueId val="{00000000-34E1-4670-A9CF-6819AB843BC8}"/>
            </c:ext>
          </c:extLst>
        </c:ser>
        <c:dLbls>
          <c:showLegendKey val="0"/>
          <c:showVal val="0"/>
          <c:showCatName val="0"/>
          <c:showSerName val="0"/>
          <c:showPercent val="0"/>
          <c:showBubbleSize val="0"/>
        </c:dLbls>
        <c:gapWidth val="180"/>
        <c:overlap val="-90"/>
        <c:axId val="103372624"/>
        <c:axId val="2117173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34E1-4670-A9CF-6819AB843BC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4E1-4670-A9CF-6819AB843BC8}"/>
            </c:ext>
          </c:extLst>
        </c:ser>
        <c:dLbls>
          <c:showLegendKey val="0"/>
          <c:showVal val="0"/>
          <c:showCatName val="0"/>
          <c:showSerName val="0"/>
          <c:showPercent val="0"/>
          <c:showBubbleSize val="0"/>
        </c:dLbls>
        <c:marker val="1"/>
        <c:smooth val="0"/>
        <c:axId val="103372624"/>
        <c:axId val="211717392"/>
      </c:lineChart>
      <c:catAx>
        <c:axId val="103372624"/>
        <c:scaling>
          <c:orientation val="minMax"/>
        </c:scaling>
        <c:delete val="0"/>
        <c:axPos val="b"/>
        <c:numFmt formatCode="ge" sourceLinked="1"/>
        <c:majorTickMark val="none"/>
        <c:minorTickMark val="none"/>
        <c:tickLblPos val="none"/>
        <c:crossAx val="211717392"/>
        <c:crosses val="autoZero"/>
        <c:auto val="0"/>
        <c:lblAlgn val="ctr"/>
        <c:lblOffset val="100"/>
        <c:noMultiLvlLbl val="1"/>
      </c:catAx>
      <c:valAx>
        <c:axId val="21171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372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100</c:v>
                </c:pt>
                <c:pt idx="3">
                  <c:v>#N/A</c:v>
                </c:pt>
                <c:pt idx="4">
                  <c:v>#N/A</c:v>
                </c:pt>
              </c:numCache>
            </c:numRef>
          </c:val>
          <c:extLst xmlns:c16r2="http://schemas.microsoft.com/office/drawing/2015/06/chart">
            <c:ext xmlns:c16="http://schemas.microsoft.com/office/drawing/2014/chart" uri="{C3380CC4-5D6E-409C-BE32-E72D297353CC}">
              <c16:uniqueId val="{00000000-B1D7-4643-B0AB-A89AD3845D32}"/>
            </c:ext>
          </c:extLst>
        </c:ser>
        <c:dLbls>
          <c:showLegendKey val="0"/>
          <c:showVal val="0"/>
          <c:showCatName val="0"/>
          <c:showSerName val="0"/>
          <c:showPercent val="0"/>
          <c:showBubbleSize val="0"/>
        </c:dLbls>
        <c:gapWidth val="180"/>
        <c:overlap val="-90"/>
        <c:axId val="105231168"/>
        <c:axId val="1052317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B1D7-4643-B0AB-A89AD3845D32}"/>
            </c:ext>
          </c:extLst>
        </c:ser>
        <c:dLbls>
          <c:showLegendKey val="0"/>
          <c:showVal val="0"/>
          <c:showCatName val="0"/>
          <c:showSerName val="0"/>
          <c:showPercent val="0"/>
          <c:showBubbleSize val="0"/>
        </c:dLbls>
        <c:marker val="1"/>
        <c:smooth val="0"/>
        <c:axId val="105231168"/>
        <c:axId val="105231728"/>
      </c:lineChart>
      <c:catAx>
        <c:axId val="105231168"/>
        <c:scaling>
          <c:orientation val="minMax"/>
        </c:scaling>
        <c:delete val="0"/>
        <c:axPos val="b"/>
        <c:numFmt formatCode="ge" sourceLinked="1"/>
        <c:majorTickMark val="none"/>
        <c:minorTickMark val="none"/>
        <c:tickLblPos val="none"/>
        <c:crossAx val="105231728"/>
        <c:crosses val="autoZero"/>
        <c:auto val="0"/>
        <c:lblAlgn val="ctr"/>
        <c:lblOffset val="100"/>
        <c:noMultiLvlLbl val="1"/>
      </c:catAx>
      <c:valAx>
        <c:axId val="10523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3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19.100000000000001</c:v>
                </c:pt>
                <c:pt idx="3">
                  <c:v>0</c:v>
                </c:pt>
                <c:pt idx="4">
                  <c:v>0</c:v>
                </c:pt>
              </c:numCache>
            </c:numRef>
          </c:val>
          <c:extLst xmlns:c16r2="http://schemas.microsoft.com/office/drawing/2015/06/chart">
            <c:ext xmlns:c16="http://schemas.microsoft.com/office/drawing/2014/chart" uri="{C3380CC4-5D6E-409C-BE32-E72D297353CC}">
              <c16:uniqueId val="{00000000-5238-41AF-980F-6F07DEB66A3F}"/>
            </c:ext>
          </c:extLst>
        </c:ser>
        <c:dLbls>
          <c:showLegendKey val="0"/>
          <c:showVal val="0"/>
          <c:showCatName val="0"/>
          <c:showSerName val="0"/>
          <c:showPercent val="0"/>
          <c:showBubbleSize val="0"/>
        </c:dLbls>
        <c:gapWidth val="180"/>
        <c:overlap val="-90"/>
        <c:axId val="212347072"/>
        <c:axId val="21234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5238-41AF-980F-6F07DEB66A3F}"/>
            </c:ext>
          </c:extLst>
        </c:ser>
        <c:dLbls>
          <c:showLegendKey val="0"/>
          <c:showVal val="0"/>
          <c:showCatName val="0"/>
          <c:showSerName val="0"/>
          <c:showPercent val="0"/>
          <c:showBubbleSize val="0"/>
        </c:dLbls>
        <c:marker val="1"/>
        <c:smooth val="0"/>
        <c:axId val="212347072"/>
        <c:axId val="212347632"/>
      </c:lineChart>
      <c:catAx>
        <c:axId val="212347072"/>
        <c:scaling>
          <c:orientation val="minMax"/>
        </c:scaling>
        <c:delete val="0"/>
        <c:axPos val="b"/>
        <c:numFmt formatCode="ge" sourceLinked="1"/>
        <c:majorTickMark val="none"/>
        <c:minorTickMark val="none"/>
        <c:tickLblPos val="none"/>
        <c:crossAx val="212347632"/>
        <c:crosses val="autoZero"/>
        <c:auto val="0"/>
        <c:lblAlgn val="ctr"/>
        <c:lblOffset val="100"/>
        <c:noMultiLvlLbl val="1"/>
      </c:catAx>
      <c:valAx>
        <c:axId val="21234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4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188C-4DCC-8234-0E083BB23ABC}"/>
            </c:ext>
          </c:extLst>
        </c:ser>
        <c:dLbls>
          <c:showLegendKey val="0"/>
          <c:showVal val="0"/>
          <c:showCatName val="0"/>
          <c:showSerName val="0"/>
          <c:showPercent val="0"/>
          <c:showBubbleSize val="0"/>
        </c:dLbls>
        <c:gapWidth val="180"/>
        <c:overlap val="-90"/>
        <c:axId val="212350992"/>
        <c:axId val="2123515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188C-4DCC-8234-0E083BB23ABC}"/>
            </c:ext>
          </c:extLst>
        </c:ser>
        <c:dLbls>
          <c:showLegendKey val="0"/>
          <c:showVal val="0"/>
          <c:showCatName val="0"/>
          <c:showSerName val="0"/>
          <c:showPercent val="0"/>
          <c:showBubbleSize val="0"/>
        </c:dLbls>
        <c:marker val="1"/>
        <c:smooth val="0"/>
        <c:axId val="212350992"/>
        <c:axId val="212351552"/>
      </c:lineChart>
      <c:catAx>
        <c:axId val="212350992"/>
        <c:scaling>
          <c:orientation val="minMax"/>
        </c:scaling>
        <c:delete val="0"/>
        <c:axPos val="b"/>
        <c:numFmt formatCode="ge" sourceLinked="1"/>
        <c:majorTickMark val="none"/>
        <c:minorTickMark val="none"/>
        <c:tickLblPos val="none"/>
        <c:crossAx val="212351552"/>
        <c:crosses val="autoZero"/>
        <c:auto val="0"/>
        <c:lblAlgn val="ctr"/>
        <c:lblOffset val="100"/>
        <c:noMultiLvlLbl val="1"/>
      </c:catAx>
      <c:valAx>
        <c:axId val="21235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5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0</c:v>
                </c:pt>
                <c:pt idx="3">
                  <c:v>#N/A</c:v>
                </c:pt>
                <c:pt idx="4">
                  <c:v>#N/A</c:v>
                </c:pt>
              </c:numCache>
            </c:numRef>
          </c:val>
          <c:extLst xmlns:c16r2="http://schemas.microsoft.com/office/drawing/2015/06/chart">
            <c:ext xmlns:c16="http://schemas.microsoft.com/office/drawing/2014/chart" uri="{C3380CC4-5D6E-409C-BE32-E72D297353CC}">
              <c16:uniqueId val="{00000000-BFD8-4805-A819-FC51E8E44BCA}"/>
            </c:ext>
          </c:extLst>
        </c:ser>
        <c:dLbls>
          <c:showLegendKey val="0"/>
          <c:showVal val="0"/>
          <c:showCatName val="0"/>
          <c:showSerName val="0"/>
          <c:showPercent val="0"/>
          <c:showBubbleSize val="0"/>
        </c:dLbls>
        <c:gapWidth val="180"/>
        <c:overlap val="-90"/>
        <c:axId val="212516400"/>
        <c:axId val="21251696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BFD8-4805-A819-FC51E8E44BCA}"/>
            </c:ext>
          </c:extLst>
        </c:ser>
        <c:dLbls>
          <c:showLegendKey val="0"/>
          <c:showVal val="0"/>
          <c:showCatName val="0"/>
          <c:showSerName val="0"/>
          <c:showPercent val="0"/>
          <c:showBubbleSize val="0"/>
        </c:dLbls>
        <c:marker val="1"/>
        <c:smooth val="0"/>
        <c:axId val="212516400"/>
        <c:axId val="212516960"/>
      </c:lineChart>
      <c:catAx>
        <c:axId val="212516400"/>
        <c:scaling>
          <c:orientation val="minMax"/>
        </c:scaling>
        <c:delete val="0"/>
        <c:axPos val="b"/>
        <c:numFmt formatCode="ge" sourceLinked="1"/>
        <c:majorTickMark val="none"/>
        <c:minorTickMark val="none"/>
        <c:tickLblPos val="none"/>
        <c:crossAx val="212516960"/>
        <c:crosses val="autoZero"/>
        <c:auto val="0"/>
        <c:lblAlgn val="ctr"/>
        <c:lblOffset val="100"/>
        <c:noMultiLvlLbl val="1"/>
      </c:catAx>
      <c:valAx>
        <c:axId val="21251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25164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B7-4D86-AC83-C93DFFD5D609}"/>
            </c:ext>
          </c:extLst>
        </c:ser>
        <c:dLbls>
          <c:showLegendKey val="0"/>
          <c:showVal val="0"/>
          <c:showCatName val="0"/>
          <c:showSerName val="0"/>
          <c:showPercent val="0"/>
          <c:showBubbleSize val="0"/>
        </c:dLbls>
        <c:gapWidth val="180"/>
        <c:overlap val="-90"/>
        <c:axId val="212520320"/>
        <c:axId val="2125208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B7-4D86-AC83-C93DFFD5D609}"/>
            </c:ext>
          </c:extLst>
        </c:ser>
        <c:dLbls>
          <c:showLegendKey val="0"/>
          <c:showVal val="0"/>
          <c:showCatName val="0"/>
          <c:showSerName val="0"/>
          <c:showPercent val="0"/>
          <c:showBubbleSize val="0"/>
        </c:dLbls>
        <c:marker val="1"/>
        <c:smooth val="0"/>
        <c:axId val="212520320"/>
        <c:axId val="212520880"/>
      </c:lineChart>
      <c:catAx>
        <c:axId val="212520320"/>
        <c:scaling>
          <c:orientation val="minMax"/>
        </c:scaling>
        <c:delete val="0"/>
        <c:axPos val="b"/>
        <c:numFmt formatCode="ge" sourceLinked="1"/>
        <c:majorTickMark val="none"/>
        <c:minorTickMark val="none"/>
        <c:tickLblPos val="none"/>
        <c:crossAx val="212520880"/>
        <c:crosses val="autoZero"/>
        <c:auto val="0"/>
        <c:lblAlgn val="ctr"/>
        <c:lblOffset val="100"/>
        <c:noMultiLvlLbl val="1"/>
      </c:catAx>
      <c:valAx>
        <c:axId val="21252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2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100</c:v>
                </c:pt>
                <c:pt idx="3">
                  <c:v>#N/A</c:v>
                </c:pt>
                <c:pt idx="4">
                  <c:v>#N/A</c:v>
                </c:pt>
              </c:numCache>
            </c:numRef>
          </c:val>
          <c:extLst xmlns:c16r2="http://schemas.microsoft.com/office/drawing/2015/06/chart">
            <c:ext xmlns:c16="http://schemas.microsoft.com/office/drawing/2014/chart" uri="{C3380CC4-5D6E-409C-BE32-E72D297353CC}">
              <c16:uniqueId val="{00000000-ED18-4097-9086-7B5E5F0F2E3F}"/>
            </c:ext>
          </c:extLst>
        </c:ser>
        <c:dLbls>
          <c:showLegendKey val="0"/>
          <c:showVal val="0"/>
          <c:showCatName val="0"/>
          <c:showSerName val="0"/>
          <c:showPercent val="0"/>
          <c:showBubbleSize val="0"/>
        </c:dLbls>
        <c:gapWidth val="180"/>
        <c:overlap val="-90"/>
        <c:axId val="212733792"/>
        <c:axId val="21273435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ED18-4097-9086-7B5E5F0F2E3F}"/>
            </c:ext>
          </c:extLst>
        </c:ser>
        <c:dLbls>
          <c:showLegendKey val="0"/>
          <c:showVal val="0"/>
          <c:showCatName val="0"/>
          <c:showSerName val="0"/>
          <c:showPercent val="0"/>
          <c:showBubbleSize val="0"/>
        </c:dLbls>
        <c:marker val="1"/>
        <c:smooth val="0"/>
        <c:axId val="212733792"/>
        <c:axId val="212734352"/>
      </c:lineChart>
      <c:catAx>
        <c:axId val="212733792"/>
        <c:scaling>
          <c:orientation val="minMax"/>
        </c:scaling>
        <c:delete val="0"/>
        <c:axPos val="b"/>
        <c:numFmt formatCode="ge" sourceLinked="1"/>
        <c:majorTickMark val="none"/>
        <c:minorTickMark val="none"/>
        <c:tickLblPos val="none"/>
        <c:crossAx val="212734352"/>
        <c:crosses val="autoZero"/>
        <c:auto val="0"/>
        <c:lblAlgn val="ctr"/>
        <c:lblOffset val="100"/>
        <c:noMultiLvlLbl val="1"/>
      </c:catAx>
      <c:valAx>
        <c:axId val="21273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73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FF-481F-BB2C-4A3A6E9C694A}"/>
            </c:ext>
          </c:extLst>
        </c:ser>
        <c:dLbls>
          <c:showLegendKey val="0"/>
          <c:showVal val="0"/>
          <c:showCatName val="0"/>
          <c:showSerName val="0"/>
          <c:showPercent val="0"/>
          <c:showBubbleSize val="0"/>
        </c:dLbls>
        <c:gapWidth val="180"/>
        <c:overlap val="-90"/>
        <c:axId val="212737712"/>
        <c:axId val="2127382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FF-481F-BB2C-4A3A6E9C694A}"/>
            </c:ext>
          </c:extLst>
        </c:ser>
        <c:dLbls>
          <c:showLegendKey val="0"/>
          <c:showVal val="0"/>
          <c:showCatName val="0"/>
          <c:showSerName val="0"/>
          <c:showPercent val="0"/>
          <c:showBubbleSize val="0"/>
        </c:dLbls>
        <c:marker val="1"/>
        <c:smooth val="0"/>
        <c:axId val="212737712"/>
        <c:axId val="212738272"/>
      </c:lineChart>
      <c:catAx>
        <c:axId val="212737712"/>
        <c:scaling>
          <c:orientation val="minMax"/>
        </c:scaling>
        <c:delete val="0"/>
        <c:axPos val="b"/>
        <c:numFmt formatCode="ge" sourceLinked="1"/>
        <c:majorTickMark val="none"/>
        <c:minorTickMark val="none"/>
        <c:tickLblPos val="none"/>
        <c:crossAx val="212738272"/>
        <c:crosses val="autoZero"/>
        <c:auto val="0"/>
        <c:lblAlgn val="ctr"/>
        <c:lblOffset val="100"/>
        <c:noMultiLvlLbl val="1"/>
      </c:catAx>
      <c:valAx>
        <c:axId val="21273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737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47-4AAF-9052-C8D78C69B485}"/>
            </c:ext>
          </c:extLst>
        </c:ser>
        <c:dLbls>
          <c:showLegendKey val="0"/>
          <c:showVal val="0"/>
          <c:showCatName val="0"/>
          <c:showSerName val="0"/>
          <c:showPercent val="0"/>
          <c:showBubbleSize val="0"/>
        </c:dLbls>
        <c:gapWidth val="180"/>
        <c:overlap val="-90"/>
        <c:axId val="213004144"/>
        <c:axId val="2130047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47-4AAF-9052-C8D78C69B485}"/>
            </c:ext>
          </c:extLst>
        </c:ser>
        <c:dLbls>
          <c:showLegendKey val="0"/>
          <c:showVal val="0"/>
          <c:showCatName val="0"/>
          <c:showSerName val="0"/>
          <c:showPercent val="0"/>
          <c:showBubbleSize val="0"/>
        </c:dLbls>
        <c:marker val="1"/>
        <c:smooth val="0"/>
        <c:axId val="213004144"/>
        <c:axId val="213004704"/>
      </c:lineChart>
      <c:catAx>
        <c:axId val="213004144"/>
        <c:scaling>
          <c:orientation val="minMax"/>
        </c:scaling>
        <c:delete val="0"/>
        <c:axPos val="b"/>
        <c:numFmt formatCode="ge" sourceLinked="1"/>
        <c:majorTickMark val="none"/>
        <c:minorTickMark val="none"/>
        <c:tickLblPos val="none"/>
        <c:crossAx val="213004704"/>
        <c:crosses val="autoZero"/>
        <c:auto val="0"/>
        <c:lblAlgn val="ctr"/>
        <c:lblOffset val="100"/>
        <c:noMultiLvlLbl val="1"/>
      </c:catAx>
      <c:valAx>
        <c:axId val="21300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004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39-48F4-AE17-F531D4B35303}"/>
            </c:ext>
          </c:extLst>
        </c:ser>
        <c:dLbls>
          <c:showLegendKey val="0"/>
          <c:showVal val="0"/>
          <c:showCatName val="0"/>
          <c:showSerName val="0"/>
          <c:showPercent val="0"/>
          <c:showBubbleSize val="0"/>
        </c:dLbls>
        <c:gapWidth val="180"/>
        <c:overlap val="-90"/>
        <c:axId val="213008064"/>
        <c:axId val="2130086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39-48F4-AE17-F531D4B35303}"/>
            </c:ext>
          </c:extLst>
        </c:ser>
        <c:dLbls>
          <c:showLegendKey val="0"/>
          <c:showVal val="0"/>
          <c:showCatName val="0"/>
          <c:showSerName val="0"/>
          <c:showPercent val="0"/>
          <c:showBubbleSize val="0"/>
        </c:dLbls>
        <c:marker val="1"/>
        <c:smooth val="0"/>
        <c:axId val="213008064"/>
        <c:axId val="213008624"/>
      </c:lineChart>
      <c:catAx>
        <c:axId val="213008064"/>
        <c:scaling>
          <c:orientation val="minMax"/>
        </c:scaling>
        <c:delete val="0"/>
        <c:axPos val="b"/>
        <c:numFmt formatCode="ge" sourceLinked="1"/>
        <c:majorTickMark val="none"/>
        <c:minorTickMark val="none"/>
        <c:tickLblPos val="none"/>
        <c:crossAx val="213008624"/>
        <c:crosses val="autoZero"/>
        <c:auto val="0"/>
        <c:lblAlgn val="ctr"/>
        <c:lblOffset val="100"/>
        <c:noMultiLvlLbl val="1"/>
      </c:catAx>
      <c:valAx>
        <c:axId val="21300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00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8-4940-A0DE-1193CAB5E418}"/>
            </c:ext>
          </c:extLst>
        </c:ser>
        <c:dLbls>
          <c:showLegendKey val="0"/>
          <c:showVal val="0"/>
          <c:showCatName val="0"/>
          <c:showSerName val="0"/>
          <c:showPercent val="0"/>
          <c:showBubbleSize val="0"/>
        </c:dLbls>
        <c:gapWidth val="180"/>
        <c:overlap val="-90"/>
        <c:axId val="213261168"/>
        <c:axId val="2132617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8-4940-A0DE-1193CAB5E418}"/>
            </c:ext>
          </c:extLst>
        </c:ser>
        <c:dLbls>
          <c:showLegendKey val="0"/>
          <c:showVal val="0"/>
          <c:showCatName val="0"/>
          <c:showSerName val="0"/>
          <c:showPercent val="0"/>
          <c:showBubbleSize val="0"/>
        </c:dLbls>
        <c:marker val="1"/>
        <c:smooth val="0"/>
        <c:axId val="213261168"/>
        <c:axId val="213261728"/>
      </c:lineChart>
      <c:catAx>
        <c:axId val="213261168"/>
        <c:scaling>
          <c:orientation val="minMax"/>
        </c:scaling>
        <c:delete val="0"/>
        <c:axPos val="b"/>
        <c:numFmt formatCode="ge" sourceLinked="1"/>
        <c:majorTickMark val="none"/>
        <c:minorTickMark val="none"/>
        <c:tickLblPos val="none"/>
        <c:crossAx val="213261728"/>
        <c:crosses val="autoZero"/>
        <c:auto val="0"/>
        <c:lblAlgn val="ctr"/>
        <c:lblOffset val="100"/>
        <c:noMultiLvlLbl val="1"/>
      </c:catAx>
      <c:valAx>
        <c:axId val="21326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26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489.5</c:v>
                </c:pt>
                <c:pt idx="3">
                  <c:v>0</c:v>
                </c:pt>
                <c:pt idx="4">
                  <c:v>0</c:v>
                </c:pt>
              </c:numCache>
            </c:numRef>
          </c:val>
          <c:extLst xmlns:c16r2="http://schemas.microsoft.com/office/drawing/2015/06/chart">
            <c:ext xmlns:c16="http://schemas.microsoft.com/office/drawing/2014/chart" uri="{C3380CC4-5D6E-409C-BE32-E72D297353CC}">
              <c16:uniqueId val="{00000000-439A-479E-83CB-3902015CFFB1}"/>
            </c:ext>
          </c:extLst>
        </c:ser>
        <c:dLbls>
          <c:showLegendKey val="0"/>
          <c:showVal val="0"/>
          <c:showCatName val="0"/>
          <c:showSerName val="0"/>
          <c:showPercent val="0"/>
          <c:showBubbleSize val="0"/>
        </c:dLbls>
        <c:gapWidth val="180"/>
        <c:overlap val="-90"/>
        <c:axId val="211491344"/>
        <c:axId val="2114919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439A-479E-83CB-3902015CFFB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39A-479E-83CB-3902015CFFB1}"/>
            </c:ext>
          </c:extLst>
        </c:ser>
        <c:dLbls>
          <c:showLegendKey val="0"/>
          <c:showVal val="0"/>
          <c:showCatName val="0"/>
          <c:showSerName val="0"/>
          <c:showPercent val="0"/>
          <c:showBubbleSize val="0"/>
        </c:dLbls>
        <c:marker val="1"/>
        <c:smooth val="0"/>
        <c:axId val="211491344"/>
        <c:axId val="211491904"/>
      </c:lineChart>
      <c:catAx>
        <c:axId val="211491344"/>
        <c:scaling>
          <c:orientation val="minMax"/>
        </c:scaling>
        <c:delete val="0"/>
        <c:axPos val="b"/>
        <c:numFmt formatCode="ge" sourceLinked="1"/>
        <c:majorTickMark val="none"/>
        <c:minorTickMark val="none"/>
        <c:tickLblPos val="none"/>
        <c:crossAx val="211491904"/>
        <c:crosses val="autoZero"/>
        <c:auto val="0"/>
        <c:lblAlgn val="ctr"/>
        <c:lblOffset val="100"/>
        <c:noMultiLvlLbl val="1"/>
      </c:catAx>
      <c:valAx>
        <c:axId val="21149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9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8B-419E-B364-8079A83A2EBE}"/>
            </c:ext>
          </c:extLst>
        </c:ser>
        <c:dLbls>
          <c:showLegendKey val="0"/>
          <c:showVal val="0"/>
          <c:showCatName val="0"/>
          <c:showSerName val="0"/>
          <c:showPercent val="0"/>
          <c:showBubbleSize val="0"/>
        </c:dLbls>
        <c:gapWidth val="180"/>
        <c:overlap val="-90"/>
        <c:axId val="213265088"/>
        <c:axId val="2132656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8B-419E-B364-8079A83A2EBE}"/>
            </c:ext>
          </c:extLst>
        </c:ser>
        <c:dLbls>
          <c:showLegendKey val="0"/>
          <c:showVal val="0"/>
          <c:showCatName val="0"/>
          <c:showSerName val="0"/>
          <c:showPercent val="0"/>
          <c:showBubbleSize val="0"/>
        </c:dLbls>
        <c:marker val="1"/>
        <c:smooth val="0"/>
        <c:axId val="213265088"/>
        <c:axId val="213265648"/>
      </c:lineChart>
      <c:catAx>
        <c:axId val="213265088"/>
        <c:scaling>
          <c:orientation val="minMax"/>
        </c:scaling>
        <c:delete val="0"/>
        <c:axPos val="b"/>
        <c:numFmt formatCode="ge" sourceLinked="1"/>
        <c:majorTickMark val="none"/>
        <c:minorTickMark val="none"/>
        <c:tickLblPos val="none"/>
        <c:crossAx val="213265648"/>
        <c:crosses val="autoZero"/>
        <c:auto val="0"/>
        <c:lblAlgn val="ctr"/>
        <c:lblOffset val="100"/>
        <c:noMultiLvlLbl val="1"/>
      </c:catAx>
      <c:valAx>
        <c:axId val="21326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26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7F-486A-99B6-AC3C71E6502F}"/>
            </c:ext>
          </c:extLst>
        </c:ser>
        <c:dLbls>
          <c:showLegendKey val="0"/>
          <c:showVal val="0"/>
          <c:showCatName val="0"/>
          <c:showSerName val="0"/>
          <c:showPercent val="0"/>
          <c:showBubbleSize val="0"/>
        </c:dLbls>
        <c:gapWidth val="180"/>
        <c:overlap val="-90"/>
        <c:axId val="213386096"/>
        <c:axId val="2133866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7F-486A-99B6-AC3C71E6502F}"/>
            </c:ext>
          </c:extLst>
        </c:ser>
        <c:dLbls>
          <c:showLegendKey val="0"/>
          <c:showVal val="0"/>
          <c:showCatName val="0"/>
          <c:showSerName val="0"/>
          <c:showPercent val="0"/>
          <c:showBubbleSize val="0"/>
        </c:dLbls>
        <c:marker val="1"/>
        <c:smooth val="0"/>
        <c:axId val="213386096"/>
        <c:axId val="213386656"/>
      </c:lineChart>
      <c:catAx>
        <c:axId val="213386096"/>
        <c:scaling>
          <c:orientation val="minMax"/>
        </c:scaling>
        <c:delete val="0"/>
        <c:axPos val="b"/>
        <c:numFmt formatCode="ge" sourceLinked="1"/>
        <c:majorTickMark val="none"/>
        <c:minorTickMark val="none"/>
        <c:tickLblPos val="none"/>
        <c:crossAx val="213386656"/>
        <c:crosses val="autoZero"/>
        <c:auto val="0"/>
        <c:lblAlgn val="ctr"/>
        <c:lblOffset val="100"/>
        <c:noMultiLvlLbl val="1"/>
      </c:catAx>
      <c:valAx>
        <c:axId val="21338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38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B6-4D79-BCA7-61237904EAE9}"/>
            </c:ext>
          </c:extLst>
        </c:ser>
        <c:dLbls>
          <c:showLegendKey val="0"/>
          <c:showVal val="0"/>
          <c:showCatName val="0"/>
          <c:showSerName val="0"/>
          <c:showPercent val="0"/>
          <c:showBubbleSize val="0"/>
        </c:dLbls>
        <c:gapWidth val="180"/>
        <c:overlap val="-90"/>
        <c:axId val="213390016"/>
        <c:axId val="21339057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B6-4D79-BCA7-61237904EAE9}"/>
            </c:ext>
          </c:extLst>
        </c:ser>
        <c:dLbls>
          <c:showLegendKey val="0"/>
          <c:showVal val="0"/>
          <c:showCatName val="0"/>
          <c:showSerName val="0"/>
          <c:showPercent val="0"/>
          <c:showBubbleSize val="0"/>
        </c:dLbls>
        <c:marker val="1"/>
        <c:smooth val="0"/>
        <c:axId val="213390016"/>
        <c:axId val="213390576"/>
      </c:lineChart>
      <c:catAx>
        <c:axId val="213390016"/>
        <c:scaling>
          <c:orientation val="minMax"/>
        </c:scaling>
        <c:delete val="0"/>
        <c:axPos val="b"/>
        <c:numFmt formatCode="ge" sourceLinked="1"/>
        <c:majorTickMark val="none"/>
        <c:minorTickMark val="none"/>
        <c:tickLblPos val="none"/>
        <c:crossAx val="213390576"/>
        <c:crosses val="autoZero"/>
        <c:auto val="0"/>
        <c:lblAlgn val="ctr"/>
        <c:lblOffset val="100"/>
        <c:noMultiLvlLbl val="1"/>
      </c:catAx>
      <c:valAx>
        <c:axId val="21339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39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CC-40EB-8671-204817A1B7C5}"/>
            </c:ext>
          </c:extLst>
        </c:ser>
        <c:dLbls>
          <c:showLegendKey val="0"/>
          <c:showVal val="0"/>
          <c:showCatName val="0"/>
          <c:showSerName val="0"/>
          <c:showPercent val="0"/>
          <c:showBubbleSize val="0"/>
        </c:dLbls>
        <c:gapWidth val="180"/>
        <c:overlap val="-90"/>
        <c:axId val="213819312"/>
        <c:axId val="2138198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CC-40EB-8671-204817A1B7C5}"/>
            </c:ext>
          </c:extLst>
        </c:ser>
        <c:dLbls>
          <c:showLegendKey val="0"/>
          <c:showVal val="0"/>
          <c:showCatName val="0"/>
          <c:showSerName val="0"/>
          <c:showPercent val="0"/>
          <c:showBubbleSize val="0"/>
        </c:dLbls>
        <c:marker val="1"/>
        <c:smooth val="0"/>
        <c:axId val="213819312"/>
        <c:axId val="213819872"/>
      </c:lineChart>
      <c:catAx>
        <c:axId val="213819312"/>
        <c:scaling>
          <c:orientation val="minMax"/>
        </c:scaling>
        <c:delete val="0"/>
        <c:axPos val="b"/>
        <c:numFmt formatCode="ge" sourceLinked="1"/>
        <c:majorTickMark val="none"/>
        <c:minorTickMark val="none"/>
        <c:tickLblPos val="none"/>
        <c:crossAx val="213819872"/>
        <c:crosses val="autoZero"/>
        <c:auto val="0"/>
        <c:lblAlgn val="ctr"/>
        <c:lblOffset val="100"/>
        <c:noMultiLvlLbl val="1"/>
      </c:catAx>
      <c:valAx>
        <c:axId val="21381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9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41-471A-BC76-45EDCFCF89C2}"/>
            </c:ext>
          </c:extLst>
        </c:ser>
        <c:dLbls>
          <c:showLegendKey val="0"/>
          <c:showVal val="0"/>
          <c:showCatName val="0"/>
          <c:showSerName val="0"/>
          <c:showPercent val="0"/>
          <c:showBubbleSize val="0"/>
        </c:dLbls>
        <c:gapWidth val="180"/>
        <c:overlap val="-90"/>
        <c:axId val="213823232"/>
        <c:axId val="2138237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41-471A-BC76-45EDCFCF89C2}"/>
            </c:ext>
          </c:extLst>
        </c:ser>
        <c:dLbls>
          <c:showLegendKey val="0"/>
          <c:showVal val="0"/>
          <c:showCatName val="0"/>
          <c:showSerName val="0"/>
          <c:showPercent val="0"/>
          <c:showBubbleSize val="0"/>
        </c:dLbls>
        <c:marker val="1"/>
        <c:smooth val="0"/>
        <c:axId val="213823232"/>
        <c:axId val="213823792"/>
      </c:lineChart>
      <c:catAx>
        <c:axId val="213823232"/>
        <c:scaling>
          <c:orientation val="minMax"/>
        </c:scaling>
        <c:delete val="0"/>
        <c:axPos val="b"/>
        <c:numFmt formatCode="ge" sourceLinked="1"/>
        <c:majorTickMark val="none"/>
        <c:minorTickMark val="none"/>
        <c:tickLblPos val="none"/>
        <c:crossAx val="213823792"/>
        <c:crosses val="autoZero"/>
        <c:auto val="0"/>
        <c:lblAlgn val="ctr"/>
        <c:lblOffset val="100"/>
        <c:noMultiLvlLbl val="1"/>
      </c:catAx>
      <c:valAx>
        <c:axId val="21382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232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07-48B0-ABA8-7BB336A75B54}"/>
            </c:ext>
          </c:extLst>
        </c:ser>
        <c:dLbls>
          <c:showLegendKey val="0"/>
          <c:showVal val="0"/>
          <c:showCatName val="0"/>
          <c:showSerName val="0"/>
          <c:showPercent val="0"/>
          <c:showBubbleSize val="0"/>
        </c:dLbls>
        <c:gapWidth val="180"/>
        <c:overlap val="-90"/>
        <c:axId val="213459872"/>
        <c:axId val="2134604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07-48B0-ABA8-7BB336A75B54}"/>
            </c:ext>
          </c:extLst>
        </c:ser>
        <c:dLbls>
          <c:showLegendKey val="0"/>
          <c:showVal val="0"/>
          <c:showCatName val="0"/>
          <c:showSerName val="0"/>
          <c:showPercent val="0"/>
          <c:showBubbleSize val="0"/>
        </c:dLbls>
        <c:marker val="1"/>
        <c:smooth val="0"/>
        <c:axId val="213459872"/>
        <c:axId val="213460432"/>
      </c:lineChart>
      <c:catAx>
        <c:axId val="213459872"/>
        <c:scaling>
          <c:orientation val="minMax"/>
        </c:scaling>
        <c:delete val="0"/>
        <c:axPos val="b"/>
        <c:numFmt formatCode="ge" sourceLinked="1"/>
        <c:majorTickMark val="none"/>
        <c:minorTickMark val="none"/>
        <c:tickLblPos val="none"/>
        <c:crossAx val="213460432"/>
        <c:crosses val="autoZero"/>
        <c:auto val="0"/>
        <c:lblAlgn val="ctr"/>
        <c:lblOffset val="100"/>
        <c:noMultiLvlLbl val="1"/>
      </c:catAx>
      <c:valAx>
        <c:axId val="21346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45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55-48FB-8041-B4A9BC0317E6}"/>
            </c:ext>
          </c:extLst>
        </c:ser>
        <c:dLbls>
          <c:showLegendKey val="0"/>
          <c:showVal val="0"/>
          <c:showCatName val="0"/>
          <c:showSerName val="0"/>
          <c:showPercent val="0"/>
          <c:showBubbleSize val="0"/>
        </c:dLbls>
        <c:gapWidth val="180"/>
        <c:overlap val="-90"/>
        <c:axId val="213504944"/>
        <c:axId val="2135055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55-48FB-8041-B4A9BC0317E6}"/>
            </c:ext>
          </c:extLst>
        </c:ser>
        <c:dLbls>
          <c:showLegendKey val="0"/>
          <c:showVal val="0"/>
          <c:showCatName val="0"/>
          <c:showSerName val="0"/>
          <c:showPercent val="0"/>
          <c:showBubbleSize val="0"/>
        </c:dLbls>
        <c:marker val="1"/>
        <c:smooth val="0"/>
        <c:axId val="213504944"/>
        <c:axId val="213505504"/>
      </c:lineChart>
      <c:catAx>
        <c:axId val="213504944"/>
        <c:scaling>
          <c:orientation val="minMax"/>
        </c:scaling>
        <c:delete val="0"/>
        <c:axPos val="b"/>
        <c:numFmt formatCode="ge" sourceLinked="1"/>
        <c:majorTickMark val="none"/>
        <c:minorTickMark val="none"/>
        <c:tickLblPos val="none"/>
        <c:crossAx val="213505504"/>
        <c:crosses val="autoZero"/>
        <c:auto val="0"/>
        <c:lblAlgn val="ctr"/>
        <c:lblOffset val="100"/>
        <c:noMultiLvlLbl val="1"/>
      </c:catAx>
      <c:valAx>
        <c:axId val="21350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50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23-4590-879F-943076FADEB9}"/>
            </c:ext>
          </c:extLst>
        </c:ser>
        <c:dLbls>
          <c:showLegendKey val="0"/>
          <c:showVal val="0"/>
          <c:showCatName val="0"/>
          <c:showSerName val="0"/>
          <c:showPercent val="0"/>
          <c:showBubbleSize val="0"/>
        </c:dLbls>
        <c:gapWidth val="180"/>
        <c:overlap val="-90"/>
        <c:axId val="213508864"/>
        <c:axId val="2135094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3-4590-879F-943076FADEB9}"/>
            </c:ext>
          </c:extLst>
        </c:ser>
        <c:dLbls>
          <c:showLegendKey val="0"/>
          <c:showVal val="0"/>
          <c:showCatName val="0"/>
          <c:showSerName val="0"/>
          <c:showPercent val="0"/>
          <c:showBubbleSize val="0"/>
        </c:dLbls>
        <c:marker val="1"/>
        <c:smooth val="0"/>
        <c:axId val="213508864"/>
        <c:axId val="213509424"/>
      </c:lineChart>
      <c:catAx>
        <c:axId val="213508864"/>
        <c:scaling>
          <c:orientation val="minMax"/>
        </c:scaling>
        <c:delete val="0"/>
        <c:axPos val="b"/>
        <c:numFmt formatCode="ge" sourceLinked="1"/>
        <c:majorTickMark val="none"/>
        <c:minorTickMark val="none"/>
        <c:tickLblPos val="none"/>
        <c:crossAx val="213509424"/>
        <c:crosses val="autoZero"/>
        <c:auto val="0"/>
        <c:lblAlgn val="ctr"/>
        <c:lblOffset val="100"/>
        <c:noMultiLvlLbl val="1"/>
      </c:catAx>
      <c:valAx>
        <c:axId val="21350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50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A-4B36-AB3D-972F9FB24A6E}"/>
            </c:ext>
          </c:extLst>
        </c:ser>
        <c:dLbls>
          <c:showLegendKey val="0"/>
          <c:showVal val="0"/>
          <c:showCatName val="0"/>
          <c:showSerName val="0"/>
          <c:showPercent val="0"/>
          <c:showBubbleSize val="0"/>
        </c:dLbls>
        <c:gapWidth val="180"/>
        <c:overlap val="-90"/>
        <c:axId val="213668864"/>
        <c:axId val="2136694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A-4B36-AB3D-972F9FB24A6E}"/>
            </c:ext>
          </c:extLst>
        </c:ser>
        <c:dLbls>
          <c:showLegendKey val="0"/>
          <c:showVal val="0"/>
          <c:showCatName val="0"/>
          <c:showSerName val="0"/>
          <c:showPercent val="0"/>
          <c:showBubbleSize val="0"/>
        </c:dLbls>
        <c:marker val="1"/>
        <c:smooth val="0"/>
        <c:axId val="213668864"/>
        <c:axId val="213669424"/>
      </c:lineChart>
      <c:catAx>
        <c:axId val="213668864"/>
        <c:scaling>
          <c:orientation val="minMax"/>
        </c:scaling>
        <c:delete val="0"/>
        <c:axPos val="b"/>
        <c:numFmt formatCode="ge" sourceLinked="1"/>
        <c:majorTickMark val="none"/>
        <c:minorTickMark val="none"/>
        <c:tickLblPos val="none"/>
        <c:crossAx val="213669424"/>
        <c:crosses val="autoZero"/>
        <c:auto val="0"/>
        <c:lblAlgn val="ctr"/>
        <c:lblOffset val="100"/>
        <c:noMultiLvlLbl val="1"/>
      </c:catAx>
      <c:valAx>
        <c:axId val="21366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66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17-43E9-B6F7-24CB4A6C55F6}"/>
            </c:ext>
          </c:extLst>
        </c:ser>
        <c:dLbls>
          <c:showLegendKey val="0"/>
          <c:showVal val="0"/>
          <c:showCatName val="0"/>
          <c:showSerName val="0"/>
          <c:showPercent val="0"/>
          <c:showBubbleSize val="0"/>
        </c:dLbls>
        <c:gapWidth val="180"/>
        <c:overlap val="-90"/>
        <c:axId val="213672784"/>
        <c:axId val="2136733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17-43E9-B6F7-24CB4A6C55F6}"/>
            </c:ext>
          </c:extLst>
        </c:ser>
        <c:dLbls>
          <c:showLegendKey val="0"/>
          <c:showVal val="0"/>
          <c:showCatName val="0"/>
          <c:showSerName val="0"/>
          <c:showPercent val="0"/>
          <c:showBubbleSize val="0"/>
        </c:dLbls>
        <c:marker val="1"/>
        <c:smooth val="0"/>
        <c:axId val="213672784"/>
        <c:axId val="213673344"/>
      </c:lineChart>
      <c:catAx>
        <c:axId val="213672784"/>
        <c:scaling>
          <c:orientation val="minMax"/>
        </c:scaling>
        <c:delete val="0"/>
        <c:axPos val="b"/>
        <c:numFmt formatCode="ge" sourceLinked="1"/>
        <c:majorTickMark val="none"/>
        <c:minorTickMark val="none"/>
        <c:tickLblPos val="none"/>
        <c:crossAx val="213673344"/>
        <c:crosses val="autoZero"/>
        <c:auto val="0"/>
        <c:lblAlgn val="ctr"/>
        <c:lblOffset val="100"/>
        <c:noMultiLvlLbl val="1"/>
      </c:catAx>
      <c:valAx>
        <c:axId val="21367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67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10-4EE3-A79D-BE2679C205AF}"/>
            </c:ext>
          </c:extLst>
        </c:ser>
        <c:dLbls>
          <c:showLegendKey val="0"/>
          <c:showVal val="0"/>
          <c:showCatName val="0"/>
          <c:showSerName val="0"/>
          <c:showPercent val="0"/>
          <c:showBubbleSize val="0"/>
        </c:dLbls>
        <c:gapWidth val="180"/>
        <c:overlap val="-90"/>
        <c:axId val="211589712"/>
        <c:axId val="2115902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10-4EE3-A79D-BE2679C205A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410-4EE3-A79D-BE2679C205AF}"/>
            </c:ext>
          </c:extLst>
        </c:ser>
        <c:dLbls>
          <c:showLegendKey val="0"/>
          <c:showVal val="0"/>
          <c:showCatName val="0"/>
          <c:showSerName val="0"/>
          <c:showPercent val="0"/>
          <c:showBubbleSize val="0"/>
        </c:dLbls>
        <c:marker val="1"/>
        <c:smooth val="0"/>
        <c:axId val="211589712"/>
        <c:axId val="211590272"/>
      </c:lineChart>
      <c:catAx>
        <c:axId val="211589712"/>
        <c:scaling>
          <c:orientation val="minMax"/>
        </c:scaling>
        <c:delete val="0"/>
        <c:axPos val="b"/>
        <c:numFmt formatCode="ge" sourceLinked="1"/>
        <c:majorTickMark val="none"/>
        <c:minorTickMark val="none"/>
        <c:tickLblPos val="none"/>
        <c:crossAx val="211590272"/>
        <c:crosses val="autoZero"/>
        <c:auto val="0"/>
        <c:lblAlgn val="ctr"/>
        <c:lblOffset val="100"/>
        <c:noMultiLvlLbl val="1"/>
      </c:catAx>
      <c:valAx>
        <c:axId val="21159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58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A2-40B8-A207-4EDDA33095B0}"/>
            </c:ext>
          </c:extLst>
        </c:ser>
        <c:dLbls>
          <c:showLegendKey val="0"/>
          <c:showVal val="0"/>
          <c:showCatName val="0"/>
          <c:showSerName val="0"/>
          <c:showPercent val="0"/>
          <c:showBubbleSize val="0"/>
        </c:dLbls>
        <c:gapWidth val="180"/>
        <c:overlap val="-90"/>
        <c:axId val="214493664"/>
        <c:axId val="2144942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A2-40B8-A207-4EDDA33095B0}"/>
            </c:ext>
          </c:extLst>
        </c:ser>
        <c:dLbls>
          <c:showLegendKey val="0"/>
          <c:showVal val="0"/>
          <c:showCatName val="0"/>
          <c:showSerName val="0"/>
          <c:showPercent val="0"/>
          <c:showBubbleSize val="0"/>
        </c:dLbls>
        <c:marker val="1"/>
        <c:smooth val="0"/>
        <c:axId val="214493664"/>
        <c:axId val="214494224"/>
      </c:lineChart>
      <c:catAx>
        <c:axId val="214493664"/>
        <c:scaling>
          <c:orientation val="minMax"/>
        </c:scaling>
        <c:delete val="0"/>
        <c:axPos val="b"/>
        <c:numFmt formatCode="ge" sourceLinked="1"/>
        <c:majorTickMark val="none"/>
        <c:minorTickMark val="none"/>
        <c:tickLblPos val="none"/>
        <c:crossAx val="214494224"/>
        <c:crosses val="autoZero"/>
        <c:auto val="0"/>
        <c:lblAlgn val="ctr"/>
        <c:lblOffset val="100"/>
        <c:noMultiLvlLbl val="1"/>
      </c:catAx>
      <c:valAx>
        <c:axId val="214494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9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7509.9</c:v>
                </c:pt>
                <c:pt idx="3">
                  <c:v>#N/A</c:v>
                </c:pt>
                <c:pt idx="4">
                  <c:v>#N/A</c:v>
                </c:pt>
              </c:numCache>
            </c:numRef>
          </c:val>
          <c:extLst xmlns:c16r2="http://schemas.microsoft.com/office/drawing/2015/06/chart">
            <c:ext xmlns:c16="http://schemas.microsoft.com/office/drawing/2014/chart" uri="{C3380CC4-5D6E-409C-BE32-E72D297353CC}">
              <c16:uniqueId val="{00000000-0307-4710-829E-80E7D784A74A}"/>
            </c:ext>
          </c:extLst>
        </c:ser>
        <c:dLbls>
          <c:showLegendKey val="0"/>
          <c:showVal val="0"/>
          <c:showCatName val="0"/>
          <c:showSerName val="0"/>
          <c:showPercent val="0"/>
          <c:showBubbleSize val="0"/>
        </c:dLbls>
        <c:gapWidth val="180"/>
        <c:overlap val="-90"/>
        <c:axId val="211593632"/>
        <c:axId val="2115941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0307-4710-829E-80E7D784A74A}"/>
            </c:ext>
          </c:extLst>
        </c:ser>
        <c:dLbls>
          <c:showLegendKey val="0"/>
          <c:showVal val="0"/>
          <c:showCatName val="0"/>
          <c:showSerName val="0"/>
          <c:showPercent val="0"/>
          <c:showBubbleSize val="0"/>
        </c:dLbls>
        <c:marker val="1"/>
        <c:smooth val="0"/>
        <c:axId val="211593632"/>
        <c:axId val="211594192"/>
      </c:lineChart>
      <c:catAx>
        <c:axId val="211593632"/>
        <c:scaling>
          <c:orientation val="minMax"/>
        </c:scaling>
        <c:delete val="0"/>
        <c:axPos val="b"/>
        <c:numFmt formatCode="ge" sourceLinked="1"/>
        <c:majorTickMark val="none"/>
        <c:minorTickMark val="none"/>
        <c:tickLblPos val="none"/>
        <c:crossAx val="211594192"/>
        <c:crosses val="autoZero"/>
        <c:auto val="0"/>
        <c:lblAlgn val="ctr"/>
        <c:lblOffset val="100"/>
        <c:noMultiLvlLbl val="1"/>
      </c:catAx>
      <c:valAx>
        <c:axId val="21159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59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4417</c:v>
                </c:pt>
                <c:pt idx="3">
                  <c:v>-1570</c:v>
                </c:pt>
                <c:pt idx="4">
                  <c:v>-1226</c:v>
                </c:pt>
              </c:numCache>
            </c:numRef>
          </c:val>
          <c:extLst xmlns:c16r2="http://schemas.microsoft.com/office/drawing/2015/06/chart">
            <c:ext xmlns:c16="http://schemas.microsoft.com/office/drawing/2014/chart" uri="{C3380CC4-5D6E-409C-BE32-E72D297353CC}">
              <c16:uniqueId val="{00000000-BD3F-4779-86F5-FC3160DC65A1}"/>
            </c:ext>
          </c:extLst>
        </c:ser>
        <c:dLbls>
          <c:showLegendKey val="0"/>
          <c:showVal val="0"/>
          <c:showCatName val="0"/>
          <c:showSerName val="0"/>
          <c:showPercent val="0"/>
          <c:showBubbleSize val="0"/>
        </c:dLbls>
        <c:gapWidth val="180"/>
        <c:overlap val="-90"/>
        <c:axId val="211849760"/>
        <c:axId val="2118503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BD3F-4779-86F5-FC3160DC65A1}"/>
            </c:ext>
          </c:extLst>
        </c:ser>
        <c:dLbls>
          <c:showLegendKey val="0"/>
          <c:showVal val="0"/>
          <c:showCatName val="0"/>
          <c:showSerName val="0"/>
          <c:showPercent val="0"/>
          <c:showBubbleSize val="0"/>
        </c:dLbls>
        <c:marker val="1"/>
        <c:smooth val="0"/>
        <c:axId val="211849760"/>
        <c:axId val="211850320"/>
      </c:lineChart>
      <c:catAx>
        <c:axId val="211849760"/>
        <c:scaling>
          <c:orientation val="minMax"/>
        </c:scaling>
        <c:delete val="0"/>
        <c:axPos val="b"/>
        <c:numFmt formatCode="ge" sourceLinked="1"/>
        <c:majorTickMark val="none"/>
        <c:minorTickMark val="none"/>
        <c:tickLblPos val="none"/>
        <c:crossAx val="211850320"/>
        <c:crosses val="autoZero"/>
        <c:auto val="0"/>
        <c:lblAlgn val="ctr"/>
        <c:lblOffset val="100"/>
        <c:noMultiLvlLbl val="1"/>
      </c:catAx>
      <c:valAx>
        <c:axId val="2118503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49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19.100000000000001</c:v>
                </c:pt>
                <c:pt idx="3">
                  <c:v>0</c:v>
                </c:pt>
                <c:pt idx="4">
                  <c:v>0</c:v>
                </c:pt>
              </c:numCache>
            </c:numRef>
          </c:val>
          <c:extLst xmlns:c16r2="http://schemas.microsoft.com/office/drawing/2015/06/chart">
            <c:ext xmlns:c16="http://schemas.microsoft.com/office/drawing/2014/chart" uri="{C3380CC4-5D6E-409C-BE32-E72D297353CC}">
              <c16:uniqueId val="{00000000-C1CF-41B6-8198-FA25F9DFD6C6}"/>
            </c:ext>
          </c:extLst>
        </c:ser>
        <c:dLbls>
          <c:showLegendKey val="0"/>
          <c:showVal val="0"/>
          <c:showCatName val="0"/>
          <c:showSerName val="0"/>
          <c:showPercent val="0"/>
          <c:showBubbleSize val="0"/>
        </c:dLbls>
        <c:gapWidth val="180"/>
        <c:overlap val="-90"/>
        <c:axId val="211853680"/>
        <c:axId val="2118542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C1CF-41B6-8198-FA25F9DFD6C6}"/>
            </c:ext>
          </c:extLst>
        </c:ser>
        <c:dLbls>
          <c:showLegendKey val="0"/>
          <c:showVal val="0"/>
          <c:showCatName val="0"/>
          <c:showSerName val="0"/>
          <c:showPercent val="0"/>
          <c:showBubbleSize val="0"/>
        </c:dLbls>
        <c:marker val="1"/>
        <c:smooth val="0"/>
        <c:axId val="211853680"/>
        <c:axId val="211854240"/>
      </c:lineChart>
      <c:catAx>
        <c:axId val="211853680"/>
        <c:scaling>
          <c:orientation val="minMax"/>
        </c:scaling>
        <c:delete val="0"/>
        <c:axPos val="b"/>
        <c:numFmt formatCode="ge" sourceLinked="1"/>
        <c:majorTickMark val="none"/>
        <c:minorTickMark val="none"/>
        <c:tickLblPos val="none"/>
        <c:crossAx val="211854240"/>
        <c:crosses val="autoZero"/>
        <c:auto val="0"/>
        <c:lblAlgn val="ctr"/>
        <c:lblOffset val="100"/>
        <c:noMultiLvlLbl val="1"/>
      </c:catAx>
      <c:valAx>
        <c:axId val="21185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5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85B7-455F-B20C-675BC824FD8A}"/>
            </c:ext>
          </c:extLst>
        </c:ser>
        <c:dLbls>
          <c:showLegendKey val="0"/>
          <c:showVal val="0"/>
          <c:showCatName val="0"/>
          <c:showSerName val="0"/>
          <c:showPercent val="0"/>
          <c:showBubbleSize val="0"/>
        </c:dLbls>
        <c:gapWidth val="180"/>
        <c:overlap val="-90"/>
        <c:axId val="212089952"/>
        <c:axId val="2120905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85B7-455F-B20C-675BC824FD8A}"/>
            </c:ext>
          </c:extLst>
        </c:ser>
        <c:dLbls>
          <c:showLegendKey val="0"/>
          <c:showVal val="0"/>
          <c:showCatName val="0"/>
          <c:showSerName val="0"/>
          <c:showPercent val="0"/>
          <c:showBubbleSize val="0"/>
        </c:dLbls>
        <c:marker val="1"/>
        <c:smooth val="0"/>
        <c:axId val="212089952"/>
        <c:axId val="212090512"/>
      </c:lineChart>
      <c:catAx>
        <c:axId val="212089952"/>
        <c:scaling>
          <c:orientation val="minMax"/>
        </c:scaling>
        <c:delete val="0"/>
        <c:axPos val="b"/>
        <c:numFmt formatCode="ge" sourceLinked="1"/>
        <c:majorTickMark val="none"/>
        <c:minorTickMark val="none"/>
        <c:tickLblPos val="none"/>
        <c:crossAx val="212090512"/>
        <c:crosses val="autoZero"/>
        <c:auto val="0"/>
        <c:lblAlgn val="ctr"/>
        <c:lblOffset val="100"/>
        <c:noMultiLvlLbl val="1"/>
      </c:catAx>
      <c:valAx>
        <c:axId val="21209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8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0</c:v>
                </c:pt>
                <c:pt idx="3">
                  <c:v>#N/A</c:v>
                </c:pt>
                <c:pt idx="4">
                  <c:v>#N/A</c:v>
                </c:pt>
              </c:numCache>
            </c:numRef>
          </c:val>
          <c:extLst xmlns:c16r2="http://schemas.microsoft.com/office/drawing/2015/06/chart">
            <c:ext xmlns:c16="http://schemas.microsoft.com/office/drawing/2014/chart" uri="{C3380CC4-5D6E-409C-BE32-E72D297353CC}">
              <c16:uniqueId val="{00000000-C753-40D4-9CBD-172F1D39C2EC}"/>
            </c:ext>
          </c:extLst>
        </c:ser>
        <c:dLbls>
          <c:showLegendKey val="0"/>
          <c:showVal val="0"/>
          <c:showCatName val="0"/>
          <c:showSerName val="0"/>
          <c:showPercent val="0"/>
          <c:showBubbleSize val="0"/>
        </c:dLbls>
        <c:gapWidth val="180"/>
        <c:overlap val="-90"/>
        <c:axId val="212093872"/>
        <c:axId val="2120944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C753-40D4-9CBD-172F1D39C2EC}"/>
            </c:ext>
          </c:extLst>
        </c:ser>
        <c:dLbls>
          <c:showLegendKey val="0"/>
          <c:showVal val="0"/>
          <c:showCatName val="0"/>
          <c:showSerName val="0"/>
          <c:showPercent val="0"/>
          <c:showBubbleSize val="0"/>
        </c:dLbls>
        <c:marker val="1"/>
        <c:smooth val="0"/>
        <c:axId val="212093872"/>
        <c:axId val="212094432"/>
      </c:lineChart>
      <c:catAx>
        <c:axId val="212093872"/>
        <c:scaling>
          <c:orientation val="minMax"/>
        </c:scaling>
        <c:delete val="0"/>
        <c:axPos val="b"/>
        <c:numFmt formatCode="ge" sourceLinked="1"/>
        <c:majorTickMark val="none"/>
        <c:minorTickMark val="none"/>
        <c:tickLblPos val="none"/>
        <c:crossAx val="212094432"/>
        <c:crosses val="autoZero"/>
        <c:auto val="0"/>
        <c:lblAlgn val="ctr"/>
        <c:lblOffset val="100"/>
        <c:noMultiLvlLbl val="1"/>
      </c:catAx>
      <c:valAx>
        <c:axId val="21209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9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B0-4400-8EEB-316E03F7314B}"/>
            </c:ext>
          </c:extLst>
        </c:ser>
        <c:dLbls>
          <c:showLegendKey val="0"/>
          <c:showVal val="0"/>
          <c:showCatName val="0"/>
          <c:showSerName val="0"/>
          <c:showPercent val="0"/>
          <c:showBubbleSize val="0"/>
        </c:dLbls>
        <c:gapWidth val="180"/>
        <c:overlap val="-90"/>
        <c:axId val="105227248"/>
        <c:axId val="1052278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B0-4400-8EEB-316E03F7314B}"/>
            </c:ext>
          </c:extLst>
        </c:ser>
        <c:dLbls>
          <c:showLegendKey val="0"/>
          <c:showVal val="0"/>
          <c:showCatName val="0"/>
          <c:showSerName val="0"/>
          <c:showPercent val="0"/>
          <c:showBubbleSize val="0"/>
        </c:dLbls>
        <c:marker val="1"/>
        <c:smooth val="0"/>
        <c:axId val="105227248"/>
        <c:axId val="105227808"/>
      </c:lineChart>
      <c:catAx>
        <c:axId val="105227248"/>
        <c:scaling>
          <c:orientation val="minMax"/>
        </c:scaling>
        <c:delete val="0"/>
        <c:axPos val="b"/>
        <c:numFmt formatCode="ge" sourceLinked="1"/>
        <c:majorTickMark val="none"/>
        <c:minorTickMark val="none"/>
        <c:tickLblPos val="none"/>
        <c:crossAx val="105227808"/>
        <c:crosses val="autoZero"/>
        <c:auto val="0"/>
        <c:lblAlgn val="ctr"/>
        <c:lblOffset val="100"/>
        <c:noMultiLvlLbl val="1"/>
      </c:catAx>
      <c:valAx>
        <c:axId val="10522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5227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2491" y="7270875"/>
          <a:ext cx="57452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509570" y="7270875"/>
          <a:ext cx="57479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529370" y="7270875"/>
          <a:ext cx="57452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550531" y="7270875"/>
          <a:ext cx="575748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97545" y="7270875"/>
          <a:ext cx="57547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9992" y="12120995"/>
          <a:ext cx="5743415" cy="29479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9992" y="15226146"/>
          <a:ext cx="5743415" cy="29341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9992" y="18334759"/>
          <a:ext cx="5743415" cy="29341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9992" y="21426055"/>
          <a:ext cx="5743415" cy="29341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9992" y="24480983"/>
          <a:ext cx="5743415" cy="29341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61623" y="12120995"/>
          <a:ext cx="5239603" cy="29479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61623" y="15226146"/>
          <a:ext cx="5239603" cy="29341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61623" y="18334759"/>
          <a:ext cx="5239603" cy="29341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61623" y="21426055"/>
          <a:ext cx="5239603" cy="29341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61623" y="24480983"/>
          <a:ext cx="5239603" cy="29341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94583" y="12120995"/>
          <a:ext cx="5249127" cy="29479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94583" y="15226146"/>
          <a:ext cx="5249127" cy="29341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94583" y="18334759"/>
          <a:ext cx="5249127" cy="29341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94583" y="21426055"/>
          <a:ext cx="5249127" cy="29341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94583" y="24480983"/>
          <a:ext cx="5249127" cy="29341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915419" y="12120995"/>
          <a:ext cx="5249128" cy="29479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915419" y="15226146"/>
          <a:ext cx="5249128" cy="29341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915419" y="18334759"/>
          <a:ext cx="5249128" cy="29341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915419" y="21426055"/>
          <a:ext cx="5249128" cy="29341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915419" y="24480983"/>
          <a:ext cx="5249128" cy="29341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84252" y="12120995"/>
          <a:ext cx="5249127" cy="29479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84252" y="15226146"/>
          <a:ext cx="5249127" cy="29341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84252" y="18334759"/>
          <a:ext cx="5249127" cy="29341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84252" y="21426055"/>
          <a:ext cx="5249127" cy="29341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84252" y="24480983"/>
          <a:ext cx="5249127" cy="29341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E1" zoomScale="50" zoomScaleNormal="5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日南町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270</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c r="A5" s="1"/>
      <c r="B5" s="184">
        <f>データ!M6</f>
        <v>1</v>
      </c>
      <c r="C5" s="185"/>
      <c r="D5" s="185"/>
      <c r="E5" s="185"/>
      <c r="F5" s="168" t="str">
        <f>データ!N6</f>
        <v>-</v>
      </c>
      <c r="G5" s="168"/>
      <c r="H5" s="168"/>
      <c r="I5" s="168"/>
      <c r="J5" s="168" t="str">
        <f>データ!O6</f>
        <v>-</v>
      </c>
      <c r="K5" s="168"/>
      <c r="L5" s="168"/>
      <c r="M5" s="168"/>
      <c r="N5" s="168" t="str">
        <f>データ!P6</f>
        <v>-</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c r="A7" s="1"/>
      <c r="B7" s="167" t="str">
        <f>データ!Q6</f>
        <v>-</v>
      </c>
      <c r="C7" s="168"/>
      <c r="D7" s="168"/>
      <c r="E7" s="168"/>
      <c r="F7" s="204" t="s">
        <v>128</v>
      </c>
      <c r="G7" s="205"/>
      <c r="H7" s="205"/>
      <c r="I7" s="205"/>
      <c r="J7" s="206" t="s">
        <v>128</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f>データ!Y6</f>
        <v>151</v>
      </c>
      <c r="K12" s="151"/>
      <c r="L12" s="150" t="str">
        <f>データ!Z6</f>
        <v>-</v>
      </c>
      <c r="M12" s="151"/>
      <c r="N12" s="152" t="str">
        <f>データ!AA6</f>
        <v>-</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c r="A16" s="1"/>
      <c r="B16" s="133" t="s">
        <v>25</v>
      </c>
      <c r="C16" s="134"/>
      <c r="D16" s="134"/>
      <c r="E16" s="135"/>
      <c r="F16" s="146" t="str">
        <f>データ!AQ6</f>
        <v>-</v>
      </c>
      <c r="G16" s="146"/>
      <c r="H16" s="146" t="str">
        <f>データ!AR6</f>
        <v>-</v>
      </c>
      <c r="I16" s="146"/>
      <c r="J16" s="146">
        <f>データ!AS6</f>
        <v>151</v>
      </c>
      <c r="K16" s="146"/>
      <c r="L16" s="146" t="str">
        <f>データ!AT6</f>
        <v>-</v>
      </c>
      <c r="M16" s="146"/>
      <c r="N16" s="138" t="str">
        <f>データ!AU6</f>
        <v>-</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t="str">
        <f>データ!AW6</f>
        <v>-</v>
      </c>
      <c r="J19" s="136"/>
      <c r="K19" s="136"/>
      <c r="L19" s="136" t="str">
        <f>データ!AX6</f>
        <v>-</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271</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272</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wJuA1saZYmGNgmf9dTAdJ2Xm4KGLYIh1Zi0Rd47UF6h6snSBncuMVtC1VDqirvR+pOhotiPmNlzFofsD+CmaQ==" saltValue="GlOzx+6+8HhJUVuxtYa5j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314013</v>
      </c>
      <c r="D6" s="67" t="str">
        <f t="shared" si="6"/>
        <v>47</v>
      </c>
      <c r="E6" s="67" t="str">
        <f t="shared" si="6"/>
        <v>04</v>
      </c>
      <c r="F6" s="67" t="str">
        <f t="shared" si="6"/>
        <v>0</v>
      </c>
      <c r="G6" s="67" t="str">
        <f t="shared" si="6"/>
        <v>000</v>
      </c>
      <c r="H6" s="67" t="str">
        <f t="shared" si="6"/>
        <v>鳥取県　日南町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 47年 10月 1日　新石見小水力発電所</v>
      </c>
      <c r="S6" s="71" t="str">
        <f t="shared" si="6"/>
        <v>平成 47年 10月 1日　新石見小水力発電所</v>
      </c>
      <c r="T6" s="67" t="str">
        <f t="shared" si="6"/>
        <v>無</v>
      </c>
      <c r="U6" s="71" t="str">
        <f t="shared" si="6"/>
        <v>中国電力</v>
      </c>
      <c r="V6" s="68" t="str">
        <f t="shared" si="6"/>
        <v>-</v>
      </c>
      <c r="W6" s="69" t="str">
        <f>W7</f>
        <v>-</v>
      </c>
      <c r="X6" s="69" t="str">
        <f t="shared" si="6"/>
        <v>-</v>
      </c>
      <c r="Y6" s="69">
        <f t="shared" si="6"/>
        <v>151</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f t="shared" si="6"/>
        <v>151</v>
      </c>
      <c r="AT6" s="69" t="str">
        <f t="shared" si="6"/>
        <v>-</v>
      </c>
      <c r="AU6" s="69" t="str">
        <f t="shared" si="6"/>
        <v>-</v>
      </c>
      <c r="AV6" s="69" t="str">
        <f t="shared" si="6"/>
        <v>-</v>
      </c>
      <c r="AW6" s="69" t="str">
        <f t="shared" si="6"/>
        <v>-</v>
      </c>
      <c r="AX6" s="69" t="str">
        <f t="shared" si="6"/>
        <v>-</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t="s">
        <v>127</v>
      </c>
      <c r="Q7" s="80" t="s">
        <v>127</v>
      </c>
      <c r="R7" s="81" t="s">
        <v>128</v>
      </c>
      <c r="S7" s="81" t="s">
        <v>128</v>
      </c>
      <c r="T7" s="82" t="s">
        <v>129</v>
      </c>
      <c r="U7" s="81" t="s">
        <v>130</v>
      </c>
      <c r="V7" s="78" t="s">
        <v>127</v>
      </c>
      <c r="W7" s="80" t="s">
        <v>127</v>
      </c>
      <c r="X7" s="80" t="s">
        <v>127</v>
      </c>
      <c r="Y7" s="80">
        <v>151</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t="s">
        <v>127</v>
      </c>
      <c r="AR7" s="80" t="s">
        <v>127</v>
      </c>
      <c r="AS7" s="80">
        <v>151</v>
      </c>
      <c r="AT7" s="80" t="s">
        <v>127</v>
      </c>
      <c r="AU7" s="80" t="s">
        <v>127</v>
      </c>
      <c r="AV7" s="80" t="s">
        <v>127</v>
      </c>
      <c r="AW7" s="80" t="s">
        <v>127</v>
      </c>
      <c r="AX7" s="80" t="s">
        <v>127</v>
      </c>
      <c r="AY7" s="83" t="s">
        <v>127</v>
      </c>
      <c r="AZ7" s="83" t="s">
        <v>127</v>
      </c>
      <c r="BA7" s="83">
        <v>489.5</v>
      </c>
      <c r="BB7" s="83">
        <v>0</v>
      </c>
      <c r="BC7" s="83">
        <v>63.6</v>
      </c>
      <c r="BD7" s="83" t="s">
        <v>127</v>
      </c>
      <c r="BE7" s="83" t="s">
        <v>127</v>
      </c>
      <c r="BF7" s="83">
        <v>118.8</v>
      </c>
      <c r="BG7" s="83">
        <v>88.8</v>
      </c>
      <c r="BH7" s="83">
        <v>121.3</v>
      </c>
      <c r="BI7" s="83">
        <v>100</v>
      </c>
      <c r="BJ7" s="83" t="s">
        <v>127</v>
      </c>
      <c r="BK7" s="83" t="s">
        <v>127</v>
      </c>
      <c r="BL7" s="83">
        <v>489.5</v>
      </c>
      <c r="BM7" s="83">
        <v>0</v>
      </c>
      <c r="BN7" s="83">
        <v>0</v>
      </c>
      <c r="BO7" s="83" t="s">
        <v>127</v>
      </c>
      <c r="BP7" s="83" t="s">
        <v>127</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t="s">
        <v>127</v>
      </c>
      <c r="CH7" s="83">
        <v>7509.9</v>
      </c>
      <c r="CI7" s="83" t="s">
        <v>127</v>
      </c>
      <c r="CJ7" s="83" t="s">
        <v>127</v>
      </c>
      <c r="CK7" s="83" t="s">
        <v>127</v>
      </c>
      <c r="CL7" s="83" t="s">
        <v>127</v>
      </c>
      <c r="CM7" s="83">
        <v>18815.8</v>
      </c>
      <c r="CN7" s="83">
        <v>22847.9</v>
      </c>
      <c r="CO7" s="83">
        <v>19210.5</v>
      </c>
      <c r="CP7" s="80" t="s">
        <v>127</v>
      </c>
      <c r="CQ7" s="80" t="s">
        <v>127</v>
      </c>
      <c r="CR7" s="80">
        <v>4417</v>
      </c>
      <c r="CS7" s="80">
        <v>-1570</v>
      </c>
      <c r="CT7" s="80">
        <v>-1226</v>
      </c>
      <c r="CU7" s="80" t="s">
        <v>127</v>
      </c>
      <c r="CV7" s="80" t="s">
        <v>127</v>
      </c>
      <c r="CW7" s="80">
        <v>37685</v>
      </c>
      <c r="CX7" s="80">
        <v>2390</v>
      </c>
      <c r="CY7" s="80">
        <v>32739</v>
      </c>
      <c r="CZ7" s="80">
        <v>90</v>
      </c>
      <c r="DA7" s="83" t="s">
        <v>127</v>
      </c>
      <c r="DB7" s="83" t="s">
        <v>127</v>
      </c>
      <c r="DC7" s="83">
        <v>19.100000000000001</v>
      </c>
      <c r="DD7" s="83">
        <v>0</v>
      </c>
      <c r="DE7" s="83">
        <v>0</v>
      </c>
      <c r="DF7" s="83" t="s">
        <v>127</v>
      </c>
      <c r="DG7" s="83" t="s">
        <v>127</v>
      </c>
      <c r="DH7" s="83">
        <v>32.299999999999997</v>
      </c>
      <c r="DI7" s="83">
        <v>35.799999999999997</v>
      </c>
      <c r="DJ7" s="83">
        <v>31.7</v>
      </c>
      <c r="DK7" s="83" t="s">
        <v>127</v>
      </c>
      <c r="DL7" s="83" t="s">
        <v>127</v>
      </c>
      <c r="DM7" s="83">
        <v>0</v>
      </c>
      <c r="DN7" s="83">
        <v>0</v>
      </c>
      <c r="DO7" s="83">
        <v>0</v>
      </c>
      <c r="DP7" s="83" t="s">
        <v>127</v>
      </c>
      <c r="DQ7" s="83" t="s">
        <v>127</v>
      </c>
      <c r="DR7" s="83">
        <v>17.3</v>
      </c>
      <c r="DS7" s="83">
        <v>14.6</v>
      </c>
      <c r="DT7" s="83">
        <v>11.9</v>
      </c>
      <c r="DU7" s="83" t="s">
        <v>127</v>
      </c>
      <c r="DV7" s="83" t="s">
        <v>127</v>
      </c>
      <c r="DW7" s="83">
        <v>0</v>
      </c>
      <c r="DX7" s="83" t="s">
        <v>127</v>
      </c>
      <c r="DY7" s="83" t="s">
        <v>127</v>
      </c>
      <c r="DZ7" s="83" t="s">
        <v>127</v>
      </c>
      <c r="EA7" s="83" t="s">
        <v>127</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t="s">
        <v>127</v>
      </c>
      <c r="EQ7" s="83">
        <v>100</v>
      </c>
      <c r="ER7" s="83" t="s">
        <v>127</v>
      </c>
      <c r="ES7" s="83" t="s">
        <v>127</v>
      </c>
      <c r="ET7" s="83" t="s">
        <v>127</v>
      </c>
      <c r="EU7" s="83" t="s">
        <v>127</v>
      </c>
      <c r="EV7" s="83">
        <v>77.099999999999994</v>
      </c>
      <c r="EW7" s="83">
        <v>79.8</v>
      </c>
      <c r="EX7" s="83">
        <v>88</v>
      </c>
      <c r="EY7" s="80">
        <v>90</v>
      </c>
      <c r="EZ7" s="83" t="s">
        <v>127</v>
      </c>
      <c r="FA7" s="83" t="s">
        <v>127</v>
      </c>
      <c r="FB7" s="83">
        <v>19.100000000000001</v>
      </c>
      <c r="FC7" s="83">
        <v>0</v>
      </c>
      <c r="FD7" s="83">
        <v>0</v>
      </c>
      <c r="FE7" s="83" t="s">
        <v>127</v>
      </c>
      <c r="FF7" s="83" t="s">
        <v>127</v>
      </c>
      <c r="FG7" s="83">
        <v>61.8</v>
      </c>
      <c r="FH7" s="83">
        <v>61.6</v>
      </c>
      <c r="FI7" s="83">
        <v>57.3</v>
      </c>
      <c r="FJ7" s="83" t="s">
        <v>127</v>
      </c>
      <c r="FK7" s="83" t="s">
        <v>127</v>
      </c>
      <c r="FL7" s="83">
        <v>0</v>
      </c>
      <c r="FM7" s="83">
        <v>0</v>
      </c>
      <c r="FN7" s="83">
        <v>0</v>
      </c>
      <c r="FO7" s="83" t="s">
        <v>127</v>
      </c>
      <c r="FP7" s="83" t="s">
        <v>127</v>
      </c>
      <c r="FQ7" s="83">
        <v>8.6999999999999993</v>
      </c>
      <c r="FR7" s="83">
        <v>5.7</v>
      </c>
      <c r="FS7" s="83">
        <v>4.2</v>
      </c>
      <c r="FT7" s="83" t="s">
        <v>127</v>
      </c>
      <c r="FU7" s="83" t="s">
        <v>127</v>
      </c>
      <c r="FV7" s="83">
        <v>0</v>
      </c>
      <c r="FW7" s="83" t="s">
        <v>127</v>
      </c>
      <c r="FX7" s="83" t="s">
        <v>127</v>
      </c>
      <c r="FY7" s="83" t="s">
        <v>127</v>
      </c>
      <c r="FZ7" s="83" t="s">
        <v>127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v>100</v>
      </c>
      <c r="GQ7" s="83" t="s">
        <v>127</v>
      </c>
      <c r="GR7" s="83" t="s">
        <v>127</v>
      </c>
      <c r="GS7" s="83" t="s">
        <v>127</v>
      </c>
      <c r="GT7" s="83" t="s">
        <v>127</v>
      </c>
      <c r="GU7" s="83">
        <v>80.599999999999994</v>
      </c>
      <c r="GV7" s="83">
        <v>85.6</v>
      </c>
      <c r="GW7" s="83">
        <v>92</v>
      </c>
      <c r="GX7" s="80" t="s">
        <v>127</v>
      </c>
      <c r="GY7" s="83" t="s">
        <v>127</v>
      </c>
      <c r="GZ7" s="83" t="s">
        <v>127</v>
      </c>
      <c r="HA7" s="83" t="s">
        <v>127</v>
      </c>
      <c r="HB7" s="83" t="s">
        <v>127</v>
      </c>
      <c r="HC7" s="83" t="s">
        <v>127</v>
      </c>
      <c r="HD7" s="83" t="s">
        <v>127</v>
      </c>
      <c r="HE7" s="83" t="s">
        <v>127</v>
      </c>
      <c r="HF7" s="83">
        <v>47.8</v>
      </c>
      <c r="HG7" s="83">
        <v>53.5</v>
      </c>
      <c r="HH7" s="83">
        <v>62.3</v>
      </c>
      <c r="HI7" s="83" t="s">
        <v>127</v>
      </c>
      <c r="HJ7" s="83" t="s">
        <v>127</v>
      </c>
      <c r="HK7" s="83" t="s">
        <v>127</v>
      </c>
      <c r="HL7" s="83" t="s">
        <v>127</v>
      </c>
      <c r="HM7" s="83" t="s">
        <v>127</v>
      </c>
      <c r="HN7" s="83" t="s">
        <v>127</v>
      </c>
      <c r="HO7" s="83" t="s">
        <v>127</v>
      </c>
      <c r="HP7" s="83">
        <v>13.8</v>
      </c>
      <c r="HQ7" s="83">
        <v>9.4</v>
      </c>
      <c r="HR7" s="83">
        <v>8.1999999999999993</v>
      </c>
      <c r="HS7" s="83" t="s">
        <v>127</v>
      </c>
      <c r="HT7" s="83" t="s">
        <v>127</v>
      </c>
      <c r="HU7" s="83" t="s">
        <v>127</v>
      </c>
      <c r="HV7" s="83" t="s">
        <v>127</v>
      </c>
      <c r="HW7" s="83" t="s">
        <v>127</v>
      </c>
      <c r="HX7" s="83" t="s">
        <v>127</v>
      </c>
      <c r="HY7" s="83" t="s">
        <v>127</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t="s">
        <v>127</v>
      </c>
      <c r="IT7" s="83">
        <v>57.2</v>
      </c>
      <c r="IU7" s="83">
        <v>54.1</v>
      </c>
      <c r="IV7" s="83">
        <v>58.2</v>
      </c>
      <c r="IW7" s="80" t="s">
        <v>127</v>
      </c>
      <c r="IX7" s="83" t="s">
        <v>127</v>
      </c>
      <c r="IY7" s="83" t="s">
        <v>127</v>
      </c>
      <c r="IZ7" s="83" t="s">
        <v>127</v>
      </c>
      <c r="JA7" s="83" t="s">
        <v>127</v>
      </c>
      <c r="JB7" s="83" t="s">
        <v>127</v>
      </c>
      <c r="JC7" s="83" t="s">
        <v>127</v>
      </c>
      <c r="JD7" s="83" t="s">
        <v>127</v>
      </c>
      <c r="JE7" s="83">
        <v>16.100000000000001</v>
      </c>
      <c r="JF7" s="83">
        <v>19.600000000000001</v>
      </c>
      <c r="JG7" s="83">
        <v>17.899999999999999</v>
      </c>
      <c r="JH7" s="83" t="s">
        <v>127</v>
      </c>
      <c r="JI7" s="83" t="s">
        <v>127</v>
      </c>
      <c r="JJ7" s="83" t="s">
        <v>127</v>
      </c>
      <c r="JK7" s="83" t="s">
        <v>127</v>
      </c>
      <c r="JL7" s="83" t="s">
        <v>127</v>
      </c>
      <c r="JM7" s="83" t="s">
        <v>127</v>
      </c>
      <c r="JN7" s="83" t="s">
        <v>127</v>
      </c>
      <c r="JO7" s="83">
        <v>48.3</v>
      </c>
      <c r="JP7" s="83">
        <v>48.2</v>
      </c>
      <c r="JQ7" s="83">
        <v>34.5</v>
      </c>
      <c r="JR7" s="83" t="s">
        <v>127</v>
      </c>
      <c r="JS7" s="83" t="s">
        <v>127</v>
      </c>
      <c r="JT7" s="83" t="s">
        <v>127</v>
      </c>
      <c r="JU7" s="83" t="s">
        <v>127</v>
      </c>
      <c r="JV7" s="83" t="s">
        <v>127</v>
      </c>
      <c r="JW7" s="83" t="s">
        <v>127</v>
      </c>
      <c r="JX7" s="83" t="s">
        <v>127</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t="s">
        <v>127</v>
      </c>
      <c r="KS7" s="83">
        <v>98.4</v>
      </c>
      <c r="KT7" s="83">
        <v>99.1</v>
      </c>
      <c r="KU7" s="83">
        <v>98.8</v>
      </c>
      <c r="KV7" s="80" t="s">
        <v>127</v>
      </c>
      <c r="KW7" s="83" t="s">
        <v>127</v>
      </c>
      <c r="KX7" s="83" t="s">
        <v>127</v>
      </c>
      <c r="KY7" s="83" t="s">
        <v>127</v>
      </c>
      <c r="KZ7" s="83" t="s">
        <v>127</v>
      </c>
      <c r="LA7" s="83" t="s">
        <v>127</v>
      </c>
      <c r="LB7" s="83" t="s">
        <v>127</v>
      </c>
      <c r="LC7" s="83" t="s">
        <v>127</v>
      </c>
      <c r="LD7" s="83">
        <v>12</v>
      </c>
      <c r="LE7" s="83">
        <v>14.5</v>
      </c>
      <c r="LF7" s="83">
        <v>14.9</v>
      </c>
      <c r="LG7" s="83" t="s">
        <v>127</v>
      </c>
      <c r="LH7" s="83" t="s">
        <v>127</v>
      </c>
      <c r="LI7" s="83" t="s">
        <v>127</v>
      </c>
      <c r="LJ7" s="83" t="s">
        <v>127</v>
      </c>
      <c r="LK7" s="83" t="s">
        <v>127</v>
      </c>
      <c r="LL7" s="83" t="s">
        <v>127</v>
      </c>
      <c r="LM7" s="83" t="s">
        <v>127</v>
      </c>
      <c r="LN7" s="83">
        <v>0.3</v>
      </c>
      <c r="LO7" s="83">
        <v>0.3</v>
      </c>
      <c r="LP7" s="83">
        <v>0.3</v>
      </c>
      <c r="LQ7" s="83" t="s">
        <v>127</v>
      </c>
      <c r="LR7" s="83" t="s">
        <v>127</v>
      </c>
      <c r="LS7" s="83" t="s">
        <v>127</v>
      </c>
      <c r="LT7" s="83" t="s">
        <v>127</v>
      </c>
      <c r="LU7" s="83" t="s">
        <v>127</v>
      </c>
      <c r="LV7" s="83" t="s">
        <v>127</v>
      </c>
      <c r="LW7" s="83" t="s">
        <v>127</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t="s">
        <v>127</v>
      </c>
      <c r="MQ7" s="83" t="s">
        <v>127</v>
      </c>
      <c r="MR7" s="83">
        <v>98.2</v>
      </c>
      <c r="MS7" s="83">
        <v>98.8</v>
      </c>
      <c r="MT7" s="83">
        <v>98.3</v>
      </c>
      <c r="MU7" s="83" t="s">
        <v>127</v>
      </c>
      <c r="MV7" s="83" t="s">
        <v>127</v>
      </c>
      <c r="MW7" s="83">
        <v>1</v>
      </c>
      <c r="MX7" s="83">
        <v>1</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（最大出力合計90kW）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（最大出力合計90kW）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t="str">
        <f>AZ7</f>
        <v>-</v>
      </c>
      <c r="BA11" s="95">
        <f>BA7</f>
        <v>489.5</v>
      </c>
      <c r="BB11" s="95">
        <f>BB7</f>
        <v>0</v>
      </c>
      <c r="BC11" s="95">
        <f>BC7</f>
        <v>63.6</v>
      </c>
      <c r="BD11" s="84"/>
      <c r="BE11" s="84"/>
      <c r="BF11" s="84"/>
      <c r="BG11" s="84"/>
      <c r="BH11" s="84"/>
      <c r="BI11" s="94" t="s">
        <v>140</v>
      </c>
      <c r="BJ11" s="95" t="str">
        <f>BJ7</f>
        <v>-</v>
      </c>
      <c r="BK11" s="95" t="str">
        <f>BK7</f>
        <v>-</v>
      </c>
      <c r="BL11" s="95">
        <f>BL7</f>
        <v>489.5</v>
      </c>
      <c r="BM11" s="95">
        <f>BM7</f>
        <v>0</v>
      </c>
      <c r="BN11" s="95">
        <f>BN7</f>
        <v>0</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140</v>
      </c>
      <c r="CF11" s="95" t="str">
        <f>CF7</f>
        <v>-</v>
      </c>
      <c r="CG11" s="95" t="str">
        <f>CG7</f>
        <v>-</v>
      </c>
      <c r="CH11" s="95">
        <f>CH7</f>
        <v>7509.9</v>
      </c>
      <c r="CI11" s="95" t="str">
        <f>CI7</f>
        <v>-</v>
      </c>
      <c r="CJ11" s="95" t="str">
        <f>CJ7</f>
        <v>-</v>
      </c>
      <c r="CK11" s="84"/>
      <c r="CL11" s="84"/>
      <c r="CM11" s="84"/>
      <c r="CN11" s="84"/>
      <c r="CO11" s="94" t="s">
        <v>142</v>
      </c>
      <c r="CP11" s="96" t="str">
        <f>CP7</f>
        <v>-</v>
      </c>
      <c r="CQ11" s="96" t="str">
        <f>CQ7</f>
        <v>-</v>
      </c>
      <c r="CR11" s="96">
        <f>CR7</f>
        <v>4417</v>
      </c>
      <c r="CS11" s="96">
        <f>CS7</f>
        <v>-1570</v>
      </c>
      <c r="CT11" s="96">
        <f>CT7</f>
        <v>-1226</v>
      </c>
      <c r="CU11" s="84"/>
      <c r="CV11" s="84"/>
      <c r="CW11" s="84"/>
      <c r="CX11" s="84"/>
      <c r="CY11" s="84"/>
      <c r="CZ11" s="94" t="s">
        <v>140</v>
      </c>
      <c r="DA11" s="95" t="str">
        <f>DA7</f>
        <v>-</v>
      </c>
      <c r="DB11" s="95" t="str">
        <f>DB7</f>
        <v>-</v>
      </c>
      <c r="DC11" s="95">
        <f>DC7</f>
        <v>19.100000000000001</v>
      </c>
      <c r="DD11" s="95">
        <f>DD7</f>
        <v>0</v>
      </c>
      <c r="DE11" s="95">
        <f>DE7</f>
        <v>0</v>
      </c>
      <c r="DF11" s="84"/>
      <c r="DG11" s="84"/>
      <c r="DH11" s="84"/>
      <c r="DI11" s="84"/>
      <c r="DJ11" s="94" t="s">
        <v>140</v>
      </c>
      <c r="DK11" s="95" t="str">
        <f>DK7</f>
        <v>-</v>
      </c>
      <c r="DL11" s="95" t="str">
        <f>DL7</f>
        <v>-</v>
      </c>
      <c r="DM11" s="95">
        <f>DM7</f>
        <v>0</v>
      </c>
      <c r="DN11" s="95">
        <f>DN7</f>
        <v>0</v>
      </c>
      <c r="DO11" s="95">
        <f>DO7</f>
        <v>0</v>
      </c>
      <c r="DP11" s="84"/>
      <c r="DQ11" s="84"/>
      <c r="DR11" s="84"/>
      <c r="DS11" s="84"/>
      <c r="DT11" s="94" t="s">
        <v>140</v>
      </c>
      <c r="DU11" s="95" t="str">
        <f>DU7</f>
        <v>-</v>
      </c>
      <c r="DV11" s="95" t="str">
        <f>DV7</f>
        <v>-</v>
      </c>
      <c r="DW11" s="95">
        <f>DW7</f>
        <v>0</v>
      </c>
      <c r="DX11" s="95" t="str">
        <f>DX7</f>
        <v>-</v>
      </c>
      <c r="DY11" s="95" t="str">
        <f>DY7</f>
        <v>-</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143</v>
      </c>
      <c r="EO11" s="95" t="str">
        <f>EO7</f>
        <v>-</v>
      </c>
      <c r="EP11" s="95" t="str">
        <f>EP7</f>
        <v>-</v>
      </c>
      <c r="EQ11" s="95">
        <f>EQ7</f>
        <v>100</v>
      </c>
      <c r="ER11" s="95" t="str">
        <f>ER7</f>
        <v>-</v>
      </c>
      <c r="ES11" s="95" t="str">
        <f>ES7</f>
        <v>-</v>
      </c>
      <c r="ET11" s="84"/>
      <c r="EU11" s="84"/>
      <c r="EV11" s="84"/>
      <c r="EW11" s="84"/>
      <c r="EX11" s="84"/>
      <c r="EY11" s="94" t="s">
        <v>144</v>
      </c>
      <c r="EZ11" s="95" t="str">
        <f>EZ7</f>
        <v>-</v>
      </c>
      <c r="FA11" s="95" t="str">
        <f>FA7</f>
        <v>-</v>
      </c>
      <c r="FB11" s="95">
        <f>FB7</f>
        <v>19.100000000000001</v>
      </c>
      <c r="FC11" s="95">
        <f>FC7</f>
        <v>0</v>
      </c>
      <c r="FD11" s="95">
        <f>FD7</f>
        <v>0</v>
      </c>
      <c r="FE11" s="84"/>
      <c r="FF11" s="84"/>
      <c r="FG11" s="84"/>
      <c r="FH11" s="84"/>
      <c r="FI11" s="94" t="s">
        <v>145</v>
      </c>
      <c r="FJ11" s="95" t="str">
        <f>FJ7</f>
        <v>-</v>
      </c>
      <c r="FK11" s="95" t="str">
        <f>FK7</f>
        <v>-</v>
      </c>
      <c r="FL11" s="95">
        <f>FL7</f>
        <v>0</v>
      </c>
      <c r="FM11" s="95">
        <f>FM7</f>
        <v>0</v>
      </c>
      <c r="FN11" s="95">
        <f>FN7</f>
        <v>0</v>
      </c>
      <c r="FO11" s="84"/>
      <c r="FP11" s="84"/>
      <c r="FQ11" s="84"/>
      <c r="FR11" s="84"/>
      <c r="FS11" s="94" t="s">
        <v>140</v>
      </c>
      <c r="FT11" s="95" t="str">
        <f>FT7</f>
        <v>-</v>
      </c>
      <c r="FU11" s="95" t="str">
        <f>FU7</f>
        <v>-</v>
      </c>
      <c r="FV11" s="95">
        <f>FV7</f>
        <v>0</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f>GP7</f>
        <v>100</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t="str">
        <f>BD7</f>
        <v>-</v>
      </c>
      <c r="AZ12" s="95" t="str">
        <f>BE7</f>
        <v>-</v>
      </c>
      <c r="BA12" s="95">
        <f>BF7</f>
        <v>118.8</v>
      </c>
      <c r="BB12" s="95">
        <f>BG7</f>
        <v>88.8</v>
      </c>
      <c r="BC12" s="95">
        <f>BH7</f>
        <v>121.3</v>
      </c>
      <c r="BD12" s="84"/>
      <c r="BE12" s="84"/>
      <c r="BF12" s="84"/>
      <c r="BG12" s="84"/>
      <c r="BH12" s="84"/>
      <c r="BI12" s="94" t="s">
        <v>147</v>
      </c>
      <c r="BJ12" s="95" t="str">
        <f>BO7</f>
        <v>-</v>
      </c>
      <c r="BK12" s="95" t="str">
        <f>BP7</f>
        <v>-</v>
      </c>
      <c r="BL12" s="95">
        <f>BQ7</f>
        <v>255.4</v>
      </c>
      <c r="BM12" s="95">
        <f>BR7</f>
        <v>269.8</v>
      </c>
      <c r="BN12" s="95">
        <f>BS7</f>
        <v>247.9</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t="str">
        <f>CK7</f>
        <v>-</v>
      </c>
      <c r="CG12" s="95" t="str">
        <f>CL7</f>
        <v>-</v>
      </c>
      <c r="CH12" s="95">
        <f>CM7</f>
        <v>18815.8</v>
      </c>
      <c r="CI12" s="95">
        <f>CN7</f>
        <v>22847.9</v>
      </c>
      <c r="CJ12" s="95">
        <f>CO7</f>
        <v>19210.5</v>
      </c>
      <c r="CK12" s="84"/>
      <c r="CL12" s="84"/>
      <c r="CM12" s="84"/>
      <c r="CN12" s="84"/>
      <c r="CO12" s="94" t="s">
        <v>147</v>
      </c>
      <c r="CP12" s="96" t="str">
        <f>CU7</f>
        <v>-</v>
      </c>
      <c r="CQ12" s="96" t="str">
        <f>CV7</f>
        <v>-</v>
      </c>
      <c r="CR12" s="96">
        <f>CW7</f>
        <v>37685</v>
      </c>
      <c r="CS12" s="96">
        <f>CX7</f>
        <v>2390</v>
      </c>
      <c r="CT12" s="96">
        <f>CY7</f>
        <v>32739</v>
      </c>
      <c r="CU12" s="84"/>
      <c r="CV12" s="84"/>
      <c r="CW12" s="84"/>
      <c r="CX12" s="84"/>
      <c r="CY12" s="84"/>
      <c r="CZ12" s="94" t="s">
        <v>147</v>
      </c>
      <c r="DA12" s="95" t="str">
        <f>DF7</f>
        <v>-</v>
      </c>
      <c r="DB12" s="95" t="str">
        <f>DG7</f>
        <v>-</v>
      </c>
      <c r="DC12" s="95">
        <f>DH7</f>
        <v>32.299999999999997</v>
      </c>
      <c r="DD12" s="95">
        <f>DI7</f>
        <v>35.799999999999997</v>
      </c>
      <c r="DE12" s="95">
        <f>DJ7</f>
        <v>31.7</v>
      </c>
      <c r="DF12" s="84"/>
      <c r="DG12" s="84"/>
      <c r="DH12" s="84"/>
      <c r="DI12" s="84"/>
      <c r="DJ12" s="94" t="s">
        <v>147</v>
      </c>
      <c r="DK12" s="95" t="str">
        <f>DP7</f>
        <v>-</v>
      </c>
      <c r="DL12" s="95" t="str">
        <f>DQ7</f>
        <v>-</v>
      </c>
      <c r="DM12" s="95">
        <f>DR7</f>
        <v>17.3</v>
      </c>
      <c r="DN12" s="95">
        <f>DS7</f>
        <v>14.6</v>
      </c>
      <c r="DO12" s="95">
        <f>DT7</f>
        <v>11.9</v>
      </c>
      <c r="DP12" s="84"/>
      <c r="DQ12" s="84"/>
      <c r="DR12" s="84"/>
      <c r="DS12" s="84"/>
      <c r="DT12" s="94" t="s">
        <v>147</v>
      </c>
      <c r="DU12" s="95" t="str">
        <f>DZ7</f>
        <v>-</v>
      </c>
      <c r="DV12" s="95" t="str">
        <f>EA7</f>
        <v>-</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148</v>
      </c>
      <c r="EO12" s="95" t="str">
        <f>ET7</f>
        <v>-</v>
      </c>
      <c r="EP12" s="95" t="str">
        <f>EU7</f>
        <v>-</v>
      </c>
      <c r="EQ12" s="95">
        <f>EV7</f>
        <v>77.099999999999994</v>
      </c>
      <c r="ER12" s="95">
        <f>EW7</f>
        <v>79.8</v>
      </c>
      <c r="ES12" s="95">
        <f>EX7</f>
        <v>88</v>
      </c>
      <c r="ET12" s="84"/>
      <c r="EU12" s="84"/>
      <c r="EV12" s="84"/>
      <c r="EW12" s="84"/>
      <c r="EX12" s="84"/>
      <c r="EY12" s="94" t="s">
        <v>147</v>
      </c>
      <c r="EZ12" s="95" t="str">
        <f>IF($EZ$8,FE7,"-")</f>
        <v>-</v>
      </c>
      <c r="FA12" s="95" t="str">
        <f>IF($EZ$8,FF7,"-")</f>
        <v>-</v>
      </c>
      <c r="FB12" s="95">
        <f>IF($EZ$8,FG7,"-")</f>
        <v>61.8</v>
      </c>
      <c r="FC12" s="95">
        <f>IF($EZ$8,FH7,"-")</f>
        <v>61.6</v>
      </c>
      <c r="FD12" s="95">
        <f>IF($EZ$8,FI7,"-")</f>
        <v>57.3</v>
      </c>
      <c r="FE12" s="84"/>
      <c r="FF12" s="84"/>
      <c r="FG12" s="84"/>
      <c r="FH12" s="84"/>
      <c r="FI12" s="94" t="s">
        <v>147</v>
      </c>
      <c r="FJ12" s="95" t="str">
        <f>IF($FJ$8,FO7,"-")</f>
        <v>-</v>
      </c>
      <c r="FK12" s="95" t="str">
        <f>IF($FJ$8,FP7,"-")</f>
        <v>-</v>
      </c>
      <c r="FL12" s="95">
        <f>IF($FJ$8,FQ7,"-")</f>
        <v>8.6999999999999993</v>
      </c>
      <c r="FM12" s="95">
        <f>IF($FJ$8,FR7,"-")</f>
        <v>5.7</v>
      </c>
      <c r="FN12" s="95">
        <f>IF($FJ$8,FS7,"-")</f>
        <v>4.2</v>
      </c>
      <c r="FO12" s="84"/>
      <c r="FP12" s="84"/>
      <c r="FQ12" s="84"/>
      <c r="FR12" s="84"/>
      <c r="FS12" s="94" t="s">
        <v>147</v>
      </c>
      <c r="FT12" s="95" t="str">
        <f>IF($FT$8,FY7,"-")</f>
        <v>-</v>
      </c>
      <c r="FU12" s="95" t="str">
        <f>IF($FT$8,FZ7,"-")</f>
        <v>-</v>
      </c>
      <c r="FV12" s="95">
        <f>IF($FT$8,GA7,"-")</f>
        <v>351.4</v>
      </c>
      <c r="FW12" s="95">
        <f>IF($FT$8,GB7,"-")</f>
        <v>390.3</v>
      </c>
      <c r="FX12" s="95">
        <f>IF($FT$8,GC7,"-")</f>
        <v>394.9</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f>IF($GN$8,GU7,"-")</f>
        <v>80.599999999999994</v>
      </c>
      <c r="GQ12" s="95">
        <f>IF($GN$8,GV7,"-")</f>
        <v>85.6</v>
      </c>
      <c r="GR12" s="95">
        <f>IF($GN$8,GW7,"-")</f>
        <v>92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3" t="s">
        <v>151</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3" t="s">
        <v>152</v>
      </c>
      <c r="C15" s="193"/>
      <c r="D15" s="100"/>
      <c r="E15" s="97">
        <v>1</v>
      </c>
      <c r="F15" s="193" t="s">
        <v>153</v>
      </c>
      <c r="G15" s="193"/>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3" t="s">
        <v>156</v>
      </c>
      <c r="C16" s="193"/>
      <c r="D16" s="100"/>
      <c r="E16" s="97">
        <f>E15+1</f>
        <v>2</v>
      </c>
      <c r="F16" s="193" t="s">
        <v>157</v>
      </c>
      <c r="G16" s="193"/>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3" t="s">
        <v>159</v>
      </c>
      <c r="C17" s="193"/>
      <c r="D17" s="100"/>
      <c r="E17" s="97">
        <f t="shared" ref="E17" si="8">E16+1</f>
        <v>3</v>
      </c>
      <c r="F17" s="193" t="s">
        <v>160</v>
      </c>
      <c r="G17" s="193"/>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t="e">
        <f>IF(AY7="-",NA(),AY7)</f>
        <v>#N/A</v>
      </c>
      <c r="AZ17" s="106" t="e">
        <f t="shared" ref="AZ17:BC17" si="9">IF(AZ7="-",NA(),AZ7)</f>
        <v>#N/A</v>
      </c>
      <c r="BA17" s="106">
        <f t="shared" si="9"/>
        <v>489.5</v>
      </c>
      <c r="BB17" s="106">
        <f t="shared" si="9"/>
        <v>0</v>
      </c>
      <c r="BC17" s="106">
        <f t="shared" si="9"/>
        <v>63.6</v>
      </c>
      <c r="BD17" s="100"/>
      <c r="BE17" s="100"/>
      <c r="BF17" s="100"/>
      <c r="BG17" s="100"/>
      <c r="BH17" s="100"/>
      <c r="BI17" s="105" t="s">
        <v>162</v>
      </c>
      <c r="BJ17" s="106" t="e">
        <f>IF(BJ7="-",NA(),BJ7)</f>
        <v>#N/A</v>
      </c>
      <c r="BK17" s="106" t="e">
        <f t="shared" ref="BK17:BN17" si="10">IF(BK7="-",NA(),BK7)</f>
        <v>#N/A</v>
      </c>
      <c r="BL17" s="106">
        <f t="shared" si="10"/>
        <v>489.5</v>
      </c>
      <c r="BM17" s="106">
        <f t="shared" si="10"/>
        <v>0</v>
      </c>
      <c r="BN17" s="106">
        <f t="shared" si="10"/>
        <v>0</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t="e">
        <f>IF(CF7="-",NA(),CF7)</f>
        <v>#N/A</v>
      </c>
      <c r="CG17" s="106" t="e">
        <f t="shared" ref="CG17:CJ17" si="12">IF(CG7="-",NA(),CG7)</f>
        <v>#N/A</v>
      </c>
      <c r="CH17" s="106">
        <f t="shared" si="12"/>
        <v>7509.9</v>
      </c>
      <c r="CI17" s="106" t="e">
        <f t="shared" si="12"/>
        <v>#N/A</v>
      </c>
      <c r="CJ17" s="106" t="e">
        <f t="shared" si="12"/>
        <v>#N/A</v>
      </c>
      <c r="CK17" s="100"/>
      <c r="CL17" s="100"/>
      <c r="CM17" s="100"/>
      <c r="CN17" s="100"/>
      <c r="CO17" s="105" t="s">
        <v>163</v>
      </c>
      <c r="CP17" s="107" t="e">
        <f>IF(CP7="-",NA(),CP7)</f>
        <v>#N/A</v>
      </c>
      <c r="CQ17" s="107" t="e">
        <f t="shared" ref="CQ17:CT17" si="13">IF(CQ7="-",NA(),CQ7)</f>
        <v>#N/A</v>
      </c>
      <c r="CR17" s="107">
        <f t="shared" si="13"/>
        <v>4417</v>
      </c>
      <c r="CS17" s="107">
        <f t="shared" si="13"/>
        <v>-1570</v>
      </c>
      <c r="CT17" s="107">
        <f t="shared" si="13"/>
        <v>-1226</v>
      </c>
      <c r="CU17" s="100"/>
      <c r="CV17" s="100"/>
      <c r="CW17" s="100"/>
      <c r="CX17" s="100"/>
      <c r="CY17" s="100"/>
      <c r="CZ17" s="105" t="s">
        <v>162</v>
      </c>
      <c r="DA17" s="106" t="e">
        <f>IF(DA7="-",NA(),DA7)</f>
        <v>#N/A</v>
      </c>
      <c r="DB17" s="106" t="e">
        <f t="shared" ref="DB17:DE17" si="14">IF(DB7="-",NA(),DB7)</f>
        <v>#N/A</v>
      </c>
      <c r="DC17" s="106">
        <f t="shared" si="14"/>
        <v>19.100000000000001</v>
      </c>
      <c r="DD17" s="106">
        <f t="shared" si="14"/>
        <v>0</v>
      </c>
      <c r="DE17" s="106">
        <f t="shared" si="14"/>
        <v>0</v>
      </c>
      <c r="DF17" s="100"/>
      <c r="DG17" s="100"/>
      <c r="DH17" s="100"/>
      <c r="DI17" s="100"/>
      <c r="DJ17" s="105" t="s">
        <v>162</v>
      </c>
      <c r="DK17" s="106" t="e">
        <f>IF(DK7="-",NA(),DK7)</f>
        <v>#N/A</v>
      </c>
      <c r="DL17" s="106" t="e">
        <f t="shared" ref="DL17:DO17" si="15">IF(DL7="-",NA(),DL7)</f>
        <v>#N/A</v>
      </c>
      <c r="DM17" s="106">
        <f t="shared" si="15"/>
        <v>0</v>
      </c>
      <c r="DN17" s="106">
        <f t="shared" si="15"/>
        <v>0</v>
      </c>
      <c r="DO17" s="106">
        <f t="shared" si="15"/>
        <v>0</v>
      </c>
      <c r="DP17" s="100"/>
      <c r="DQ17" s="100"/>
      <c r="DR17" s="100"/>
      <c r="DS17" s="100"/>
      <c r="DT17" s="105" t="s">
        <v>162</v>
      </c>
      <c r="DU17" s="106" t="e">
        <f>IF(DU7="-",NA(),DU7)</f>
        <v>#N/A</v>
      </c>
      <c r="DV17" s="106" t="e">
        <f t="shared" ref="DV17:DY17" si="16">IF(DV7="-",NA(),DV7)</f>
        <v>#N/A</v>
      </c>
      <c r="DW17" s="106">
        <f t="shared" si="16"/>
        <v>0</v>
      </c>
      <c r="DX17" s="106" t="e">
        <f t="shared" si="16"/>
        <v>#N/A</v>
      </c>
      <c r="DY17" s="106" t="e">
        <f t="shared" si="16"/>
        <v>#N/A</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t="e">
        <f>IF(EO7="-",NA(),EO7)</f>
        <v>#N/A</v>
      </c>
      <c r="EP17" s="106" t="e">
        <f t="shared" ref="EP17:ES17" si="18">IF(EP7="-",NA(),EP7)</f>
        <v>#N/A</v>
      </c>
      <c r="EQ17" s="106">
        <f t="shared" si="18"/>
        <v>100</v>
      </c>
      <c r="ER17" s="106" t="e">
        <f t="shared" si="18"/>
        <v>#N/A</v>
      </c>
      <c r="ES17" s="106" t="e">
        <f t="shared" si="18"/>
        <v>#N/A</v>
      </c>
      <c r="ET17" s="100"/>
      <c r="EU17" s="100"/>
      <c r="EV17" s="100"/>
      <c r="EW17" s="100"/>
      <c r="EX17" s="100"/>
      <c r="EY17" s="105" t="s">
        <v>162</v>
      </c>
      <c r="EZ17" s="106" t="e">
        <f>IF(EZ7="-",NA(),EZ7)</f>
        <v>#N/A</v>
      </c>
      <c r="FA17" s="106" t="e">
        <f t="shared" ref="FA17:FD17" si="19">IF(FA7="-",NA(),FA7)</f>
        <v>#N/A</v>
      </c>
      <c r="FB17" s="106">
        <f t="shared" si="19"/>
        <v>19.100000000000001</v>
      </c>
      <c r="FC17" s="106">
        <f t="shared" si="19"/>
        <v>0</v>
      </c>
      <c r="FD17" s="106">
        <f t="shared" si="19"/>
        <v>0</v>
      </c>
      <c r="FE17" s="100"/>
      <c r="FF17" s="100"/>
      <c r="FG17" s="100"/>
      <c r="FH17" s="100"/>
      <c r="FI17" s="105" t="s">
        <v>162</v>
      </c>
      <c r="FJ17" s="106" t="e">
        <f>IF(FJ7="-",NA(),FJ7)</f>
        <v>#N/A</v>
      </c>
      <c r="FK17" s="106" t="e">
        <f t="shared" ref="FK17:FN17" si="20">IF(FK7="-",NA(),FK7)</f>
        <v>#N/A</v>
      </c>
      <c r="FL17" s="106">
        <f t="shared" si="20"/>
        <v>0</v>
      </c>
      <c r="FM17" s="106">
        <f t="shared" si="20"/>
        <v>0</v>
      </c>
      <c r="FN17" s="106">
        <f t="shared" si="20"/>
        <v>0</v>
      </c>
      <c r="FO17" s="100"/>
      <c r="FP17" s="100"/>
      <c r="FQ17" s="100"/>
      <c r="FR17" s="100"/>
      <c r="FS17" s="105" t="s">
        <v>162</v>
      </c>
      <c r="FT17" s="106" t="e">
        <f>IF(FT7="-",NA(),FT7)</f>
        <v>#N/A</v>
      </c>
      <c r="FU17" s="106" t="e">
        <f t="shared" ref="FU17:FX17" si="21">IF(FU7="-",NA(),FU7)</f>
        <v>#N/A</v>
      </c>
      <c r="FV17" s="106">
        <f t="shared" si="21"/>
        <v>0</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f t="shared" si="23"/>
        <v>100</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3" t="s">
        <v>165</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t="e">
        <f>IF(BD7="-",NA(),BD7)</f>
        <v>#N/A</v>
      </c>
      <c r="AZ18" s="106" t="e">
        <f t="shared" ref="AZ18:BC18" si="39">IF(BE7="-",NA(),BE7)</f>
        <v>#N/A</v>
      </c>
      <c r="BA18" s="106">
        <f t="shared" si="39"/>
        <v>118.8</v>
      </c>
      <c r="BB18" s="106">
        <f t="shared" si="39"/>
        <v>88.8</v>
      </c>
      <c r="BC18" s="106">
        <f t="shared" si="39"/>
        <v>121.3</v>
      </c>
      <c r="BD18" s="100"/>
      <c r="BE18" s="100"/>
      <c r="BF18" s="100"/>
      <c r="BG18" s="100"/>
      <c r="BH18" s="100"/>
      <c r="BI18" s="105" t="s">
        <v>166</v>
      </c>
      <c r="BJ18" s="106" t="e">
        <f>IF(BO7="-",NA(),BO7)</f>
        <v>#N/A</v>
      </c>
      <c r="BK18" s="106" t="e">
        <f t="shared" ref="BK18:BN18" si="40">IF(BP7="-",NA(),BP7)</f>
        <v>#N/A</v>
      </c>
      <c r="BL18" s="106">
        <f t="shared" si="40"/>
        <v>255.4</v>
      </c>
      <c r="BM18" s="106">
        <f t="shared" si="40"/>
        <v>269.8</v>
      </c>
      <c r="BN18" s="106">
        <f t="shared" si="40"/>
        <v>247.9</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t="e">
        <f>IF(CK7="-",NA(),CK7)</f>
        <v>#N/A</v>
      </c>
      <c r="CG18" s="106" t="e">
        <f t="shared" ref="CG18:CJ18" si="42">IF(CL7="-",NA(),CL7)</f>
        <v>#N/A</v>
      </c>
      <c r="CH18" s="106">
        <f t="shared" si="42"/>
        <v>18815.8</v>
      </c>
      <c r="CI18" s="106">
        <f t="shared" si="42"/>
        <v>22847.9</v>
      </c>
      <c r="CJ18" s="106">
        <f t="shared" si="42"/>
        <v>19210.5</v>
      </c>
      <c r="CK18" s="100"/>
      <c r="CL18" s="100"/>
      <c r="CM18" s="100"/>
      <c r="CN18" s="100"/>
      <c r="CO18" s="105" t="s">
        <v>167</v>
      </c>
      <c r="CP18" s="107" t="e">
        <f>IF(CU7="-",NA(),CU7)</f>
        <v>#N/A</v>
      </c>
      <c r="CQ18" s="107" t="e">
        <f t="shared" ref="CQ18:CT18" si="43">IF(CV7="-",NA(),CV7)</f>
        <v>#N/A</v>
      </c>
      <c r="CR18" s="107">
        <f t="shared" si="43"/>
        <v>37685</v>
      </c>
      <c r="CS18" s="107">
        <f t="shared" si="43"/>
        <v>2390</v>
      </c>
      <c r="CT18" s="107">
        <f t="shared" si="43"/>
        <v>32739</v>
      </c>
      <c r="CU18" s="100"/>
      <c r="CV18" s="100"/>
      <c r="CW18" s="100"/>
      <c r="CX18" s="100"/>
      <c r="CY18" s="100"/>
      <c r="CZ18" s="105" t="s">
        <v>166</v>
      </c>
      <c r="DA18" s="106" t="e">
        <f>IF(DF7="-",NA(),DF7)</f>
        <v>#N/A</v>
      </c>
      <c r="DB18" s="106" t="e">
        <f t="shared" ref="DB18:DE18" si="44">IF(DG7="-",NA(),DG7)</f>
        <v>#N/A</v>
      </c>
      <c r="DC18" s="106">
        <f t="shared" si="44"/>
        <v>32.299999999999997</v>
      </c>
      <c r="DD18" s="106">
        <f t="shared" si="44"/>
        <v>35.799999999999997</v>
      </c>
      <c r="DE18" s="106">
        <f t="shared" si="44"/>
        <v>31.7</v>
      </c>
      <c r="DF18" s="100"/>
      <c r="DG18" s="100"/>
      <c r="DH18" s="100"/>
      <c r="DI18" s="100"/>
      <c r="DJ18" s="105" t="s">
        <v>166</v>
      </c>
      <c r="DK18" s="106" t="e">
        <f>IF(DP7="-",NA(),DP7)</f>
        <v>#N/A</v>
      </c>
      <c r="DL18" s="106" t="e">
        <f t="shared" ref="DL18:DO18" si="45">IF(DQ7="-",NA(),DQ7)</f>
        <v>#N/A</v>
      </c>
      <c r="DM18" s="106">
        <f t="shared" si="45"/>
        <v>17.3</v>
      </c>
      <c r="DN18" s="106">
        <f t="shared" si="45"/>
        <v>14.6</v>
      </c>
      <c r="DO18" s="106">
        <f t="shared" si="45"/>
        <v>11.9</v>
      </c>
      <c r="DP18" s="100"/>
      <c r="DQ18" s="100"/>
      <c r="DR18" s="100"/>
      <c r="DS18" s="100"/>
      <c r="DT18" s="105" t="s">
        <v>166</v>
      </c>
      <c r="DU18" s="106" t="e">
        <f>IF(DZ7="-",NA(),DZ7)</f>
        <v>#N/A</v>
      </c>
      <c r="DV18" s="106" t="e">
        <f t="shared" ref="DV18:DY18" si="46">IF(EA7="-",NA(),EA7)</f>
        <v>#N/A</v>
      </c>
      <c r="DW18" s="106">
        <f t="shared" si="46"/>
        <v>100.7</v>
      </c>
      <c r="DX18" s="106">
        <f t="shared" si="46"/>
        <v>100.1</v>
      </c>
      <c r="DY18" s="106">
        <f t="shared" si="46"/>
        <v>132.80000000000001</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t="e">
        <f>IF(ET7="-",NA(),ET7)</f>
        <v>#N/A</v>
      </c>
      <c r="EP18" s="106" t="e">
        <f t="shared" ref="EP18:ES18" si="48">IF(EU7="-",NA(),EU7)</f>
        <v>#N/A</v>
      </c>
      <c r="EQ18" s="106">
        <f t="shared" si="48"/>
        <v>77.099999999999994</v>
      </c>
      <c r="ER18" s="106">
        <f t="shared" si="48"/>
        <v>79.8</v>
      </c>
      <c r="ES18" s="106">
        <f t="shared" si="48"/>
        <v>88</v>
      </c>
      <c r="ET18" s="100"/>
      <c r="EU18" s="100"/>
      <c r="EV18" s="100"/>
      <c r="EW18" s="100"/>
      <c r="EX18" s="100"/>
      <c r="EY18" s="105" t="s">
        <v>166</v>
      </c>
      <c r="EZ18" s="106" t="e">
        <f>IF(OR(NOT($EZ$8),FE7="-"),NA(),FE7)</f>
        <v>#N/A</v>
      </c>
      <c r="FA18" s="106" t="e">
        <f>IF(OR(NOT($EZ$8),FF7="-"),NA(),FF7)</f>
        <v>#N/A</v>
      </c>
      <c r="FB18" s="106">
        <f>IF(OR(NOT($EZ$8),FG7="-"),NA(),FG7)</f>
        <v>61.8</v>
      </c>
      <c r="FC18" s="106">
        <f>IF(OR(NOT($EZ$8),FH7="-"),NA(),FH7)</f>
        <v>61.6</v>
      </c>
      <c r="FD18" s="106">
        <f>IF(OR(NOT($EZ$8),FI7="-"),NA(),FI7)</f>
        <v>57.3</v>
      </c>
      <c r="FE18" s="100"/>
      <c r="FF18" s="100"/>
      <c r="FG18" s="100"/>
      <c r="FH18" s="100"/>
      <c r="FI18" s="105" t="s">
        <v>166</v>
      </c>
      <c r="FJ18" s="106" t="e">
        <f>IF(OR(NOT($FJ$8),FO7="-"),NA(),FO7)</f>
        <v>#N/A</v>
      </c>
      <c r="FK18" s="106" t="e">
        <f>IF(OR(NOT($FJ$8),FP7="-"),NA(),FP7)</f>
        <v>#N/A</v>
      </c>
      <c r="FL18" s="106">
        <f>IF(OR(NOT($FJ$8),FQ7="-"),NA(),FQ7)</f>
        <v>8.6999999999999993</v>
      </c>
      <c r="FM18" s="106">
        <f>IF(OR(NOT($FJ$8),FR7="-"),NA(),FR7)</f>
        <v>5.7</v>
      </c>
      <c r="FN18" s="106">
        <f>IF(OR(NOT($FJ$8),FS7="-"),NA(),FS7)</f>
        <v>4.2</v>
      </c>
      <c r="FO18" s="100"/>
      <c r="FP18" s="100"/>
      <c r="FQ18" s="100"/>
      <c r="FR18" s="100"/>
      <c r="FS18" s="105" t="s">
        <v>166</v>
      </c>
      <c r="FT18" s="106" t="e">
        <f>IF(OR(NOT($FT$8),FY7="-"),NA(),FY7)</f>
        <v>#N/A</v>
      </c>
      <c r="FU18" s="106" t="e">
        <f>IF(OR(NOT($FT$8),FZ7="-"),NA(),FZ7)</f>
        <v>#N/A</v>
      </c>
      <c r="FV18" s="106">
        <f>IF(OR(NOT($FT$8),GA7="-"),NA(),GA7)</f>
        <v>351.4</v>
      </c>
      <c r="FW18" s="106">
        <f>IF(OR(NOT($FT$8),GB7="-"),NA(),GB7)</f>
        <v>390.3</v>
      </c>
      <c r="FX18" s="106">
        <f>IF(OR(NOT($FT$8),GC7="-"),NA(),GC7)</f>
        <v>394.9</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f>IF(OR(NOT($GN$8),GU7="-"),NA(),GU7)</f>
        <v>80.599999999999994</v>
      </c>
      <c r="GQ18" s="106">
        <f>IF(OR(NOT($GN$8),GV7="-"),NA(),GV7)</f>
        <v>85.6</v>
      </c>
      <c r="GR18" s="106">
        <f>IF(OR(NOT($GN$8),GW7="-"),NA(),GW7)</f>
        <v>92</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3" t="s">
        <v>169</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3" t="s">
        <v>170</v>
      </c>
      <c r="C20" s="193"/>
      <c r="D20" s="100"/>
    </row>
    <row r="21" spans="1:374">
      <c r="A21" s="97">
        <f t="shared" si="7"/>
        <v>7</v>
      </c>
      <c r="B21" s="193" t="s">
        <v>171</v>
      </c>
      <c r="C21" s="193"/>
      <c r="D21" s="100"/>
    </row>
    <row r="22" spans="1:374">
      <c r="A22" s="97">
        <f t="shared" si="7"/>
        <v>8</v>
      </c>
      <c r="B22" s="193" t="s">
        <v>172</v>
      </c>
      <c r="C22" s="193"/>
      <c r="D22" s="100"/>
      <c r="E22" s="194" t="s">
        <v>173</v>
      </c>
      <c r="F22" s="195"/>
      <c r="G22" s="195"/>
      <c r="H22" s="195"/>
      <c r="I22" s="196"/>
    </row>
    <row r="23" spans="1:374">
      <c r="A23" s="97">
        <f t="shared" si="7"/>
        <v>9</v>
      </c>
      <c r="B23" s="193" t="s">
        <v>174</v>
      </c>
      <c r="C23" s="193"/>
      <c r="D23" s="100"/>
      <c r="E23" s="197"/>
      <c r="F23" s="198"/>
      <c r="G23" s="198"/>
      <c r="H23" s="198"/>
      <c r="I23" s="199"/>
    </row>
    <row r="24" spans="1:374">
      <c r="A24" s="97">
        <f t="shared" si="7"/>
        <v>10</v>
      </c>
      <c r="B24" s="193" t="s">
        <v>175</v>
      </c>
      <c r="C24" s="193"/>
      <c r="D24" s="100"/>
      <c r="E24" s="197"/>
      <c r="F24" s="198"/>
      <c r="G24" s="198"/>
      <c r="H24" s="198"/>
      <c r="I24" s="199"/>
    </row>
    <row r="25" spans="1:374">
      <c r="A25" s="97">
        <f t="shared" si="7"/>
        <v>11</v>
      </c>
      <c r="B25" s="193" t="s">
        <v>176</v>
      </c>
      <c r="C25" s="193"/>
      <c r="D25" s="100"/>
      <c r="E25" s="197"/>
      <c r="F25" s="198"/>
      <c r="G25" s="198"/>
      <c r="H25" s="198"/>
      <c r="I25" s="199"/>
    </row>
    <row r="26" spans="1:374">
      <c r="A26" s="97">
        <f t="shared" si="7"/>
        <v>12</v>
      </c>
      <c r="B26" s="193" t="s">
        <v>177</v>
      </c>
      <c r="C26" s="193"/>
      <c r="D26" s="100"/>
      <c r="E26" s="197"/>
      <c r="F26" s="198"/>
      <c r="G26" s="198"/>
      <c r="H26" s="198"/>
      <c r="I26" s="199"/>
    </row>
    <row r="27" spans="1:374">
      <c r="A27" s="97">
        <f t="shared" si="7"/>
        <v>13</v>
      </c>
      <c r="B27" s="193" t="s">
        <v>178</v>
      </c>
      <c r="C27" s="193"/>
      <c r="D27" s="100"/>
      <c r="E27" s="197"/>
      <c r="F27" s="198"/>
      <c r="G27" s="198"/>
      <c r="H27" s="198"/>
      <c r="I27" s="199"/>
    </row>
    <row r="28" spans="1:374">
      <c r="A28" s="97">
        <f t="shared" si="7"/>
        <v>14</v>
      </c>
      <c r="B28" s="193" t="s">
        <v>179</v>
      </c>
      <c r="C28" s="193"/>
      <c r="D28" s="100"/>
      <c r="E28" s="197"/>
      <c r="F28" s="198"/>
      <c r="G28" s="198"/>
      <c r="H28" s="198"/>
      <c r="I28" s="199"/>
    </row>
    <row r="29" spans="1:374">
      <c r="A29" s="97">
        <f t="shared" si="7"/>
        <v>15</v>
      </c>
      <c r="B29" s="193" t="s">
        <v>180</v>
      </c>
      <c r="C29" s="193"/>
      <c r="D29" s="100"/>
      <c r="E29" s="197"/>
      <c r="F29" s="198"/>
      <c r="G29" s="198"/>
      <c r="H29" s="198"/>
      <c r="I29" s="199"/>
    </row>
    <row r="30" spans="1:374">
      <c r="A30" s="97">
        <f t="shared" si="7"/>
        <v>16</v>
      </c>
      <c r="B30" s="193" t="s">
        <v>181</v>
      </c>
      <c r="C30" s="193"/>
      <c r="D30" s="100"/>
      <c r="E30" s="197"/>
      <c r="F30" s="198"/>
      <c r="G30" s="198"/>
      <c r="H30" s="198"/>
      <c r="I30" s="199"/>
    </row>
    <row r="31" spans="1:374">
      <c r="A31" s="97">
        <f t="shared" si="7"/>
        <v>17</v>
      </c>
      <c r="B31" s="193" t="s">
        <v>182</v>
      </c>
      <c r="C31" s="193"/>
      <c r="D31" s="100"/>
      <c r="E31" s="197"/>
      <c r="F31" s="198"/>
      <c r="G31" s="198"/>
      <c r="H31" s="198"/>
      <c r="I31" s="199"/>
    </row>
    <row r="32" spans="1:374">
      <c r="A32" s="97">
        <f t="shared" si="7"/>
        <v>18</v>
      </c>
      <c r="B32" s="193" t="s">
        <v>183</v>
      </c>
      <c r="C32" s="193"/>
      <c r="D32" s="100"/>
      <c r="E32" s="197"/>
      <c r="F32" s="198"/>
      <c r="G32" s="198"/>
      <c r="H32" s="198"/>
      <c r="I32" s="199"/>
    </row>
    <row r="33" spans="1:16">
      <c r="A33" s="97">
        <f t="shared" si="7"/>
        <v>19</v>
      </c>
      <c r="B33" s="193" t="s">
        <v>184</v>
      </c>
      <c r="C33" s="193"/>
      <c r="D33" s="100"/>
      <c r="E33" s="197"/>
      <c r="F33" s="198"/>
      <c r="G33" s="198"/>
      <c r="H33" s="198"/>
      <c r="I33" s="199"/>
    </row>
    <row r="34" spans="1:16">
      <c r="A34" s="97">
        <f t="shared" si="7"/>
        <v>20</v>
      </c>
      <c r="B34" s="193" t="s">
        <v>185</v>
      </c>
      <c r="C34" s="193"/>
      <c r="D34" s="100"/>
      <c r="E34" s="197"/>
      <c r="F34" s="198"/>
      <c r="G34" s="198"/>
      <c r="H34" s="198"/>
      <c r="I34" s="199"/>
    </row>
    <row r="35" spans="1:16" ht="25.5" customHeight="1">
      <c r="E35" s="200"/>
      <c r="F35" s="201"/>
      <c r="G35" s="201"/>
      <c r="H35" s="201"/>
      <c r="I35" s="202"/>
    </row>
    <row r="36" spans="1:16">
      <c r="A36" t="s">
        <v>186</v>
      </c>
      <c r="B36" t="s">
        <v>187</v>
      </c>
    </row>
    <row r="37" spans="1:16">
      <c r="A37" t="s">
        <v>188</v>
      </c>
      <c r="B37" t="s">
        <v>189</v>
      </c>
      <c r="L37" s="194" t="s">
        <v>173</v>
      </c>
      <c r="M37" s="195"/>
      <c r="N37" s="195"/>
      <c r="O37" s="195"/>
      <c r="P37" s="196"/>
    </row>
    <row r="38" spans="1:16">
      <c r="A38" t="s">
        <v>190</v>
      </c>
      <c r="B38" t="s">
        <v>191</v>
      </c>
      <c r="L38" s="197"/>
      <c r="M38" s="198"/>
      <c r="N38" s="198"/>
      <c r="O38" s="198"/>
      <c r="P38" s="199"/>
    </row>
    <row r="39" spans="1:16">
      <c r="A39" t="s">
        <v>192</v>
      </c>
      <c r="B39" t="s">
        <v>193</v>
      </c>
      <c r="L39" s="197"/>
      <c r="M39" s="198"/>
      <c r="N39" s="198"/>
      <c r="O39" s="198"/>
      <c r="P39" s="199"/>
    </row>
    <row r="40" spans="1:16">
      <c r="A40" t="s">
        <v>194</v>
      </c>
      <c r="B40" t="s">
        <v>195</v>
      </c>
      <c r="L40" s="197"/>
      <c r="M40" s="198"/>
      <c r="N40" s="198"/>
      <c r="O40" s="198"/>
      <c r="P40" s="199"/>
    </row>
    <row r="41" spans="1:16">
      <c r="A41" t="s">
        <v>196</v>
      </c>
      <c r="B41" t="s">
        <v>197</v>
      </c>
      <c r="L41" s="197"/>
      <c r="M41" s="198"/>
      <c r="N41" s="198"/>
      <c r="O41" s="198"/>
      <c r="P41" s="199"/>
    </row>
    <row r="42" spans="1:16">
      <c r="A42" t="s">
        <v>198</v>
      </c>
      <c r="B42" t="s">
        <v>199</v>
      </c>
      <c r="L42" s="197"/>
      <c r="M42" s="198"/>
      <c r="N42" s="198"/>
      <c r="O42" s="198"/>
      <c r="P42" s="199"/>
    </row>
    <row r="43" spans="1:16">
      <c r="A43" t="s">
        <v>200</v>
      </c>
      <c r="B43" t="s">
        <v>201</v>
      </c>
      <c r="L43" s="197"/>
      <c r="M43" s="198"/>
      <c r="N43" s="198"/>
      <c r="O43" s="198"/>
      <c r="P43" s="199"/>
    </row>
    <row r="44" spans="1:16">
      <c r="A44" t="s">
        <v>202</v>
      </c>
      <c r="B44" t="s">
        <v>203</v>
      </c>
      <c r="L44" s="197"/>
      <c r="M44" s="198"/>
      <c r="N44" s="198"/>
      <c r="O44" s="198"/>
      <c r="P44" s="199"/>
    </row>
    <row r="45" spans="1:16">
      <c r="A45" t="s">
        <v>204</v>
      </c>
      <c r="B45" t="s">
        <v>205</v>
      </c>
      <c r="L45" s="197"/>
      <c r="M45" s="198"/>
      <c r="N45" s="198"/>
      <c r="O45" s="198"/>
      <c r="P45" s="199"/>
    </row>
    <row r="46" spans="1:16">
      <c r="A46" t="s">
        <v>206</v>
      </c>
      <c r="B46" t="s">
        <v>207</v>
      </c>
      <c r="L46" s="197"/>
      <c r="M46" s="198"/>
      <c r="N46" s="198"/>
      <c r="O46" s="198"/>
      <c r="P46" s="199"/>
    </row>
    <row r="47" spans="1:16">
      <c r="A47" t="s">
        <v>208</v>
      </c>
      <c r="B47" t="s">
        <v>209</v>
      </c>
      <c r="L47" s="197"/>
      <c r="M47" s="198"/>
      <c r="N47" s="198"/>
      <c r="O47" s="198"/>
      <c r="P47" s="199"/>
    </row>
    <row r="48" spans="1:16">
      <c r="A48" t="s">
        <v>210</v>
      </c>
      <c r="B48" t="s">
        <v>211</v>
      </c>
      <c r="L48" s="197"/>
      <c r="M48" s="198"/>
      <c r="N48" s="198"/>
      <c r="O48" s="198"/>
      <c r="P48" s="199"/>
    </row>
    <row r="49" spans="1:16">
      <c r="A49" t="s">
        <v>212</v>
      </c>
      <c r="B49" t="s">
        <v>213</v>
      </c>
      <c r="L49" s="197"/>
      <c r="M49" s="198"/>
      <c r="N49" s="198"/>
      <c r="O49" s="198"/>
      <c r="P49" s="199"/>
    </row>
    <row r="50" spans="1:16" ht="26.25" customHeight="1">
      <c r="A50" t="s">
        <v>214</v>
      </c>
      <c r="B50" t="s">
        <v>215</v>
      </c>
      <c r="L50" s="200"/>
      <c r="M50" s="201"/>
      <c r="N50" s="201"/>
      <c r="O50" s="201"/>
      <c r="P50" s="202"/>
    </row>
    <row r="51" spans="1:16">
      <c r="A51" t="s">
        <v>216</v>
      </c>
      <c r="B51" t="s">
        <v>217</v>
      </c>
    </row>
    <row r="52" spans="1:16">
      <c r="A52" t="s">
        <v>218</v>
      </c>
      <c r="B52" t="s">
        <v>219</v>
      </c>
    </row>
    <row r="53" spans="1:16">
      <c r="A53" t="s">
        <v>220</v>
      </c>
      <c r="B53" t="s">
        <v>221</v>
      </c>
    </row>
    <row r="54" spans="1:16">
      <c r="A54" t="s">
        <v>222</v>
      </c>
      <c r="B54" t="s">
        <v>223</v>
      </c>
    </row>
    <row r="55" spans="1:16">
      <c r="A55" t="s">
        <v>224</v>
      </c>
      <c r="B55" t="s">
        <v>225</v>
      </c>
    </row>
    <row r="56" spans="1:16">
      <c r="A56" t="s">
        <v>226</v>
      </c>
      <c r="B56" t="s">
        <v>227</v>
      </c>
    </row>
    <row r="57" spans="1:16">
      <c r="A57" t="s">
        <v>228</v>
      </c>
      <c r="B57" t="s">
        <v>229</v>
      </c>
    </row>
    <row r="58" spans="1:16">
      <c r="A58" t="s">
        <v>230</v>
      </c>
      <c r="B58" t="s">
        <v>231</v>
      </c>
    </row>
    <row r="59" spans="1:16">
      <c r="A59" t="s">
        <v>232</v>
      </c>
      <c r="B59" t="s">
        <v>233</v>
      </c>
    </row>
    <row r="60" spans="1:16">
      <c r="A60" t="s">
        <v>234</v>
      </c>
      <c r="B60" t="s">
        <v>235</v>
      </c>
    </row>
    <row r="61" spans="1:16">
      <c r="A61" t="s">
        <v>236</v>
      </c>
      <c r="B61" t="s">
        <v>237</v>
      </c>
    </row>
    <row r="62" spans="1:16">
      <c r="A62" t="s">
        <v>238</v>
      </c>
      <c r="B62" t="s">
        <v>239</v>
      </c>
    </row>
    <row r="63" spans="1:16">
      <c r="A63" t="s">
        <v>240</v>
      </c>
      <c r="B63" t="s">
        <v>241</v>
      </c>
    </row>
    <row r="64" spans="1:16">
      <c r="A64" t="s">
        <v>242</v>
      </c>
      <c r="B64" t="s">
        <v>243</v>
      </c>
    </row>
    <row r="65" spans="1:2">
      <c r="A65" t="s">
        <v>244</v>
      </c>
      <c r="B65" t="s">
        <v>245</v>
      </c>
    </row>
    <row r="66" spans="1:2">
      <c r="A66" t="s">
        <v>246</v>
      </c>
      <c r="B66" t="s">
        <v>247</v>
      </c>
    </row>
    <row r="67" spans="1:2">
      <c r="A67" t="s">
        <v>248</v>
      </c>
      <c r="B67" t="s">
        <v>247</v>
      </c>
    </row>
    <row r="68" spans="1:2">
      <c r="A68" t="s">
        <v>249</v>
      </c>
      <c r="B68" t="s">
        <v>247</v>
      </c>
    </row>
    <row r="69" spans="1:2">
      <c r="A69" t="s">
        <v>250</v>
      </c>
      <c r="B69" t="s">
        <v>247</v>
      </c>
    </row>
    <row r="70" spans="1:2">
      <c r="A70" t="s">
        <v>251</v>
      </c>
      <c r="B70" t="s">
        <v>247</v>
      </c>
    </row>
    <row r="71" spans="1:2">
      <c r="A71" t="s">
        <v>252</v>
      </c>
      <c r="B71" t="s">
        <v>247</v>
      </c>
    </row>
    <row r="72" spans="1:2">
      <c r="A72" t="s">
        <v>253</v>
      </c>
      <c r="B72" t="s">
        <v>247</v>
      </c>
    </row>
    <row r="73" spans="1:2">
      <c r="A73" t="s">
        <v>254</v>
      </c>
      <c r="B73" t="s">
        <v>247</v>
      </c>
    </row>
    <row r="74" spans="1:2">
      <c r="A74" t="s">
        <v>255</v>
      </c>
      <c r="B74" t="s">
        <v>247</v>
      </c>
    </row>
    <row r="75" spans="1:2">
      <c r="A75" t="s">
        <v>256</v>
      </c>
      <c r="B75" t="s">
        <v>247</v>
      </c>
    </row>
    <row r="76" spans="1:2">
      <c r="A76" t="s">
        <v>257</v>
      </c>
      <c r="B76" t="s">
        <v>247</v>
      </c>
    </row>
    <row r="77" spans="1:2">
      <c r="A77" t="s">
        <v>258</v>
      </c>
      <c r="B77" t="s">
        <v>247</v>
      </c>
    </row>
    <row r="78" spans="1:2">
      <c r="A78" t="s">
        <v>259</v>
      </c>
      <c r="B78" t="s">
        <v>247</v>
      </c>
    </row>
    <row r="79" spans="1:2">
      <c r="A79" t="s">
        <v>260</v>
      </c>
      <c r="B79" t="s">
        <v>247</v>
      </c>
    </row>
    <row r="80" spans="1:2">
      <c r="A80" t="s">
        <v>261</v>
      </c>
      <c r="B80" t="s">
        <v>247</v>
      </c>
    </row>
    <row r="81" spans="1:2">
      <c r="A81" t="s">
        <v>262</v>
      </c>
      <c r="B81" t="s">
        <v>247</v>
      </c>
    </row>
    <row r="82" spans="1:2">
      <c r="A82" t="s">
        <v>263</v>
      </c>
      <c r="B82" t="s">
        <v>247</v>
      </c>
    </row>
    <row r="83" spans="1:2">
      <c r="A83" t="s">
        <v>264</v>
      </c>
      <c r="B83" t="s">
        <v>247</v>
      </c>
    </row>
    <row r="84" spans="1:2">
      <c r="A84" t="s">
        <v>265</v>
      </c>
      <c r="B84" t="s">
        <v>247</v>
      </c>
    </row>
    <row r="85" spans="1:2">
      <c r="A85" t="s">
        <v>266</v>
      </c>
      <c r="B85" t="s">
        <v>247</v>
      </c>
    </row>
    <row r="86" spans="1:2">
      <c r="A86" t="s">
        <v>267</v>
      </c>
      <c r="B86" t="s">
        <v>268</v>
      </c>
    </row>
    <row r="87" spans="1:2">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石倉　嘉寛</cp:lastModifiedBy>
  <cp:lastPrinted>2019-01-15T23:35:09Z</cp:lastPrinted>
  <dcterms:created xsi:type="dcterms:W3CDTF">2018-12-13T02:10:04Z</dcterms:created>
  <dcterms:modified xsi:type="dcterms:W3CDTF">2019-01-15T23:36:45Z</dcterms:modified>
  <cp:category/>
</cp:coreProperties>
</file>