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aimu3\Desktop\"/>
    </mc:Choice>
  </mc:AlternateContent>
  <bookViews>
    <workbookView xWindow="0" yWindow="0" windowWidth="20490" windowHeight="9015" tabRatio="85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AM37" i="10"/>
  <c r="U37" i="10"/>
  <c r="C37" i="10"/>
  <c r="CO36" i="10"/>
  <c r="AM36" i="10"/>
  <c r="C36" i="10"/>
  <c r="CO35" i="10"/>
  <c r="C35" i="10"/>
  <c r="CO34" i="10"/>
  <c r="BW34" i="10"/>
  <c r="BW35" i="10" s="1"/>
  <c r="BW36" i="10" s="1"/>
  <c r="BW37" i="10" s="1"/>
  <c r="BW38" i="10" s="1"/>
  <c r="BW39" i="10" s="1"/>
  <c r="U34" i="10"/>
  <c r="U35" i="10" s="1"/>
  <c r="C34" i="10"/>
  <c r="AM34" i="10" l="1"/>
  <c r="AM35" i="10" s="1"/>
  <c r="U36" i="10"/>
  <c r="BE34" i="10"/>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<sst xmlns="http://schemas.openxmlformats.org/spreadsheetml/2006/main" count="1158" uniqueCount="616">
  <si>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</si>
  <si>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</si>
  <si>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</si>
  <si>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</si>
  <si>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</si>
  <si>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</si>
  <si>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</si>
  <si>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</si>
  <si>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</si>
  <si>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</si>
  <si>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</si>
  <si>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</si>
  <si>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</si>
  <si>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</si>
  <si>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</si>
  <si>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</si>
  <si>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</si>
  <si>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</si>
  <si>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</si>
  <si>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</si>
  <si>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</si>
  <si>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</si>
  <si>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</si>
  <si>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</si>
  <si>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</si>
  <si>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</si>
  <si>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</si>
  <si>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</si>
  <si>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</si>
  <si>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</si>
  <si>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</si>
  <si>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</si>
  <si>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</si>
  <si>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</si>
  <si>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</si>
  <si>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</si>
  <si>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</si>
  <si>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</si>
  <si>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</si>
  <si>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</si>
  <si>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</si>
  <si>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</si>
  <si>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</si>
  <si>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</si>
  <si>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</si>
  <si>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</si>
  <si>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</si>
  <si>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</si>
  <si>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</si>
  <si>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</si>
  <si>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</si>
  <si>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</si>
  <si>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</si>
  <si>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</si>
  <si>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</si>
  <si>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</si>
  <si>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</si>
  <si>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</si>
  <si>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</si>
  <si>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</si>
  <si>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</si>
  <si>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</si>
  <si>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</si>
  <si>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</si>
  <si>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</si>
  <si>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</si>
  <si>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</si>
  <si>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</si>
  <si>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</si>
  <si>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</si>
  <si>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</si>
  <si>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</si>
  <si>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</si>
  <si>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</si>
  <si>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</si>
  <si>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</si>
  <si>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</si>
  <si>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</si>
  <si>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</si>
  <si>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</si>
  <si>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</si>
  <si>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</si>
  <si>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</si>
  <si>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</si>
  <si>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</si>
  <si>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</si>
  <si>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</si>
  <si>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</si>
  <si>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</si>
  <si>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</si>
  <si>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</si>
  <si>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</si>
  <si>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</si>
  <si>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</si>
  <si>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</si>
  <si>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</si>
  <si>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</si>
  <si>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</si>
  <si>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</si>
  <si>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</si>
  <si>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</si>
  <si>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</si>
  <si>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</si>
  <si>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</si>
  <si>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</si>
  <si>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</si>
  <si>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</si>
  <si>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</si>
  <si>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</si>
  <si>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</si>
  <si>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</si>
  <si>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</si>
  <si>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</si>
  <si>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</si>
  <si>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</si>
  <si>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</si>
  <si>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</si>
  <si>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</si>
  <si>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</si>
  <si>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</si>
  <si>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</si>
  <si>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</si>
  <si>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</si>
  <si>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</si>
  <si>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</si>
  <si>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</si>
  <si>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</si>
  <si>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</si>
  <si>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</si>
  <si>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</si>
  <si>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</si>
  <si>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</si>
  <si>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</si>
  <si>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</si>
  <si>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</si>
  <si>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</si>
  <si>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</si>
  <si>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</si>
  <si>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</si>
  <si>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</si>
  <si>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</si>
  <si>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</si>
  <si>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</si>
  <si>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</si>
  <si>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</si>
  <si>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</si>
  <si>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</si>
  <si>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</si>
  <si>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</si>
  <si>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</si>
  <si>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</si>
  <si>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</si>
  <si>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</si>
  <si>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</si>
  <si>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</si>
  <si>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</si>
  <si>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</si>
  <si>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</si>
  <si>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</si>
  <si>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</si>
  <si>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</si>
  <si>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</si>
  <si>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</si>
  <si>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</si>
  <si>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</si>
  <si>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</si>
  <si>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</si>
  <si>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</si>
  <si>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</si>
  <si>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</si>
  <si>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</si>
  <si>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</si>
  <si>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</si>
  <si>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</si>
  <si>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</si>
  <si>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</si>
  <si>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</si>
  <si>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</si>
  <si>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</si>
  <si>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</si>
  <si>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</si>
  <si>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</si>
  <si>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</si>
  <si>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</si>
  <si>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</si>
  <si>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</si>
  <si>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</si>
  <si>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</si>
  <si>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</si>
  <si>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</si>
  <si>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</si>
  <si>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</si>
  <si>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</si>
  <si>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</si>
  <si>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</si>
  <si>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</si>
  <si>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</si>
  <si>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</si>
  <si>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</si>
  <si>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</si>
  <si>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</si>
  <si>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</si>
  <si>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</si>
  <si>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</si>
  <si>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</si>
  <si>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</si>
  <si>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</si>
  <si>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</si>
  <si>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</si>
  <si>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</si>
  <si>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</si>
  <si>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</si>
  <si>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</si>
  <si>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</si>
  <si>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鳥取県三朝町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</si>
  <si>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</si>
  <si>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</si>
  <si>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</si>
  <si>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</si>
  <si>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</si>
  <si>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</si>
  <si>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</si>
  <si>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</si>
  <si>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</si>
  <si>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</si>
  <si>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</si>
  <si>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</si>
  <si>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</si>
  <si>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</si>
  <si>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</si>
  <si>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</si>
  <si>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</si>
  <si>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</si>
  <si>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</si>
  <si>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</si>
  <si>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</si>
  <si>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</si>
  <si>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</si>
  <si>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</si>
  <si>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</si>
  <si>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</si>
  <si>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</si>
  <si>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</si>
  <si>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</si>
  <si>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</si>
  <si>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</si>
  <si>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</si>
  <si>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</si>
  <si>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</si>
  <si>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</si>
  <si>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</si>
  <si>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</si>
  <si>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</si>
  <si>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</si>
  <si>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</si>
  <si>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</si>
  <si>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</si>
  <si>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</si>
  <si>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</si>
  <si>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</si>
  <si>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</si>
  <si>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</si>
  <si>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</si>
  <si>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</si>
  <si>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</si>
  <si>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</si>
  <si>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</si>
  <si>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</si>
  <si>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</si>
  <si>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</si>
  <si>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</si>
  <si>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</si>
  <si>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</si>
  <si>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</si>
  <si>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</si>
  <si>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</si>
  <si>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</si>
  <si>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</si>
  <si>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</si>
  <si>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</si>
  <si>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</si>
  <si>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</si>
  <si>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</si>
  <si>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</si>
  <si>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</si>
  <si>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</si>
  <si>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</si>
  <si>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</si>
  <si>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</si>
  <si>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</si>
  <si>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</si>
  <si>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</si>
  <si>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</si>
  <si>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</si>
  <si>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</si>
  <si>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</si>
  <si>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</si>
  <si>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</si>
  <si>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</si>
  <si>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</si>
  <si>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</si>
  <si>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</si>
  <si>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</si>
  <si>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</si>
  <si>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</si>
  <si>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</si>
  <si>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</si>
  <si>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</si>
  <si>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</si>
  <si>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</si>
  <si>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</si>
  <si>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</si>
  <si>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</si>
  <si>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</si>
  <si>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</si>
  <si>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</si>
  <si>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</si>
  <si>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</si>
  <si>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</si>
  <si>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</si>
  <si>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</si>
  <si>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</si>
  <si>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</si>
  <si>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</si>
  <si>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</si>
  <si>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</si>
  <si>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</si>
  <si>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</si>
  <si>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</si>
  <si>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</si>
  <si>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</si>
  <si>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</si>
  <si>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</si>
  <si>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</si>
  <si>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</si>
  <si>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</si>
  <si>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</si>
  <si>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</si>
  <si>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</si>
  <si>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</si>
  <si>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</si>
  <si>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</si>
  <si>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</si>
  <si>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</si>
  <si>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</si>
  <si>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</si>
  <si>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</si>
  <si>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</si>
  <si>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</si>
  <si>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</si>
  <si>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</si>
  <si>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</si>
  <si>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</si>
  <si>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</si>
  <si>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</si>
  <si>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</si>
  <si>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</si>
  <si>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</si>
  <si>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</si>
  <si>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</si>
  <si>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</si>
  <si>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</si>
  <si>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</si>
  <si>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</si>
  <si>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</si>
  <si>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</si>
  <si>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</si>
  <si>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</si>
  <si>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鳥取県三朝町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</si>
  <si>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</si>
  <si>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</si>
  <si>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</si>
  <si>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</si>
  <si>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</si>
  <si>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</si>
  <si>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</si>
  <si>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</si>
  <si>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</si>
  <si>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</si>
  <si>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</si>
  <si>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</si>
  <si>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</si>
  <si>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</si>
  <si>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</si>
  <si>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</si>
  <si>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</si>
  <si>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</si>
  <si>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</si>
  <si>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</si>
  <si>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</si>
  <si>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</si>
  <si>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</si>
  <si>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</si>
  <si>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</si>
  <si>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</si>
  <si>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</si>
  <si>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</si>
  <si>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</si>
  <si>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</si>
  <si>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</si>
  <si>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</si>
  <si>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</si>
  <si>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</si>
  <si>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</si>
  <si>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</si>
  <si>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</si>
  <si>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</si>
  <si>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</si>
  <si>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国民宿舎事業会計</t>
    <phoneticPr fontId="5"/>
  </si>
  <si>
    <t>法適用企業</t>
    <phoneticPr fontId="5"/>
  </si>
  <si>
    <t>簡易水道事業会計</t>
    <phoneticPr fontId="5"/>
  </si>
  <si>
    <t>法非適用企業</t>
    <phoneticPr fontId="5"/>
  </si>
  <si>
    <t>温泉配湯事業会計</t>
    <phoneticPr fontId="5"/>
  </si>
  <si>
    <t>法非適用企業</t>
    <phoneticPr fontId="5"/>
  </si>
  <si>
    <t>下水道事業会計</t>
    <phoneticPr fontId="5"/>
  </si>
  <si>
    <t>集落排水処理事業会計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</si>
  <si>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</si>
  <si>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</si>
  <si>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</si>
  <si>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</si>
  <si>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</si>
  <si>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</si>
  <si>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</si>
  <si>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</si>
  <si>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</si>
  <si>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</si>
  <si>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</si>
  <si>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</si>
  <si>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</si>
  <si>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</si>
  <si>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</si>
  <si>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</si>
  <si>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</si>
  <si>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</si>
  <si>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</si>
  <si>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</si>
  <si>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</si>
  <si>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</si>
  <si>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</si>
  <si>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</si>
  <si>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</si>
  <si>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</si>
  <si>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</si>
  <si>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</si>
  <si>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</si>
  <si>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</si>
  <si>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</si>
  <si>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</si>
  <si>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</si>
  <si>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</si>
  <si>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</si>
  <si>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</si>
  <si>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</si>
  <si>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</si>
  <si>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</si>
  <si>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</si>
  <si>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</si>
  <si>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</si>
  <si>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</si>
  <si>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</si>
  <si>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</si>
  <si>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</si>
  <si>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</si>
  <si>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</si>
  <si>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</si>
  <si>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</si>
  <si>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</si>
  <si>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</si>
  <si>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</si>
  <si>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</si>
  <si>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</si>
  <si>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</si>
  <si>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</si>
  <si>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</si>
  <si>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</si>
  <si>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</si>
  <si>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</si>
  <si>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</si>
  <si>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集落排水処理事業会計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</si>
  <si>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</si>
  <si>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</si>
  <si>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温泉配湯事業会計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</si>
  <si>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</si>
  <si>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</si>
  <si>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</si>
  <si>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</si>
  <si>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</si>
  <si>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</si>
  <si>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</si>
  <si>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</si>
  <si>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</si>
  <si>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</si>
  <si>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</si>
  <si>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</si>
  <si>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</si>
  <si>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</si>
  <si>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</si>
  <si>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</si>
  <si>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</si>
  <si>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</si>
  <si>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</si>
  <si>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</si>
  <si>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</si>
  <si>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</si>
  <si>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</si>
  <si>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</si>
  <si>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</si>
  <si>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</si>
  <si>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</si>
  <si>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</si>
  <si>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</si>
  <si>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</si>
  <si>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</si>
  <si>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</si>
  <si>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</si>
  <si>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</si>
  <si>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</si>
  <si>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</si>
  <si>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</si>
  <si>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</si>
  <si>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</si>
  <si>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</si>
  <si>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</si>
  <si>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</si>
  <si>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</si>
  <si>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</si>
  <si>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</si>
  <si>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</si>
  <si>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</si>
  <si>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</si>
  <si>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</si>
  <si>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</si>
  <si>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</si>
  <si>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</si>
  <si>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</si>
  <si>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</si>
  <si>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</si>
  <si>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</si>
  <si>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</si>
  <si>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</si>
  <si>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</si>
  <si>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</si>
  <si>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</si>
  <si>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</si>
  <si>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</si>
  <si>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</si>
  <si>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</si>
  <si>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</si>
  <si>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</si>
  <si>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</si>
  <si>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</si>
  <si>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</si>
  <si>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</si>
  <si>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</si>
  <si>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</si>
  <si>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</si>
  <si>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</si>
  <si>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</si>
  <si>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</si>
  <si>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</si>
  <si>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</si>
  <si>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</si>
  <si>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</si>
  <si>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</si>
  <si>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</si>
  <si>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</si>
  <si>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</si>
  <si>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0.53</t>
  </si>
  <si>
    <t>▲ 0.37</t>
  </si>
  <si>
    <t>▲ 1.12</t>
  </si>
  <si>
    <t>水道事業会計</t>
  </si>
  <si>
    <t>一般会計</t>
  </si>
  <si>
    <t>介護保険事業特別会計</t>
  </si>
  <si>
    <t>下水道事業会計</t>
  </si>
  <si>
    <t>後期高齢者医療事業特別会計</t>
  </si>
  <si>
    <t>国民健康保険事業特別会計</t>
  </si>
  <si>
    <t>温泉配湯事業会計</t>
  </si>
  <si>
    <t>集落排水処理事業会計</t>
  </si>
  <si>
    <t>その他会計（赤字）</t>
  </si>
  <si>
    <t>▲ 0.16</t>
  </si>
  <si>
    <t>その他会計（黒字）</t>
  </si>
  <si>
    <t>（百万円）</t>
    <phoneticPr fontId="5"/>
  </si>
  <si>
    <t>H26末</t>
    <phoneticPr fontId="5"/>
  </si>
  <si>
    <t>H27末</t>
    <phoneticPr fontId="5"/>
  </si>
  <si>
    <t>H28末</t>
    <phoneticPr fontId="5"/>
  </si>
  <si>
    <t>H29末</t>
    <phoneticPr fontId="5"/>
  </si>
  <si>
    <t>H30末</t>
    <phoneticPr fontId="5"/>
  </si>
  <si>
    <t>鳥取県町村総合事務組合</t>
    <rPh sb="0" eb="3">
      <t>トットリケン</t>
    </rPh>
    <rPh sb="3" eb="5">
      <t>チョウソン</t>
    </rPh>
    <rPh sb="5" eb="7">
      <t>ソウゴウ</t>
    </rPh>
    <rPh sb="7" eb="9">
      <t>ジム</t>
    </rPh>
    <rPh sb="9" eb="11">
      <t>クミアイ</t>
    </rPh>
    <phoneticPr fontId="2"/>
  </si>
  <si>
    <t>鳥取中部ふるさと広域連合（一般会計）</t>
    <rPh sb="0" eb="2">
      <t>トットリ</t>
    </rPh>
    <rPh sb="2" eb="4">
      <t>チュウブ</t>
    </rPh>
    <rPh sb="8" eb="10">
      <t>コウイキ</t>
    </rPh>
    <rPh sb="10" eb="12">
      <t>レンゴウ</t>
    </rPh>
    <rPh sb="13" eb="15">
      <t>イッパン</t>
    </rPh>
    <rPh sb="15" eb="17">
      <t>カイケイ</t>
    </rPh>
    <phoneticPr fontId="2"/>
  </si>
  <si>
    <t>鳥取中部ふるさと広域連合（中部ふるさと市町村圏振興事業特別会計）</t>
    <rPh sb="0" eb="2">
      <t>トットリ</t>
    </rPh>
    <rPh sb="2" eb="4">
      <t>チュウブ</t>
    </rPh>
    <rPh sb="8" eb="10">
      <t>コウイキ</t>
    </rPh>
    <rPh sb="10" eb="12">
      <t>レンゴウ</t>
    </rPh>
    <rPh sb="13" eb="15">
      <t>チュウブ</t>
    </rPh>
    <rPh sb="19" eb="22">
      <t>シチョウソン</t>
    </rPh>
    <rPh sb="22" eb="23">
      <t>ケン</t>
    </rPh>
    <rPh sb="23" eb="25">
      <t>シンコウ</t>
    </rPh>
    <rPh sb="25" eb="27">
      <t>ジギョウ</t>
    </rPh>
    <rPh sb="27" eb="29">
      <t>トクベツ</t>
    </rPh>
    <rPh sb="29" eb="31">
      <t>カイケイ</t>
    </rPh>
    <phoneticPr fontId="2"/>
  </si>
  <si>
    <t>鳥取中部ふるさと広域連合（交通災害共済事業特別会計）</t>
    <rPh sb="0" eb="2">
      <t>トットリ</t>
    </rPh>
    <rPh sb="2" eb="4">
      <t>チュウブ</t>
    </rPh>
    <rPh sb="8" eb="10">
      <t>コウイキ</t>
    </rPh>
    <rPh sb="10" eb="12">
      <t>レンゴウ</t>
    </rPh>
    <rPh sb="13" eb="15">
      <t>コウツウ</t>
    </rPh>
    <rPh sb="15" eb="17">
      <t>サイガイ</t>
    </rPh>
    <rPh sb="17" eb="19">
      <t>キョウサイ</t>
    </rPh>
    <rPh sb="19" eb="21">
      <t>ジギョウ</t>
    </rPh>
    <rPh sb="21" eb="23">
      <t>トクベツ</t>
    </rPh>
    <rPh sb="23" eb="25">
      <t>カイケイ</t>
    </rPh>
    <phoneticPr fontId="2"/>
  </si>
  <si>
    <t>鳥取県後期高齢者医療広域連合（一般会計）</t>
    <rPh sb="0" eb="3">
      <t>トットリケン</t>
    </rPh>
    <rPh sb="3" eb="5">
      <t>コウキ</t>
    </rPh>
    <rPh sb="5" eb="8">
      <t>コウレイシャ</t>
    </rPh>
    <rPh sb="8" eb="10">
      <t>イリョウ</t>
    </rPh>
    <rPh sb="10" eb="12">
      <t>コウイキ</t>
    </rPh>
    <rPh sb="12" eb="14">
      <t>レンゴウ</t>
    </rPh>
    <rPh sb="15" eb="17">
      <t>イッパン</t>
    </rPh>
    <rPh sb="17" eb="19">
      <t>カイケイ</t>
    </rPh>
    <phoneticPr fontId="2"/>
  </si>
  <si>
    <t>鳥取県後期高齢者医療広域連合（後期高齢者医療特別会計）</t>
    <rPh sb="0" eb="3">
      <t>トットリケン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</si>
  <si>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グリーンサービス</t>
    <phoneticPr fontId="2"/>
  </si>
  <si>
    <t>-</t>
    <phoneticPr fontId="2"/>
  </si>
  <si>
    <t>-</t>
    <phoneticPr fontId="2"/>
  </si>
  <si>
    <t>-</t>
    <phoneticPr fontId="2"/>
  </si>
  <si>
    <t>-</t>
    <phoneticPr fontId="2"/>
  </si>
  <si>
    <t>公共施設営繕基金</t>
    <rPh sb="0" eb="2">
      <t>コウキョウ</t>
    </rPh>
    <rPh sb="2" eb="4">
      <t>シセツ</t>
    </rPh>
    <rPh sb="4" eb="6">
      <t>エイゼン</t>
    </rPh>
    <rPh sb="6" eb="8">
      <t>キキン</t>
    </rPh>
    <phoneticPr fontId="2"/>
  </si>
  <si>
    <t>ふるさと応援基金</t>
    <rPh sb="4" eb="6">
      <t>オウエン</t>
    </rPh>
    <rPh sb="6" eb="8">
      <t>キキン</t>
    </rPh>
    <phoneticPr fontId="2"/>
  </si>
  <si>
    <t>観光振興基金</t>
    <rPh sb="0" eb="2">
      <t>カンコウ</t>
    </rPh>
    <rPh sb="2" eb="4">
      <t>シンコウ</t>
    </rPh>
    <rPh sb="4" eb="6">
      <t>キキン</t>
    </rPh>
    <phoneticPr fontId="2"/>
  </si>
  <si>
    <t>集落排水処理事業推進基金</t>
    <rPh sb="0" eb="2">
      <t>シュウラク</t>
    </rPh>
    <rPh sb="2" eb="4">
      <t>ハイスイ</t>
    </rPh>
    <rPh sb="4" eb="6">
      <t>ショリ</t>
    </rPh>
    <rPh sb="6" eb="8">
      <t>ジギョウ</t>
    </rPh>
    <rPh sb="8" eb="10">
      <t>スイシン</t>
    </rPh>
    <rPh sb="10" eb="12">
      <t>キキン</t>
    </rPh>
    <phoneticPr fontId="2"/>
  </si>
  <si>
    <t>地域活力創出推進基金</t>
    <rPh sb="0" eb="2">
      <t>チイキ</t>
    </rPh>
    <rPh sb="2" eb="4">
      <t>カツリョク</t>
    </rPh>
    <rPh sb="4" eb="6">
      <t>ソウシュツ</t>
    </rPh>
    <rPh sb="6" eb="8">
      <t>スイシン</t>
    </rPh>
    <rPh sb="8" eb="10">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</si>
  <si>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</si>
  <si>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</si>
  <si>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</si>
  <si>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</si>
  <si>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</si>
  <si>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</si>
  <si>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</si>
  <si>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</si>
  <si>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</si>
  <si>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</si>
  <si>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</si>
  <si>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交付税算入率の高い地方債の活用、及び計画的な基金積立により、将来負担額をカバーする充当可能財源を確保できているため、将来負担比率が発生していない状況が続いている。
　一方で有形固定資産減価償却率は上昇傾向にあるため、積極的な施設整備が必要となっているところであるが、まずは施設保全計画策定の上、補助事業などを活用しつつ実施していくこととしている。</t>
    <rPh sb="1" eb="4">
      <t>コウフゼイ</t>
    </rPh>
    <rPh sb="4" eb="6">
      <t>サンニュウ</t>
    </rPh>
    <rPh sb="6" eb="7">
      <t>リツ</t>
    </rPh>
    <rPh sb="8" eb="9">
      <t>タカ</t>
    </rPh>
    <rPh sb="10" eb="13">
      <t>チホウサイ</t>
    </rPh>
    <rPh sb="14" eb="16">
      <t>カツヨウ</t>
    </rPh>
    <rPh sb="17" eb="18">
      <t>オヨ</t>
    </rPh>
    <rPh sb="19" eb="22">
      <t>ケイカクテキ</t>
    </rPh>
    <rPh sb="23" eb="25">
      <t>キキン</t>
    </rPh>
    <rPh sb="25" eb="27">
      <t>ツミタテ</t>
    </rPh>
    <rPh sb="31" eb="33">
      <t>ショウライ</t>
    </rPh>
    <rPh sb="33" eb="35">
      <t>フタン</t>
    </rPh>
    <rPh sb="35" eb="36">
      <t>ガク</t>
    </rPh>
    <rPh sb="42" eb="44">
      <t>ジュウトウ</t>
    </rPh>
    <rPh sb="44" eb="46">
      <t>カノウ</t>
    </rPh>
    <rPh sb="46" eb="48">
      <t>ザイゲン</t>
    </rPh>
    <rPh sb="49" eb="51">
      <t>カクホ</t>
    </rPh>
    <rPh sb="59" eb="61">
      <t>ショウライ</t>
    </rPh>
    <rPh sb="61" eb="63">
      <t>フタン</t>
    </rPh>
    <rPh sb="63" eb="65">
      <t>ヒリツ</t>
    </rPh>
    <rPh sb="66" eb="68">
      <t>ハッセイ</t>
    </rPh>
    <rPh sb="73" eb="75">
      <t>ジョウキョウ</t>
    </rPh>
    <rPh sb="76" eb="77">
      <t>ツヅ</t>
    </rPh>
    <rPh sb="84" eb="86">
      <t>イッポウ</t>
    </rPh>
    <rPh sb="87" eb="89">
      <t>ユウケイ</t>
    </rPh>
    <rPh sb="89" eb="91">
      <t>コテイ</t>
    </rPh>
    <rPh sb="91" eb="93">
      <t>シサン</t>
    </rPh>
    <rPh sb="93" eb="95">
      <t>ゲンカ</t>
    </rPh>
    <rPh sb="95" eb="97">
      <t>ショウキャク</t>
    </rPh>
    <rPh sb="97" eb="98">
      <t>リツ</t>
    </rPh>
    <rPh sb="99" eb="101">
      <t>ジョウショウ</t>
    </rPh>
    <rPh sb="101" eb="103">
      <t>ケイコウ</t>
    </rPh>
    <rPh sb="109" eb="112">
      <t>セッキョクテキ</t>
    </rPh>
    <rPh sb="113" eb="115">
      <t>シセツ</t>
    </rPh>
    <rPh sb="115" eb="117">
      <t>セイビ</t>
    </rPh>
    <rPh sb="118" eb="120">
      <t>ヒツヨウ</t>
    </rPh>
    <rPh sb="137" eb="139">
      <t>シセツ</t>
    </rPh>
    <rPh sb="139" eb="141">
      <t>ホゼン</t>
    </rPh>
    <rPh sb="141" eb="143">
      <t>ケイカク</t>
    </rPh>
    <rPh sb="143" eb="145">
      <t>サクテイ</t>
    </rPh>
    <rPh sb="146" eb="147">
      <t>ウエ</t>
    </rPh>
    <rPh sb="148" eb="150">
      <t>ホジョ</t>
    </rPh>
    <rPh sb="150" eb="152">
      <t>ジギョウ</t>
    </rPh>
    <rPh sb="155" eb="157">
      <t>カツヨウ</t>
    </rPh>
    <rPh sb="160" eb="162">
      <t>ジッシ</t>
    </rPh>
    <phoneticPr fontId="5"/>
  </si>
  <si>
    <t>　近年と同様に将来負担比率は発生していないこと、及び実質公債費比率も一定の水準に落ち着いている状況にある。
　なお、現時点においては将来の大型事業である小学校施設整備に向けた基金積立をはじめ、本指標に影響を与える財源を増額していることに起因したものであるため、今後事業が本格化した際の指標の変化に注視していく必要がある。</t>
    <rPh sb="1" eb="3">
      <t>キンネン</t>
    </rPh>
    <rPh sb="4" eb="6">
      <t>ドウヨウ</t>
    </rPh>
    <rPh sb="7" eb="9">
      <t>ショウライ</t>
    </rPh>
    <rPh sb="9" eb="11">
      <t>フタン</t>
    </rPh>
    <rPh sb="11" eb="13">
      <t>ヒリツ</t>
    </rPh>
    <rPh sb="14" eb="16">
      <t>ハッセイ</t>
    </rPh>
    <rPh sb="24" eb="25">
      <t>オヨ</t>
    </rPh>
    <rPh sb="26" eb="28">
      <t>ジッシツ</t>
    </rPh>
    <rPh sb="28" eb="31">
      <t>コウサイヒ</t>
    </rPh>
    <rPh sb="31" eb="33">
      <t>ヒリツ</t>
    </rPh>
    <rPh sb="34" eb="36">
      <t>イッテイ</t>
    </rPh>
    <rPh sb="37" eb="39">
      <t>スイジュン</t>
    </rPh>
    <rPh sb="40" eb="41">
      <t>オ</t>
    </rPh>
    <rPh sb="42" eb="43">
      <t>ツ</t>
    </rPh>
    <rPh sb="47" eb="49">
      <t>ジョウキョウ</t>
    </rPh>
    <rPh sb="58" eb="61">
      <t>ゲンジテン</t>
    </rPh>
    <rPh sb="66" eb="68">
      <t>ショウライ</t>
    </rPh>
    <rPh sb="69" eb="71">
      <t>オオガタ</t>
    </rPh>
    <rPh sb="71" eb="73">
      <t>ジギョウ</t>
    </rPh>
    <rPh sb="76" eb="79">
      <t>ショウガッコウ</t>
    </rPh>
    <rPh sb="79" eb="81">
      <t>シセツ</t>
    </rPh>
    <rPh sb="81" eb="83">
      <t>セイビ</t>
    </rPh>
    <rPh sb="84" eb="85">
      <t>ム</t>
    </rPh>
    <rPh sb="87" eb="89">
      <t>キキン</t>
    </rPh>
    <rPh sb="89" eb="91">
      <t>ツミタテ</t>
    </rPh>
    <rPh sb="96" eb="97">
      <t>ホン</t>
    </rPh>
    <rPh sb="97" eb="99">
      <t>シヒョウ</t>
    </rPh>
    <rPh sb="100" eb="102">
      <t>エイキョウ</t>
    </rPh>
    <rPh sb="103" eb="104">
      <t>アタ</t>
    </rPh>
    <rPh sb="106" eb="108">
      <t>ザイゲン</t>
    </rPh>
    <rPh sb="109" eb="111">
      <t>ゾウガク</t>
    </rPh>
    <rPh sb="118" eb="120">
      <t>キイン</t>
    </rPh>
    <rPh sb="130" eb="132">
      <t>コンゴ</t>
    </rPh>
    <rPh sb="132" eb="134">
      <t>ジギョウ</t>
    </rPh>
    <rPh sb="135" eb="138">
      <t>ホンカクカ</t>
    </rPh>
    <rPh sb="140" eb="141">
      <t>サイ</t>
    </rPh>
    <rPh sb="142" eb="144">
      <t>シヒョウ</t>
    </rPh>
    <rPh sb="145" eb="147">
      <t>ヘンカ</t>
    </rPh>
    <rPh sb="148" eb="150">
      <t>チュウシ</t>
    </rPh>
    <rPh sb="154" eb="15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</si>
</sst>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xmlns:c16r2="http://schemas.microsoft.com/office/drawing/2015/06/chart">
            <c:ext xmlns:c16="http://schemas.microsoft.com/office/drawing/2014/chart" uri="{C3380CC4-5D6E-409C-BE32-E72D297353CC}">
              <c16:uniqueId val="{00000000-8C8A-4423-8371-A47F82E20C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231519</c:v>
                </c:pt>
                <c:pt idx="1">
                  <c:v>92364</c:v>
                </c:pt>
                <c:pt idx="2">
                  <c:v>62706</c:v>
                </c:pt>
                <c:pt idx="3">
                  <c:v>55950</c:v>
                </c:pt>
                <c:pt idx="4">
                  <c:v>67387</c:v>
                </c:pt>
              </c:numCache>
            </c:numRef>
          </c:val>
          <c:smooth val="0"/>
          <c:extLst xmlns:c16r2="http://schemas.microsoft.com/office/drawing/2015/06/chart">
            <c:ext xmlns:c16="http://schemas.microsoft.com/office/drawing/2014/chart" uri="{C3380CC4-5D6E-409C-BE32-E72D297353CC}">
              <c16:uniqueId val="{00000001-8C8A-4423-8371-A47F82E20C83}"/>
            </c:ext>
          </c:extLst>
        </c:ser>
        <c:dLbls>
          <c:showLegendKey val="0"/>
          <c:showVal val="0"/>
          <c:showCatName val="0"/>
          <c:showSerName val="0"/>
          <c:showPercent val="0"/>
          <c:showBubbleSize val="0"/>
        </c:dLbls>
        <c:marker val="1"/>
        <c:smooth val="0"/>
        <c:axId val="390607432"/>
        <c:axId val="390603120"/>
      </c:lineChart>
      <c:catAx>
        <c:axId val="390607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0603120"/>
        <c:crosses val="autoZero"/>
        <c:auto val="1"/>
        <c:lblAlgn val="ctr"/>
        <c:lblOffset val="100"/>
        <c:tickLblSkip val="1"/>
        <c:tickMarkSkip val="1"/>
        <c:noMultiLvlLbl val="0"/>
      </c:catAx>
      <c:valAx>
        <c:axId val="39060312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0607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2.75</c:v>
                </c:pt>
                <c:pt idx="1">
                  <c:v>2.93</c:v>
                </c:pt>
                <c:pt idx="2">
                  <c:v>2.5299999999999998</c:v>
                </c:pt>
                <c:pt idx="3">
                  <c:v>2.2400000000000002</c:v>
                </c:pt>
                <c:pt idx="4">
                  <c:v>4.01</c:v>
                </c:pt>
              </c:numCache>
            </c:numRef>
          </c:val>
          <c:extLst xmlns:c16r2="http://schemas.microsoft.com/office/drawing/2015/06/chart">
            <c:ext xmlns:c16="http://schemas.microsoft.com/office/drawing/2014/chart" uri="{C3380CC4-5D6E-409C-BE32-E72D297353CC}">
              <c16:uniqueId val="{00000000-7382-4A6A-8DE0-3C11BDF4A76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31.18</c:v>
                </c:pt>
                <c:pt idx="1">
                  <c:v>31.03</c:v>
                </c:pt>
                <c:pt idx="2">
                  <c:v>31.21</c:v>
                </c:pt>
                <c:pt idx="3">
                  <c:v>30.34</c:v>
                </c:pt>
                <c:pt idx="4">
                  <c:v>30.21</c:v>
                </c:pt>
              </c:numCache>
            </c:numRef>
          </c:val>
          <c:extLst xmlns:c16r2="http://schemas.microsoft.com/office/drawing/2015/06/chart">
            <c:ext xmlns:c16="http://schemas.microsoft.com/office/drawing/2014/chart" uri="{C3380CC4-5D6E-409C-BE32-E72D297353CC}">
              <c16:uniqueId val="{00000001-7382-4A6A-8DE0-3C11BDF4A76F}"/>
            </c:ext>
          </c:extLst>
        </c:ser>
        <c:dLbls>
          <c:showLegendKey val="0"/>
          <c:showVal val="0"/>
          <c:showCatName val="0"/>
          <c:showSerName val="0"/>
          <c:showPercent val="0"/>
          <c:showBubbleSize val="0"/>
        </c:dLbls>
        <c:gapWidth val="250"/>
        <c:overlap val="100"/>
        <c:axId val="390604296"/>
        <c:axId val="390604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1.47</c:v>
                </c:pt>
                <c:pt idx="1">
                  <c:v>-0.53</c:v>
                </c:pt>
                <c:pt idx="2">
                  <c:v>-0.37</c:v>
                </c:pt>
                <c:pt idx="3">
                  <c:v>-1.1200000000000001</c:v>
                </c:pt>
                <c:pt idx="4">
                  <c:v>1.83</c:v>
                </c:pt>
              </c:numCache>
            </c:numRef>
          </c:val>
          <c:smooth val="0"/>
          <c:extLst xmlns:c16r2="http://schemas.microsoft.com/office/drawing/2015/06/chart">
            <c:ext xmlns:c16="http://schemas.microsoft.com/office/drawing/2014/chart" uri="{C3380CC4-5D6E-409C-BE32-E72D297353CC}">
              <c16:uniqueId val="{00000002-7382-4A6A-8DE0-3C11BDF4A76F}"/>
            </c:ext>
          </c:extLst>
        </c:ser>
        <c:dLbls>
          <c:showLegendKey val="0"/>
          <c:showVal val="0"/>
          <c:showCatName val="0"/>
          <c:showSerName val="0"/>
          <c:showPercent val="0"/>
          <c:showBubbleSize val="0"/>
        </c:dLbls>
        <c:marker val="1"/>
        <c:smooth val="0"/>
        <c:axId val="390604296"/>
        <c:axId val="390604688"/>
      </c:lineChart>
      <c:catAx>
        <c:axId val="390604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0604688"/>
        <c:crosses val="autoZero"/>
        <c:auto val="1"/>
        <c:lblAlgn val="ctr"/>
        <c:lblOffset val="100"/>
        <c:tickLblSkip val="1"/>
        <c:tickMarkSkip val="1"/>
        <c:noMultiLvlLbl val="0"/>
      </c:catAx>
      <c:valAx>
        <c:axId val="390604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0604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0.04</c:v>
                </c:pt>
                <c:pt idx="2">
                  <c:v>#N/A</c:v>
                </c:pt>
                <c:pt idx="3">
                  <c:v>0.02</c:v>
                </c:pt>
                <c:pt idx="4">
                  <c:v>#N/A</c:v>
                </c:pt>
                <c:pt idx="5">
                  <c:v>0.03</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43D1-4CAB-A1E5-66D6442DC5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0.16</c:v>
                </c:pt>
                <c:pt idx="1">
                  <c:v>#N/A</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3D1-4CAB-A1E5-66D6442DC53F}"/>
            </c:ext>
          </c:extLst>
        </c:ser>
        <c:ser>
          <c:idx val="2"/>
          <c:order val="2"/>
          <c:tx>
            <c:strRef>
              <c:f>データシート!$A$29</c:f>
              <c:strCache>
                <c:ptCount val="1"/>
                <c:pt idx="0">
                  <c:v>集落排水処理事業会計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43D1-4CAB-A1E5-66D6442DC53F}"/>
            </c:ext>
          </c:extLst>
        </c:ser>
        <c:ser>
          <c:idx val="3"/>
          <c:order val="3"/>
          <c:tx>
            <c:strRef>
              <c:f>データシート!$A$30</c:f>
              <c:strCache>
                <c:ptCount val="1"/>
                <c:pt idx="0">
                  <c:v>温泉配湯事業会計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0.05</c:v>
                </c:pt>
                <c:pt idx="4">
                  <c:v>#N/A</c:v>
                </c:pt>
                <c:pt idx="5">
                  <c:v>0</c:v>
                </c:pt>
                <c:pt idx="6">
                  <c:v>#N/A</c:v>
                </c:pt>
                <c:pt idx="7">
                  <c:v>0</c:v>
                </c:pt>
                <c:pt idx="8">
                  <c:v>#N/A</c:v>
                </c:pt>
                <c:pt idx="9">
                  <c:v>0.19</c:v>
                </c:pt>
              </c:numCache>
            </c:numRef>
          </c:val>
          <c:extLst xmlns:c16r2="http://schemas.microsoft.com/office/drawing/2015/06/chart">
            <c:ext xmlns:c16="http://schemas.microsoft.com/office/drawing/2014/chart" uri="{C3380CC4-5D6E-409C-BE32-E72D297353CC}">
              <c16:uniqueId val="{00000003-43D1-4CAB-A1E5-66D6442DC53F}"/>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c:v>
                </c:pt>
                <c:pt idx="2">
                  <c:v>#N/A</c:v>
                </c:pt>
                <c:pt idx="3">
                  <c:v>0.02</c:v>
                </c:pt>
                <c:pt idx="4">
                  <c:v>#N/A</c:v>
                </c:pt>
                <c:pt idx="5">
                  <c:v>0.02</c:v>
                </c:pt>
                <c:pt idx="6">
                  <c:v>#N/A</c:v>
                </c:pt>
                <c:pt idx="7">
                  <c:v>0.03</c:v>
                </c:pt>
                <c:pt idx="8">
                  <c:v>#N/A</c:v>
                </c:pt>
                <c:pt idx="9">
                  <c:v>0.24</c:v>
                </c:pt>
              </c:numCache>
            </c:numRef>
          </c:val>
          <c:extLst xmlns:c16r2="http://schemas.microsoft.com/office/drawing/2015/06/chart">
            <c:ext xmlns:c16="http://schemas.microsoft.com/office/drawing/2014/chart" uri="{C3380CC4-5D6E-409C-BE32-E72D297353CC}">
              <c16:uniqueId val="{00000004-43D1-4CAB-A1E5-66D6442DC53F}"/>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0.04</c:v>
                </c:pt>
                <c:pt idx="4">
                  <c:v>#N/A</c:v>
                </c:pt>
                <c:pt idx="5">
                  <c:v>0.02</c:v>
                </c:pt>
                <c:pt idx="6">
                  <c:v>#N/A</c:v>
                </c:pt>
                <c:pt idx="7">
                  <c:v>0.03</c:v>
                </c:pt>
                <c:pt idx="8">
                  <c:v>#N/A</c:v>
                </c:pt>
                <c:pt idx="9">
                  <c:v>0.33</c:v>
                </c:pt>
              </c:numCache>
            </c:numRef>
          </c:val>
          <c:extLst xmlns:c16r2="http://schemas.microsoft.com/office/drawing/2015/06/chart">
            <c:ext xmlns:c16="http://schemas.microsoft.com/office/drawing/2014/chart" uri="{C3380CC4-5D6E-409C-BE32-E72D297353CC}">
              <c16:uniqueId val="{00000005-43D1-4CAB-A1E5-66D6442DC53F}"/>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0.26</c:v>
                </c:pt>
                <c:pt idx="2">
                  <c:v>#N/A</c:v>
                </c:pt>
                <c:pt idx="3">
                  <c:v>0.12</c:v>
                </c:pt>
                <c:pt idx="4">
                  <c:v>#N/A</c:v>
                </c:pt>
                <c:pt idx="5">
                  <c:v>0.27</c:v>
                </c:pt>
                <c:pt idx="6">
                  <c:v>#N/A</c:v>
                </c:pt>
                <c:pt idx="7">
                  <c:v>0</c:v>
                </c:pt>
                <c:pt idx="8">
                  <c:v>#N/A</c:v>
                </c:pt>
                <c:pt idx="9">
                  <c:v>0.45</c:v>
                </c:pt>
              </c:numCache>
            </c:numRef>
          </c:val>
          <c:extLst xmlns:c16r2="http://schemas.microsoft.com/office/drawing/2015/06/chart">
            <c:ext xmlns:c16="http://schemas.microsoft.com/office/drawing/2014/chart" uri="{C3380CC4-5D6E-409C-BE32-E72D297353CC}">
              <c16:uniqueId val="{00000006-43D1-4CAB-A1E5-66D6442DC53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1.33</c:v>
                </c:pt>
                <c:pt idx="2">
                  <c:v>#N/A</c:v>
                </c:pt>
                <c:pt idx="3">
                  <c:v>2.4</c:v>
                </c:pt>
                <c:pt idx="4">
                  <c:v>#N/A</c:v>
                </c:pt>
                <c:pt idx="5">
                  <c:v>1.67</c:v>
                </c:pt>
                <c:pt idx="6">
                  <c:v>#N/A</c:v>
                </c:pt>
                <c:pt idx="7">
                  <c:v>1.5</c:v>
                </c:pt>
                <c:pt idx="8">
                  <c:v>#N/A</c:v>
                </c:pt>
                <c:pt idx="9">
                  <c:v>2.35</c:v>
                </c:pt>
              </c:numCache>
            </c:numRef>
          </c:val>
          <c:extLst xmlns:c16r2="http://schemas.microsoft.com/office/drawing/2015/06/chart">
            <c:ext xmlns:c16="http://schemas.microsoft.com/office/drawing/2014/chart" uri="{C3380CC4-5D6E-409C-BE32-E72D297353CC}">
              <c16:uniqueId val="{00000007-43D1-4CAB-A1E5-66D6442DC53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2.91</c:v>
                </c:pt>
                <c:pt idx="2">
                  <c:v>#N/A</c:v>
                </c:pt>
                <c:pt idx="3">
                  <c:v>2.92</c:v>
                </c:pt>
                <c:pt idx="4">
                  <c:v>#N/A</c:v>
                </c:pt>
                <c:pt idx="5">
                  <c:v>2.5299999999999998</c:v>
                </c:pt>
                <c:pt idx="6">
                  <c:v>#N/A</c:v>
                </c:pt>
                <c:pt idx="7">
                  <c:v>2.23</c:v>
                </c:pt>
                <c:pt idx="8">
                  <c:v>#N/A</c:v>
                </c:pt>
                <c:pt idx="9">
                  <c:v>4.01</c:v>
                </c:pt>
              </c:numCache>
            </c:numRef>
          </c:val>
          <c:extLst xmlns:c16r2="http://schemas.microsoft.com/office/drawing/2015/06/chart">
            <c:ext xmlns:c16="http://schemas.microsoft.com/office/drawing/2014/chart" uri="{C3380CC4-5D6E-409C-BE32-E72D297353CC}">
              <c16:uniqueId val="{00000008-43D1-4CAB-A1E5-66D6442DC53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7.3</c:v>
                </c:pt>
                <c:pt idx="2">
                  <c:v>#N/A</c:v>
                </c:pt>
                <c:pt idx="3">
                  <c:v>7.87</c:v>
                </c:pt>
                <c:pt idx="4">
                  <c:v>#N/A</c:v>
                </c:pt>
                <c:pt idx="5">
                  <c:v>8.15</c:v>
                </c:pt>
                <c:pt idx="6">
                  <c:v>#N/A</c:v>
                </c:pt>
                <c:pt idx="7">
                  <c:v>8.48</c:v>
                </c:pt>
                <c:pt idx="8">
                  <c:v>#N/A</c:v>
                </c:pt>
                <c:pt idx="9">
                  <c:v>9.94</c:v>
                </c:pt>
              </c:numCache>
            </c:numRef>
          </c:val>
          <c:extLst xmlns:c16r2="http://schemas.microsoft.com/office/drawing/2015/06/chart">
            <c:ext xmlns:c16="http://schemas.microsoft.com/office/drawing/2014/chart" uri="{C3380CC4-5D6E-409C-BE32-E72D297353CC}">
              <c16:uniqueId val="{00000009-43D1-4CAB-A1E5-66D6442DC53F}"/>
            </c:ext>
          </c:extLst>
        </c:ser>
        <c:dLbls>
          <c:showLegendKey val="0"/>
          <c:showVal val="0"/>
          <c:showCatName val="0"/>
          <c:showSerName val="0"/>
          <c:showPercent val="0"/>
          <c:showBubbleSize val="0"/>
        </c:dLbls>
        <c:gapWidth val="150"/>
        <c:overlap val="100"/>
        <c:axId val="390605864"/>
        <c:axId val="390603512"/>
      </c:barChart>
      <c:catAx>
        <c:axId val="390605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0603512"/>
        <c:crosses val="autoZero"/>
        <c:auto val="1"/>
        <c:lblAlgn val="ctr"/>
        <c:lblOffset val="100"/>
        <c:tickLblSkip val="1"/>
        <c:tickMarkSkip val="1"/>
        <c:noMultiLvlLbl val="0"/>
      </c:catAx>
      <c:valAx>
        <c:axId val="390603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0605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478</c:v>
                </c:pt>
                <c:pt idx="5">
                  <c:v>457</c:v>
                </c:pt>
                <c:pt idx="8">
                  <c:v>482</c:v>
                </c:pt>
                <c:pt idx="11">
                  <c:v>492</c:v>
                </c:pt>
                <c:pt idx="14">
                  <c:v>502</c:v>
                </c:pt>
              </c:numCache>
            </c:numRef>
          </c:val>
          <c:extLst xmlns:c16r2="http://schemas.microsoft.com/office/drawing/2015/06/chart">
            <c:ext xmlns:c16="http://schemas.microsoft.com/office/drawing/2014/chart" uri="{C3380CC4-5D6E-409C-BE32-E72D297353CC}">
              <c16:uniqueId val="{00000000-8B2F-4D86-9C1B-C2B33FBCDB2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B2F-4D86-9C1B-C2B33FBCDB2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B2F-4D86-9C1B-C2B33FBCDB2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13</c:v>
                </c:pt>
                <c:pt idx="3">
                  <c:v>14</c:v>
                </c:pt>
                <c:pt idx="6">
                  <c:v>16</c:v>
                </c:pt>
                <c:pt idx="9">
                  <c:v>13</c:v>
                </c:pt>
                <c:pt idx="12">
                  <c:v>14</c:v>
                </c:pt>
              </c:numCache>
            </c:numRef>
          </c:val>
          <c:extLst xmlns:c16r2="http://schemas.microsoft.com/office/drawing/2015/06/chart">
            <c:ext xmlns:c16="http://schemas.microsoft.com/office/drawing/2014/chart" uri="{C3380CC4-5D6E-409C-BE32-E72D297353CC}">
              <c16:uniqueId val="{00000003-8B2F-4D86-9C1B-C2B33FBCDB2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222</c:v>
                </c:pt>
                <c:pt idx="3">
                  <c:v>215</c:v>
                </c:pt>
                <c:pt idx="6">
                  <c:v>207</c:v>
                </c:pt>
                <c:pt idx="9">
                  <c:v>202</c:v>
                </c:pt>
                <c:pt idx="12">
                  <c:v>197</c:v>
                </c:pt>
              </c:numCache>
            </c:numRef>
          </c:val>
          <c:extLst xmlns:c16r2="http://schemas.microsoft.com/office/drawing/2015/06/chart">
            <c:ext xmlns:c16="http://schemas.microsoft.com/office/drawing/2014/chart" uri="{C3380CC4-5D6E-409C-BE32-E72D297353CC}">
              <c16:uniqueId val="{00000004-8B2F-4D86-9C1B-C2B33FBCDB2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B2F-4D86-9C1B-C2B33FBCDB2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B2F-4D86-9C1B-C2B33FBCDB2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449</c:v>
                </c:pt>
                <c:pt idx="3">
                  <c:v>437</c:v>
                </c:pt>
                <c:pt idx="6">
                  <c:v>529</c:v>
                </c:pt>
                <c:pt idx="9">
                  <c:v>494</c:v>
                </c:pt>
                <c:pt idx="12">
                  <c:v>492</c:v>
                </c:pt>
              </c:numCache>
            </c:numRef>
          </c:val>
          <c:extLst xmlns:c16r2="http://schemas.microsoft.com/office/drawing/2015/06/chart">
            <c:ext xmlns:c16="http://schemas.microsoft.com/office/drawing/2014/chart" uri="{C3380CC4-5D6E-409C-BE32-E72D297353CC}">
              <c16:uniqueId val="{00000007-8B2F-4D86-9C1B-C2B33FBCDB28}"/>
            </c:ext>
          </c:extLst>
        </c:ser>
        <c:dLbls>
          <c:showLegendKey val="0"/>
          <c:showVal val="0"/>
          <c:showCatName val="0"/>
          <c:showSerName val="0"/>
          <c:showPercent val="0"/>
          <c:showBubbleSize val="0"/>
        </c:dLbls>
        <c:gapWidth val="100"/>
        <c:overlap val="100"/>
        <c:axId val="390606256"/>
        <c:axId val="390602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207</c:v>
                </c:pt>
                <c:pt idx="2">
                  <c:v>#N/A</c:v>
                </c:pt>
                <c:pt idx="3">
                  <c:v>#N/A</c:v>
                </c:pt>
                <c:pt idx="4">
                  <c:v>209</c:v>
                </c:pt>
                <c:pt idx="5">
                  <c:v>#N/A</c:v>
                </c:pt>
                <c:pt idx="6">
                  <c:v>#N/A</c:v>
                </c:pt>
                <c:pt idx="7">
                  <c:v>270</c:v>
                </c:pt>
                <c:pt idx="8">
                  <c:v>#N/A</c:v>
                </c:pt>
                <c:pt idx="9">
                  <c:v>#N/A</c:v>
                </c:pt>
                <c:pt idx="10">
                  <c:v>217</c:v>
                </c:pt>
                <c:pt idx="11">
                  <c:v>#N/A</c:v>
                </c:pt>
                <c:pt idx="12">
                  <c:v>#N/A</c:v>
                </c:pt>
                <c:pt idx="13">
                  <c:v>201</c:v>
                </c:pt>
                <c:pt idx="14">
                  <c:v>#N/A</c:v>
                </c:pt>
              </c:numCache>
            </c:numRef>
          </c:val>
          <c:smooth val="0"/>
          <c:extLst xmlns:c16r2="http://schemas.microsoft.com/office/drawing/2015/06/chart">
            <c:ext xmlns:c16="http://schemas.microsoft.com/office/drawing/2014/chart" uri="{C3380CC4-5D6E-409C-BE32-E72D297353CC}">
              <c16:uniqueId val="{00000008-8B2F-4D86-9C1B-C2B33FBCDB28}"/>
            </c:ext>
          </c:extLst>
        </c:ser>
        <c:dLbls>
          <c:showLegendKey val="0"/>
          <c:showVal val="0"/>
          <c:showCatName val="0"/>
          <c:showSerName val="0"/>
          <c:showPercent val="0"/>
          <c:showBubbleSize val="0"/>
        </c:dLbls>
        <c:marker val="1"/>
        <c:smooth val="0"/>
        <c:axId val="390606256"/>
        <c:axId val="390602336"/>
      </c:lineChart>
      <c:catAx>
        <c:axId val="39060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0602336"/>
        <c:crosses val="autoZero"/>
        <c:auto val="1"/>
        <c:lblAlgn val="ctr"/>
        <c:lblOffset val="100"/>
        <c:tickLblSkip val="1"/>
        <c:tickMarkSkip val="1"/>
        <c:noMultiLvlLbl val="0"/>
      </c:catAx>
      <c:valAx>
        <c:axId val="390602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0606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5665</c:v>
                </c:pt>
                <c:pt idx="5">
                  <c:v>5608</c:v>
                </c:pt>
                <c:pt idx="8">
                  <c:v>5625</c:v>
                </c:pt>
                <c:pt idx="11">
                  <c:v>5506</c:v>
                </c:pt>
                <c:pt idx="14">
                  <c:v>5408</c:v>
                </c:pt>
              </c:numCache>
            </c:numRef>
          </c:val>
          <c:extLst xmlns:c16r2="http://schemas.microsoft.com/office/drawing/2015/06/chart">
            <c:ext xmlns:c16="http://schemas.microsoft.com/office/drawing/2014/chart" uri="{C3380CC4-5D6E-409C-BE32-E72D297353CC}">
              <c16:uniqueId val="{00000000-DB11-46A0-BF4C-4E68FF2D50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DB11-46A0-BF4C-4E68FF2D50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2285</c:v>
                </c:pt>
                <c:pt idx="5">
                  <c:v>2332</c:v>
                </c:pt>
                <c:pt idx="8">
                  <c:v>2513</c:v>
                </c:pt>
                <c:pt idx="11">
                  <c:v>2365</c:v>
                </c:pt>
                <c:pt idx="14">
                  <c:v>2455</c:v>
                </c:pt>
              </c:numCache>
            </c:numRef>
          </c:val>
          <c:extLst xmlns:c16r2="http://schemas.microsoft.com/office/drawing/2015/06/chart">
            <c:ext xmlns:c16="http://schemas.microsoft.com/office/drawing/2014/chart" uri="{C3380CC4-5D6E-409C-BE32-E72D297353CC}">
              <c16:uniqueId val="{00000002-DB11-46A0-BF4C-4E68FF2D50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B11-46A0-BF4C-4E68FF2D50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B11-46A0-BF4C-4E68FF2D50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B11-46A0-BF4C-4E68FF2D50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660</c:v>
                </c:pt>
                <c:pt idx="3">
                  <c:v>632</c:v>
                </c:pt>
                <c:pt idx="6">
                  <c:v>697</c:v>
                </c:pt>
                <c:pt idx="9">
                  <c:v>638</c:v>
                </c:pt>
                <c:pt idx="12">
                  <c:v>619</c:v>
                </c:pt>
              </c:numCache>
            </c:numRef>
          </c:val>
          <c:extLst xmlns:c16r2="http://schemas.microsoft.com/office/drawing/2015/06/chart">
            <c:ext xmlns:c16="http://schemas.microsoft.com/office/drawing/2014/chart" uri="{C3380CC4-5D6E-409C-BE32-E72D297353CC}">
              <c16:uniqueId val="{00000006-DB11-46A0-BF4C-4E68FF2D50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93</c:v>
                </c:pt>
                <c:pt idx="3">
                  <c:v>86</c:v>
                </c:pt>
                <c:pt idx="6">
                  <c:v>83</c:v>
                </c:pt>
                <c:pt idx="9">
                  <c:v>97</c:v>
                </c:pt>
                <c:pt idx="12">
                  <c:v>134</c:v>
                </c:pt>
              </c:numCache>
            </c:numRef>
          </c:val>
          <c:extLst xmlns:c16r2="http://schemas.microsoft.com/office/drawing/2015/06/chart">
            <c:ext xmlns:c16="http://schemas.microsoft.com/office/drawing/2014/chart" uri="{C3380CC4-5D6E-409C-BE32-E72D297353CC}">
              <c16:uniqueId val="{00000007-DB11-46A0-BF4C-4E68FF2D50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1688</c:v>
                </c:pt>
                <c:pt idx="3">
                  <c:v>1614</c:v>
                </c:pt>
                <c:pt idx="6">
                  <c:v>1550</c:v>
                </c:pt>
                <c:pt idx="9">
                  <c:v>1431</c:v>
                </c:pt>
                <c:pt idx="12">
                  <c:v>1328</c:v>
                </c:pt>
              </c:numCache>
            </c:numRef>
          </c:val>
          <c:extLst xmlns:c16r2="http://schemas.microsoft.com/office/drawing/2015/06/chart">
            <c:ext xmlns:c16="http://schemas.microsoft.com/office/drawing/2014/chart" uri="{C3380CC4-5D6E-409C-BE32-E72D297353CC}">
              <c16:uniqueId val="{00000008-DB11-46A0-BF4C-4E68FF2D50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B11-46A0-BF4C-4E68FF2D50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5210</c:v>
                </c:pt>
                <c:pt idx="3">
                  <c:v>5191</c:v>
                </c:pt>
                <c:pt idx="6">
                  <c:v>5073</c:v>
                </c:pt>
                <c:pt idx="9">
                  <c:v>4988</c:v>
                </c:pt>
                <c:pt idx="12">
                  <c:v>4906</c:v>
                </c:pt>
              </c:numCache>
            </c:numRef>
          </c:val>
          <c:extLst xmlns:c16r2="http://schemas.microsoft.com/office/drawing/2015/06/chart">
            <c:ext xmlns:c16="http://schemas.microsoft.com/office/drawing/2014/chart" uri="{C3380CC4-5D6E-409C-BE32-E72D297353CC}">
              <c16:uniqueId val="{0000000A-DB11-46A0-BF4C-4E68FF2D5037}"/>
            </c:ext>
          </c:extLst>
        </c:ser>
        <c:dLbls>
          <c:showLegendKey val="0"/>
          <c:showVal val="0"/>
          <c:showCatName val="0"/>
          <c:showSerName val="0"/>
          <c:showPercent val="0"/>
          <c:showBubbleSize val="0"/>
        </c:dLbls>
        <c:gapWidth val="100"/>
        <c:overlap val="100"/>
        <c:axId val="396938512"/>
        <c:axId val="396933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B11-46A0-BF4C-4E68FF2D5037}"/>
            </c:ext>
          </c:extLst>
        </c:ser>
        <c:dLbls>
          <c:showLegendKey val="0"/>
          <c:showVal val="0"/>
          <c:showCatName val="0"/>
          <c:showSerName val="0"/>
          <c:showPercent val="0"/>
          <c:showBubbleSize val="0"/>
        </c:dLbls>
        <c:marker val="1"/>
        <c:smooth val="0"/>
        <c:axId val="396938512"/>
        <c:axId val="396933024"/>
      </c:lineChart>
      <c:catAx>
        <c:axId val="39693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6933024"/>
        <c:crosses val="autoZero"/>
        <c:auto val="1"/>
        <c:lblAlgn val="ctr"/>
        <c:lblOffset val="100"/>
        <c:tickLblSkip val="1"/>
        <c:tickMarkSkip val="1"/>
        <c:noMultiLvlLbl val="0"/>
      </c:catAx>
      <c:valAx>
        <c:axId val="396933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938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898</c:v>
                </c:pt>
                <c:pt idx="1">
                  <c:v>874</c:v>
                </c:pt>
                <c:pt idx="2">
                  <c:v>876</c:v>
                </c:pt>
              </c:numCache>
            </c:numRef>
          </c:val>
          <c:extLst xmlns:c16r2="http://schemas.microsoft.com/office/drawing/2015/06/chart">
            <c:ext xmlns:c16="http://schemas.microsoft.com/office/drawing/2014/chart" uri="{C3380CC4-5D6E-409C-BE32-E72D297353CC}">
              <c16:uniqueId val="{00000000-092B-4E9D-B043-932171ED3D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873</c:v>
                </c:pt>
                <c:pt idx="1">
                  <c:v>921</c:v>
                </c:pt>
                <c:pt idx="2">
                  <c:v>984</c:v>
                </c:pt>
              </c:numCache>
            </c:numRef>
          </c:val>
          <c:extLst xmlns:c16r2="http://schemas.microsoft.com/office/drawing/2015/06/chart">
            <c:ext xmlns:c16="http://schemas.microsoft.com/office/drawing/2014/chart" uri="{C3380CC4-5D6E-409C-BE32-E72D297353CC}">
              <c16:uniqueId val="{00000001-092B-4E9D-B043-932171ED3D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926</c:v>
                </c:pt>
                <c:pt idx="1">
                  <c:v>974</c:v>
                </c:pt>
                <c:pt idx="2">
                  <c:v>966</c:v>
                </c:pt>
              </c:numCache>
            </c:numRef>
          </c:val>
          <c:extLst xmlns:c16r2="http://schemas.microsoft.com/office/drawing/2015/06/chart">
            <c:ext xmlns:c16="http://schemas.microsoft.com/office/drawing/2014/chart" uri="{C3380CC4-5D6E-409C-BE32-E72D297353CC}">
              <c16:uniqueId val="{00000002-092B-4E9D-B043-932171ED3D21}"/>
            </c:ext>
          </c:extLst>
        </c:ser>
        <c:dLbls>
          <c:showLegendKey val="0"/>
          <c:showVal val="0"/>
          <c:showCatName val="0"/>
          <c:showSerName val="0"/>
          <c:showPercent val="0"/>
          <c:showBubbleSize val="0"/>
        </c:dLbls>
        <c:gapWidth val="120"/>
        <c:overlap val="100"/>
        <c:axId val="396936552"/>
        <c:axId val="396931064"/>
      </c:barChart>
      <c:catAx>
        <c:axId val="396936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6931064"/>
        <c:crosses val="autoZero"/>
        <c:auto val="1"/>
        <c:lblAlgn val="ctr"/>
        <c:lblOffset val="100"/>
        <c:tickLblSkip val="1"/>
        <c:tickMarkSkip val="1"/>
        <c:noMultiLvlLbl val="0"/>
      </c:catAx>
      <c:valAx>
        <c:axId val="3969310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6936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F8-4466-96EC-024739D25AEA}"/>
                </c:ext>
                <c:ext xmlns:c15="http://schemas.microsoft.com/office/drawing/2012/chart" uri="{CE6537A1-D6FC-4f65-9D91-7224C49458BB}">
                  <c15:dlblFieldTable>
                    <c15:dlblFTEntry>
                      <c15:txfldGUID>{72E0CF5D-52E1-4C9B-AF63-323EE9843CB0}</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F8-4466-96EC-024739D25AEA}"/>
                </c:ext>
                <c:ext xmlns:c15="http://schemas.microsoft.com/office/drawing/2012/chart" uri="{CE6537A1-D6FC-4f65-9D91-7224C49458BB}">
                  <c15:dlblFieldTable>
                    <c15:dlblFTEntry>
                      <c15:txfldGUID>{6037D493-5804-4153-A211-93D6D2C9796A}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EF8-4466-96EC-024739D25AEA}"/>
                </c:ext>
                <c:ext xmlns:c15="http://schemas.microsoft.com/office/drawing/2012/chart" uri="{CE6537A1-D6FC-4f65-9D91-7224C49458BB}">
                  <c15:dlblFieldTable>
                    <c15:dlblFTEntry>
                      <c15:txfldGUID>{3E2EA010-4E0A-4B4C-B179-30B5A249F0C8}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F8-4466-96EC-024739D25AEA}"/>
                </c:ext>
                <c:ext xmlns:c15="http://schemas.microsoft.com/office/drawing/2012/chart" uri="{CE6537A1-D6FC-4f65-9D91-7224C49458BB}">
                  <c15:dlblFieldTable>
                    <c15:dlblFTEntry>
                      <c15:txfldGUID>{9B743B5B-77BF-48B2-837D-ABEC36988D2A}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F8-4466-96EC-024739D25AEA}"/>
                </c:ext>
                <c:ext xmlns:c15="http://schemas.microsoft.com/office/drawing/2012/chart" uri="{CE6537A1-D6FC-4f65-9D91-7224C49458BB}">
                  <c15:dlblFieldTable>
                    <c15:dlblFTEntry>
                      <c15:txfldGUID>{2C8B5759-71EC-4BA0-BD54-479C06488495}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EF8-4466-96EC-024739D25AEA}"/>
                </c:ext>
                <c:ext xmlns:c15="http://schemas.microsoft.com/office/drawing/2012/chart" uri="{CE6537A1-D6FC-4f65-9D91-7224C49458BB}">
                  <c15:dlblFieldTable>
                    <c15:dlblFTEntry>
                      <c15:txfldGUID>{447EAE67-D41B-462C-9E8C-B27A67C4325E}</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F8-4466-96EC-024739D25AEA}"/>
                </c:ext>
                <c:ext xmlns:c15="http://schemas.microsoft.com/office/drawing/2012/chart" uri="{CE6537A1-D6FC-4f65-9D91-7224C49458BB}">
                  <c15:dlblFieldTable>
                    <c15:dlblFTEntry>
                      <c15:txfldGUID>{FA76309F-BE94-40F1-8D65-39E1B41D232E}</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F8-4466-96EC-024739D25AEA}"/>
                </c:ext>
                <c:ext xmlns:c15="http://schemas.microsoft.com/office/drawing/2012/chart" uri="{CE6537A1-D6FC-4f65-9D91-7224C49458BB}">
                  <c15:dlblFieldTable>
                    <c15:dlblFTEntry>
                      <c15:txfldGUID>{546AD892-FD9C-4631-8443-1E79347E7FE4}</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EF8-4466-96EC-024739D25AEA}"/>
                </c:ext>
                <c:ext xmlns:c15="http://schemas.microsoft.com/office/drawing/2012/chart" uri="{CE6537A1-D6FC-4f65-9D91-7224C49458BB}">
                  <c15:dlblFieldTable>
                    <c15:dlblFTEntry>
                      <c15:txfldGUID>{FBBB2A32-815C-41EC-8D59-DE0846063D91}</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52.1</c:v>
                </c:pt>
                <c:pt idx="24">
                  <c:v>62.9</c:v>
                </c:pt>
                <c:pt idx="32">
                  <c:v>64.099999999999994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4EF8-4466-96EC-024739D25AE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EF8-4466-96EC-024739D25AEA}"/>
                </c:ext>
                <c:ext xmlns:c15="http://schemas.microsoft.com/office/drawing/2012/chart" uri="{CE6537A1-D6FC-4f65-9D91-7224C49458BB}">
                  <c15:dlblFieldTable>
                    <c15:dlblFTEntry>
                      <c15:txfldGUID>{C0EEC252-2C2C-4B49-B5EE-4288116DBE76}</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EF8-4466-96EC-024739D25AEA}"/>
                </c:ext>
                <c:ext xmlns:c15="http://schemas.microsoft.com/office/drawing/2012/chart" uri="{CE6537A1-D6FC-4f65-9D91-7224C49458BB}">
                  <c15:dlblFieldTable>
                    <c15:dlblFTEntry>
                      <c15:txfldGUID>{ABA34AB0-0D2C-4D55-8388-FEEDD1CE9FB4}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EF8-4466-96EC-024739D25AEA}"/>
                </c:ext>
                <c:ext xmlns:c15="http://schemas.microsoft.com/office/drawing/2012/chart" uri="{CE6537A1-D6FC-4f65-9D91-7224C49458BB}">
                  <c15:dlblFieldTable>
                    <c15:dlblFTEntry>
                      <c15:txfldGUID>{DCB68821-0445-4F84-B8B0-9356E08F5E81}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EF8-4466-96EC-024739D25AEA}"/>
                </c:ext>
                <c:ext xmlns:c15="http://schemas.microsoft.com/office/drawing/2012/chart" uri="{CE6537A1-D6FC-4f65-9D91-7224C49458BB}">
                  <c15:dlblFieldTable>
                    <c15:dlblFTEntry>
                      <c15:txfldGUID>{7F390FEA-DB36-4685-A3D5-55491A976119}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EF8-4466-96EC-024739D25AEA}"/>
                </c:ext>
                <c:ext xmlns:c15="http://schemas.microsoft.com/office/drawing/2012/chart" uri="{CE6537A1-D6FC-4f65-9D91-7224C49458BB}">
                  <c15:dlblFieldTable>
                    <c15:dlblFTEntry>
                      <c15:txfldGUID>{351C85A1-0C3F-4B8A-8677-DCF71E015E8A}</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EF8-4466-96EC-024739D25AEA}"/>
                </c:ext>
                <c:ext xmlns:c15="http://schemas.microsoft.com/office/drawing/2012/chart" uri="{CE6537A1-D6FC-4f65-9D91-7224C49458BB}">
                  <c15:layout/>
                  <c15:dlblFieldTable>
                    <c15:dlblFTEntry>
                      <c15:txfldGUID>{E6F20279-F891-4589-B8A3-19A06CB7F22E}</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EF8-4466-96EC-024739D25AEA}"/>
                </c:ext>
                <c:ext xmlns:c15="http://schemas.microsoft.com/office/drawing/2012/chart" uri="{CE6537A1-D6FC-4f65-9D91-7224C49458BB}">
                  <c15:dlblFieldTable>
                    <c15:dlblFTEntry>
                      <c15:txfldGUID>{095F0365-D0AB-411D-8485-EB953EEB0B09}</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EF8-4466-96EC-024739D25AEA}"/>
                </c:ext>
                <c:ext xmlns:c15="http://schemas.microsoft.com/office/drawing/2012/chart" uri="{CE6537A1-D6FC-4f65-9D91-7224C49458BB}">
                  <c15:layout/>
                  <c15:dlblFieldTable>
                    <c15:dlblFTEntry>
                      <c15:txfldGUID>{13AFBB97-240F-4BEE-A6CF-119FA879DAD2}</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EF8-4466-96EC-024739D25AEA}"/>
                </c:ext>
                <c:ext xmlns:c15="http://schemas.microsoft.com/office/drawing/2012/chart" uri="{CE6537A1-D6FC-4f65-9D91-7224C49458BB}">
                  <c15:layout/>
                  <c15:dlblFieldTable>
                    <c15:dlblFTEntry>
                      <c15:txfldGUID>{2CB5E357-F3CB-4773-B7B7-8C8BC4A13A87}</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58.7</c:v>
                </c:pt>
                <c:pt idx="24">
                  <c:v>63.4</c:v>
                </c:pt>
                <c:pt idx="32">
                  <c:v>63.1</c:v>
                </c:pt>
              </c:numCache>
            </c:numRef>
          </c:xVal>
          <c:yVal>
            <c:numRef>
              <c:f>公会計指標分析・財政指標組合せ分析表!$BP$55:$DC$55</c:f>
              <c:numCache>
                <c:formatCode>#,##0.0;"▲ "#,##0.0</c:formatCode>
                <c:ptCount val="40"/>
                <c:pt idx="8">
                  <c:v>25.4</c:v>
                </c:pt>
                <c:pt idx="24">
                  <c:v>7.7</c:v>
                </c:pt>
                <c:pt idx="32">
                  <c:v>3.2</c:v>
                </c:pt>
              </c:numCache>
            </c:numRef>
          </c:yVal>
          <c:smooth val="0"/>
          <c:extLst xmlns:c16r2="http://schemas.microsoft.com/office/drawing/2015/06/chart">
            <c:ext xmlns:c16="http://schemas.microsoft.com/office/drawing/2014/chart" uri="{C3380CC4-5D6E-409C-BE32-E72D297353CC}">
              <c16:uniqueId val="{00000013-4EF8-4466-96EC-024739D25AEA}"/>
            </c:ext>
          </c:extLst>
        </c:ser>
        <c:dLbls>
          <c:showLegendKey val="0"/>
          <c:showVal val="1"/>
          <c:showCatName val="0"/>
          <c:showSerName val="0"/>
          <c:showPercent val="0"/>
          <c:showBubbleSize val="0"/>
        </c:dLbls>
        <c:axId val="396932240"/>
        <c:axId val="396936160"/>
      </c:scatterChart>
      <c:valAx>
        <c:axId val="396932240"/>
        <c:scaling>
          <c:orientation val="minMax"/>
          <c:max val="63.800000000000004"/>
          <c:min val="58.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6936160"/>
        <c:crosses val="autoZero"/>
        <c:crossBetween val="midCat"/>
      </c:valAx>
      <c:valAx>
        <c:axId val="396936160"/>
        <c:scaling>
          <c:orientation val="minMax"/>
          <c:max val="3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69322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685-49F9-A9FE-31F48AFD2C98}"/>
                </c:ext>
                <c:ext xmlns:c15="http://schemas.microsoft.com/office/drawing/2012/chart" uri="{CE6537A1-D6FC-4f65-9D91-7224C49458BB}">
                  <c15:dlblFieldTable>
                    <c15:dlblFTEntry>
                      <c15:txfldGUID>{1DF7246C-3D8D-4512-A9CE-712E0599ACF3}</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685-49F9-A9FE-31F48AFD2C98}"/>
                </c:ext>
                <c:ext xmlns:c15="http://schemas.microsoft.com/office/drawing/2012/chart" uri="{CE6537A1-D6FC-4f65-9D91-7224C49458BB}">
                  <c15:dlblFieldTable>
                    <c15:dlblFTEntry>
                      <c15:txfldGUID>{27F077F8-D21E-497E-A2DC-7671D2C9B2CD}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685-49F9-A9FE-31F48AFD2C98}"/>
                </c:ext>
                <c:ext xmlns:c15="http://schemas.microsoft.com/office/drawing/2012/chart" uri="{CE6537A1-D6FC-4f65-9D91-7224C49458BB}">
                  <c15:dlblFieldTable>
                    <c15:dlblFTEntry>
                      <c15:txfldGUID>{155CC774-66AE-49F2-BEC3-E343B30DC4F0}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685-49F9-A9FE-31F48AFD2C98}"/>
                </c:ext>
                <c:ext xmlns:c15="http://schemas.microsoft.com/office/drawing/2012/chart" uri="{CE6537A1-D6FC-4f65-9D91-7224C49458BB}">
                  <c15:dlblFieldTable>
                    <c15:dlblFTEntry>
                      <c15:txfldGUID>{4AF8C339-FED3-456D-86C3-57E899DB4188}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685-49F9-A9FE-31F48AFD2C98}"/>
                </c:ext>
                <c:ext xmlns:c15="http://schemas.microsoft.com/office/drawing/2012/chart" uri="{CE6537A1-D6FC-4f65-9D91-7224C49458BB}">
                  <c15:dlblFieldTable>
                    <c15:dlblFTEntry>
                      <c15:txfldGUID>{CBAC249F-EC3A-4915-94F1-13FD87B5D1C1}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685-49F9-A9FE-31F48AFD2C98}"/>
                </c:ext>
                <c:ext xmlns:c15="http://schemas.microsoft.com/office/drawing/2012/chart" uri="{CE6537A1-D6FC-4f65-9D91-7224C49458BB}">
                  <c15:dlblFieldTable>
                    <c15:dlblFTEntry>
                      <c15:txfldGUID>{275E9B89-387E-4676-A009-82727D60D63B}</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685-49F9-A9FE-31F48AFD2C98}"/>
                </c:ext>
                <c:ext xmlns:c15="http://schemas.microsoft.com/office/drawing/2012/chart" uri="{CE6537A1-D6FC-4f65-9D91-7224C49458BB}">
                  <c15:dlblFieldTable>
                    <c15:dlblFTEntry>
                      <c15:txfldGUID>{90D9667F-689F-4ADF-A999-2AE9FB47E4EF}</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685-49F9-A9FE-31F48AFD2C98}"/>
                </c:ext>
                <c:ext xmlns:c15="http://schemas.microsoft.com/office/drawing/2012/chart" uri="{CE6537A1-D6FC-4f65-9D91-7224C49458BB}">
                  <c15:dlblFieldTable>
                    <c15:dlblFTEntry>
                      <c15:txfldGUID>{D59C36EC-056F-499F-BC3D-E7D0C5BA9323}</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685-49F9-A9FE-31F48AFD2C98}"/>
                </c:ext>
                <c:ext xmlns:c15="http://schemas.microsoft.com/office/drawing/2012/chart" uri="{CE6537A1-D6FC-4f65-9D91-7224C49458BB}">
                  <c15:dlblFieldTable>
                    <c15:dlblFTEntry>
                      <c15:txfldGUID>{B9C6B7AE-0C09-46A0-8FE9-105FE20D354E}</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9</c:v>
                </c:pt>
                <c:pt idx="16">
                  <c:v>9.4</c:v>
                </c:pt>
                <c:pt idx="24">
                  <c:v>9.6</c:v>
                </c:pt>
                <c:pt idx="32">
                  <c:v>9.6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3685-49F9-A9FE-31F48AFD2C9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685-49F9-A9FE-31F48AFD2C98}"/>
                </c:ext>
                <c:ext xmlns:c15="http://schemas.microsoft.com/office/drawing/2012/chart" uri="{CE6537A1-D6FC-4f65-9D91-7224C49458BB}">
                  <c15:layout/>
                  <c15:dlblFieldTable>
                    <c15:dlblFTEntry>
                      <c15:txfldGUID>{6AF9AF6B-E23F-4485-969B-DEA39B7EA0EC}</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685-49F9-A9FE-31F48AFD2C98}"/>
                </c:ext>
                <c:ext xmlns:c15="http://schemas.microsoft.com/office/drawing/2012/chart" uri="{CE6537A1-D6FC-4f65-9D91-7224C49458BB}">
                  <c15:dlblFieldTable>
                    <c15:dlblFTEntry>
                      <c15:txfldGUID>{F5E41709-8D69-40D1-AE42-422B009A51D5}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685-49F9-A9FE-31F48AFD2C98}"/>
                </c:ext>
                <c:ext xmlns:c15="http://schemas.microsoft.com/office/drawing/2012/chart" uri="{CE6537A1-D6FC-4f65-9D91-7224C49458BB}">
                  <c15:dlblFieldTable>
                    <c15:dlblFTEntry>
                      <c15:txfldGUID>{8EF1D0A3-3623-4447-862D-12A48D5101E3}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685-49F9-A9FE-31F48AFD2C98}"/>
                </c:ext>
                <c:ext xmlns:c15="http://schemas.microsoft.com/office/drawing/2012/chart" uri="{CE6537A1-D6FC-4f65-9D91-7224C49458BB}">
                  <c15:dlblFieldTable>
                    <c15:dlblFTEntry>
                      <c15:txfldGUID>{D1C421A9-E741-4A42-B7EE-B7B59D88BE7F}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685-49F9-A9FE-31F48AFD2C98}"/>
                </c:ext>
                <c:ext xmlns:c15="http://schemas.microsoft.com/office/drawing/2012/chart" uri="{CE6537A1-D6FC-4f65-9D91-7224C49458BB}">
                  <c15:dlblFieldTable>
                    <c15:dlblFTEntry>
                      <c15:txfldGUID>{26BA56CA-F495-4CD7-AE9A-5FA0BB50A591}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685-49F9-A9FE-31F48AFD2C98}"/>
                </c:ext>
                <c:ext xmlns:c15="http://schemas.microsoft.com/office/drawing/2012/chart" uri="{CE6537A1-D6FC-4f65-9D91-7224C49458BB}">
                  <c15:layout/>
                  <c15:dlblFieldTable>
                    <c15:dlblFTEntry>
                      <c15:txfldGUID>{BC2A925D-7B22-474C-B09A-388A7C3CA783}</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685-49F9-A9FE-31F48AFD2C98}"/>
                </c:ext>
                <c:ext xmlns:c15="http://schemas.microsoft.com/office/drawing/2012/chart" uri="{CE6537A1-D6FC-4f65-9D91-7224C49458BB}">
                  <c15:layout/>
                  <c15:dlblFieldTable>
                    <c15:dlblFTEntry>
                      <c15:txfldGUID>{ACA36C9F-A4E4-470E-8A67-300A006B12CC}</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685-49F9-A9FE-31F48AFD2C98}"/>
                </c:ext>
                <c:ext xmlns:c15="http://schemas.microsoft.com/office/drawing/2012/chart" uri="{CE6537A1-D6FC-4f65-9D91-7224C49458BB}">
                  <c15:layout/>
                  <c15:dlblFieldTable>
                    <c15:dlblFTEntry>
                      <c15:txfldGUID>{4616D5E3-67AB-4EC5-AB45-F0F81441D536}</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685-49F9-A9FE-31F48AFD2C98}"/>
                </c:ext>
                <c:ext xmlns:c15="http://schemas.microsoft.com/office/drawing/2012/chart" uri="{CE6537A1-D6FC-4f65-9D91-7224C49458BB}">
                  <c15:layout/>
                  <c15:dlblFieldTable>
                    <c15:dlblFTEntry>
                      <c15:txfldGUID>{87A1606A-9FAB-4859-9F84-0AC34137B3C1}</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xmlns:c16r2="http://schemas.microsoft.com/office/drawing/2015/06/chart">
            <c:ext xmlns:c16="http://schemas.microsoft.com/office/drawing/2014/chart" uri="{C3380CC4-5D6E-409C-BE32-E72D297353CC}">
              <c16:uniqueId val="{00000013-3685-49F9-A9FE-31F48AFD2C98}"/>
            </c:ext>
          </c:extLst>
        </c:ser>
        <c:dLbls>
          <c:showLegendKey val="0"/>
          <c:showVal val="1"/>
          <c:showCatName val="0"/>
          <c:showSerName val="0"/>
          <c:showPercent val="0"/>
          <c:showBubbleSize val="0"/>
        </c:dLbls>
        <c:axId val="396938120"/>
        <c:axId val="396937336"/>
      </c:scatterChart>
      <c:valAx>
        <c:axId val="396938120"/>
        <c:scaling>
          <c:orientation val="minMax"/>
          <c:max val="8.9"/>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6937336"/>
        <c:crosses val="autoZero"/>
        <c:crossBetween val="midCat"/>
      </c:valAx>
      <c:valAx>
        <c:axId val="396937336"/>
        <c:scaling>
          <c:orientation val="minMax"/>
          <c:max val="3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69381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effectLst/>
              <a:latin typeface="+mn-lt"/>
              <a:ea typeface="+mn-ea"/>
              <a:cs typeface="+mn-cs"/>
            </a:rPr>
            <a:t>　</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前々</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年度から過疎対策事業債及び緊急防災・減災事業債を活用した近年の大型事業に係る元金償還が始まり、公債費として</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500</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百万円</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弱</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の水準に達している。</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　なお、臨時財政対策債等、完済による償還金の減少額が、新たに元金償還が始まった額を上回ったため、元利償還金としては減となっているものの、</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当該</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年度から大型事業</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を実施する</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ため、この水準から引き続き下がることはないものと見込んでおり、減債基金等の財源で対応していく必要がある。</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effectLst/>
              <a:latin typeface="+mn-lt"/>
              <a:ea typeface="+mn-ea"/>
              <a:cs typeface="+mn-cs"/>
            </a:rPr>
            <a:t>　</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満期一括償還地方債の借入がないため、当該償還財源としての積立は行っていない。</a:t>
          </a:r>
          <a:endParaRPr kumimoji="1" lang="ja-JP" altLang="en-US" sz="1200">
            <a:solidFill>
              <a:schemeClr val="tx1"/>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ゴシック" pitchFamily="49" charset="-128"/>
              <a:ea typeface="ＭＳ ゴシック" pitchFamily="49" charset="-128"/>
            </a:rPr>
            <a:t>　</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年度間の財政負担を平準化するため、老朽化施設の改修時期を分散させてきたこともあり、今年度も地方債の新規発行額を抑制している。加えて、元金償還額が新規発行額を上回ったことから、地方債の現在高が減少してい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一方で、充当可能財源等については、特段、災害対応及び大型の繰越事業に係る財源対策の必要がなかったことから財政調整基金</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取り崩し</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がなく</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充当可能基金残高が</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微増。</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依然として将来負担額をカバーできており、引き続き公債費等義務的経費に対応可能な体制の維持に努めることとしている。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鳥取県三朝町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（増減理由）</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今後の大型事業に係る地方債の増加を見込み減債基金に</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67</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百万円積み増したこと、及び三朝高原温泉施設撤去補償費として</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31.8</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百万</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円の歳入があったことから同温泉施設撤去費として充当するため公共施設営繕基金へ積立てた</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一方で、特段、災害対応及び大型の繰越事業に係る財源対策の必要がなかったことから財政調整基金</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取り崩し</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を行っておらず</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56.4</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百万</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円の増加</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各基金の設置目的に沿って活用計画を随時見直しており、現時点では老朽化施設の改修等複数の施設整備事業に備えて、基金全体としての額は引き続き増加する見込みである。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・公共施設営繕基金：庁舎その他町の公共用施設の計画的かつ安定的な整備及び営繕</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・ふるさと応援基金：粋な教育で次代を担うみささっ子が育つ学校づくり事業の推進</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・観光振興基金：観光施設の整備等及び観光振興</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・集落排水処理事業推進基金：集落排水処理事業の円滑な運営と安定的経営</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・地域活力創出推進基金：恵まれた資源を生かして、地域の活性化、人材育成、産業創出等を推進</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400">
            <a:solidFill>
              <a:srgbClr val="FF0000"/>
            </a:solidFill>
            <a:effectLst/>
            <a:latin typeface="ＭＳ ゴシック" panose="020B0609070205080204" pitchFamily="49" charset="-128"/>
            <a:ea typeface="ＭＳ ゴシック" panose="020B0609070205080204" pitchFamily="49" charset="-128"/>
          </a:endParaRPr>
        </a:p>
        <a:p>
          <a:endParaRPr lang="ja-JP" altLang="ja-JP" sz="14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（増減理由）</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・ふるさと応援寄付金は、全額当該基金に積立て、教育関係事業へ主に充当している。</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　・観光施設整備等の事業に電源立地地域対策交付金基金（</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50.1</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百万円）を充当した。</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　・三朝高原温泉施設撤去補償費として</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31.8</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百万円の歳入があったことから同温泉施設撤去費として充当するため公共施設営繕基金へ積立てた。</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sz="14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・公共施設営繕基金：庁舎をはじめとした公共用施設の維持管理、改修に備えて施設利用料等を積立てることとしている。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・ふるさと応援基金：当年度のふるさと応援寄附金を全額積立て、後年度の学校施設整備事業に活用することとしている。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（増減理由）</a:t>
          </a:r>
          <a:endParaRPr lang="ja-JP" altLang="ja-JP" sz="18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近年と同様に利子相当額を積み立てており、特段、災害対応及び大型の繰越事業に係る財源対策の必要がなかったことから微増となった。</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400">
            <a:solidFill>
              <a:schemeClr val="tx1"/>
            </a:solidFill>
            <a:effectLst/>
            <a:latin typeface="ＭＳ ゴシック" panose="020B0609070205080204" pitchFamily="49" charset="-128"/>
            <a:ea typeface="ＭＳ ゴシック" panose="020B0609070205080204" pitchFamily="49" charset="-128"/>
          </a:endParaRPr>
        </a:p>
        <a:p>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lang="ja-JP" altLang="ja-JP" sz="18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年度間における財源の調整、及び災害等の臨時経費に対応するため、標準財政規模の</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20</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％を目安に積立てることとしている。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（増減理由）</a:t>
          </a:r>
          <a:endParaRPr lang="ja-JP" altLang="ja-JP" sz="18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こども園整備（過疎債）、及び防災デジタル無線整備（緊防債）といった大型事業の元金償還に対応するため、</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3.8</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百万円の取り崩しを行った。一方で将来の元金償還に備えて</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過疎対策事業債（ソフト分）の発行予定額３割を下限として、決算見込を基に可能な範囲で</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例年どおり</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積立て</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を行た。</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lang="ja-JP" altLang="ja-JP" sz="14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lang="ja-JP" altLang="ja-JP" sz="18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上記の過疎対策事業債（ソフト分）に係る基準積立てに加えて、今後想定される大型事業の実現化に向け、毎年度計画的に積立てを行うこととしている。</a:t>
          </a:r>
          <a:endParaRPr lang="ja-JP" altLang="ja-JP" sz="18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6,450
6,371
233.52
4,828,426
4,672,366
116,251
2,898,662
4,906,138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有形固定資産減価償却率について、年々数値が上昇しており、全国平均はもとより類似団体内においても高い数値となっている。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現保有施設については原則維持の方針をとっていることから、継続的に長寿命化事業を行っているところであり、高い指標の中での保全管理に注力している。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75" name="直線コネクタ 74"/>
        <xdr:cNvCxnSpPr/>
      </xdr:nvCxnSpPr>
      <xdr:spPr>
        <a:xfrm flipV="1">
          <a:off x="4760595" y="5283019"/>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6" name="有形固定資産減価償却率最小値テキスト"/>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7" name="直線コネクタ 76"/>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8" name="有形固定資産減価償却率最大値テキスト"/>
        <xdr:cNvSpPr txBox="1"/>
      </xdr:nvSpPr>
      <xdr:spPr>
        <a:xfrm>
          <a:off x="4813300" y="50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79" name="直線コネクタ 78"/>
        <xdr:cNvCxnSpPr/>
      </xdr:nvCxnSpPr>
      <xdr:spPr>
        <a:xfrm>
          <a:off x="4673600" y="528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80" name="有形固定資産減価償却率平均値テキスト"/>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81" name="フローチャート: 判断 80"/>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82" name="フローチャート: 判断 81"/>
        <xdr:cNvSpPr/>
      </xdr:nvSpPr>
      <xdr:spPr>
        <a:xfrm>
          <a:off x="4000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83" name="フローチャート: 判断 82"/>
        <xdr:cNvSpPr/>
      </xdr:nvSpPr>
      <xdr:spPr>
        <a:xfrm>
          <a:off x="3238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84" name="フローチャート: 判断 83"/>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85" name="フローチャート: 判断 84"/>
        <xdr:cNvSpPr/>
      </xdr:nvSpPr>
      <xdr:spPr>
        <a:xfrm>
          <a:off x="1714500" y="574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38917</xdr:rowOff>
    </xdr:from>
    <xdr:to>
      <xdr:col>23</xdr:col>
      <xdr:colOff>136525</xdr:colOff>
      <xdr:row>30</xdr:row>
      <xdr:rowOff>140517</xdr:rowOff>
    </xdr:to>
    <xdr:sp macro="" textlink="">
      <xdr:nvSpPr>
        <xdr:cNvPr id="91" name="楕円 90"/>
        <xdr:cNvSpPr/>
      </xdr:nvSpPr>
      <xdr:spPr>
        <a:xfrm>
          <a:off x="4711700" y="59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17344</xdr:rowOff>
    </xdr:from>
    <xdr:ext cx="405111" cy="259045"/>
    <xdr:sp macro="" textlink="">
      <xdr:nvSpPr>
        <xdr:cNvPr id="92" name="有形固定資産減価償却率該当値テキスト"/>
        <xdr:cNvSpPr txBox="1"/>
      </xdr:nvSpPr>
      <xdr:spPr>
        <a:xfrm>
          <a:off x="4813300" y="5932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1905</xdr:rowOff>
    </xdr:from>
    <xdr:to>
      <xdr:col>19</xdr:col>
      <xdr:colOff>187325</xdr:colOff>
      <xdr:row>30</xdr:row>
      <xdr:rowOff>103505</xdr:rowOff>
    </xdr:to>
    <xdr:sp macro="" textlink="">
      <xdr:nvSpPr>
        <xdr:cNvPr id="93" name="楕円 92"/>
        <xdr:cNvSpPr/>
      </xdr:nvSpPr>
      <xdr:spPr>
        <a:xfrm>
          <a:off x="4000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52705</xdr:rowOff>
    </xdr:from>
    <xdr:to>
      <xdr:col>23</xdr:col>
      <xdr:colOff>85725</xdr:colOff>
      <xdr:row>30</xdr:row>
      <xdr:rowOff>89717</xdr:rowOff>
    </xdr:to>
    <xdr:cxnSp macro="">
      <xdr:nvCxnSpPr>
        <xdr:cNvPr id="94" name="直線コネクタ 93"/>
        <xdr:cNvCxnSpPr/>
      </xdr:nvCxnSpPr>
      <xdr:spPr>
        <a:xfrm>
          <a:off x="4051300" y="5967730"/>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11702</xdr:rowOff>
    </xdr:from>
    <xdr:to>
      <xdr:col>11</xdr:col>
      <xdr:colOff>187325</xdr:colOff>
      <xdr:row>28</xdr:row>
      <xdr:rowOff>113302</xdr:rowOff>
    </xdr:to>
    <xdr:sp macro="" textlink="">
      <xdr:nvSpPr>
        <xdr:cNvPr id="95" name="楕円 94"/>
        <xdr:cNvSpPr/>
      </xdr:nvSpPr>
      <xdr:spPr>
        <a:xfrm>
          <a:off x="2476500" y="558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110053</xdr:rowOff>
    </xdr:from>
    <xdr:ext cx="405111" cy="259045"/>
    <xdr:sp macro="" textlink="">
      <xdr:nvSpPr>
        <xdr:cNvPr id="96" name="n_1aveValue有形固定資産減価償却率"/>
        <xdr:cNvSpPr txBox="1"/>
      </xdr:nvSpPr>
      <xdr:spPr>
        <a:xfrm>
          <a:off x="38360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5913</xdr:rowOff>
    </xdr:from>
    <xdr:ext cx="405111" cy="259045"/>
    <xdr:sp macro="" textlink="">
      <xdr:nvSpPr>
        <xdr:cNvPr id="97" name="n_2aveValue有形固定資産減価償却率"/>
        <xdr:cNvSpPr txBox="1"/>
      </xdr:nvSpPr>
      <xdr:spPr>
        <a:xfrm>
          <a:off x="30867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136542</xdr:rowOff>
    </xdr:from>
    <xdr:ext cx="405111" cy="259045"/>
    <xdr:sp macro="" textlink="">
      <xdr:nvSpPr>
        <xdr:cNvPr id="98" name="n_3aveValue有形固定資産減価償却率"/>
        <xdr:cNvSpPr txBox="1"/>
      </xdr:nvSpPr>
      <xdr:spPr>
        <a:xfrm>
          <a:off x="2324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115678</xdr:rowOff>
    </xdr:from>
    <xdr:ext cx="405111" cy="259045"/>
    <xdr:sp macro="" textlink="">
      <xdr:nvSpPr>
        <xdr:cNvPr id="99" name="n_4aveValue有形固定資産減価償却率"/>
        <xdr:cNvSpPr txBox="1"/>
      </xdr:nvSpPr>
      <xdr:spPr>
        <a:xfrm>
          <a:off x="1562744"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120032</xdr:rowOff>
    </xdr:from>
    <xdr:ext cx="405111" cy="259045"/>
    <xdr:sp macro="" textlink="">
      <xdr:nvSpPr>
        <xdr:cNvPr id="100" name="n_1mainValue有形固定資産減価償却率"/>
        <xdr:cNvSpPr txBox="1"/>
      </xdr:nvSpPr>
      <xdr:spPr>
        <a:xfrm>
          <a:off x="38360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129829</xdr:rowOff>
    </xdr:from>
    <xdr:ext cx="405111" cy="259045"/>
    <xdr:sp macro="" textlink="">
      <xdr:nvSpPr>
        <xdr:cNvPr id="101" name="n_3mainValue有形固定資産減価償却率"/>
        <xdr:cNvSpPr txBox="1"/>
      </xdr:nvSpPr>
      <xdr:spPr>
        <a:xfrm>
          <a:off x="2324744" y="535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地方債の発行に対して減債基金を積み増しするなど、将来負担を見据えた財政運営を継続していることもあり、各平均値を下回る水準で推移している。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方、令和２年度は情報通信基盤設備の改修、及び令和３年度以降は小学校施設整備が実施され、起債発行額が大きく膨らむことから、本指標も高くなるものと見込まれるが、他の事業との調整を行うことで、事業費の平準化を図ることとしている。</a:t>
          </a: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7" name="テキスト ボックス 116"/>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8" name="直線コネクタ 11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9" name="テキスト ボックス 118"/>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0" name="直線コネクタ 11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1" name="テキスト ボックス 120"/>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2" name="直線コネクタ 12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3" name="テキスト ボックス 12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4" name="直線コネクタ 12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5" name="テキスト ボックス 12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6" name="直線コネクタ 12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7" name="テキスト ボックス 126"/>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8" name="直線コネクタ 12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9" name="テキスト ボックス 128"/>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0" name="直線コネクタ 12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32" name="直線コネクタ 131"/>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33" name="債務償還比率最小値テキスト"/>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34" name="直線コネクタ 133"/>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5"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6" name="直線コネクタ 135"/>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134576</xdr:rowOff>
    </xdr:from>
    <xdr:ext cx="469744" cy="259045"/>
    <xdr:sp macro="" textlink="">
      <xdr:nvSpPr>
        <xdr:cNvPr id="137" name="債務償還比率平均値テキスト"/>
        <xdr:cNvSpPr txBox="1"/>
      </xdr:nvSpPr>
      <xdr:spPr>
        <a:xfrm>
          <a:off x="14846300" y="570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38" name="フローチャート: 判断 137"/>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39" name="フローチャート: 判断 138"/>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40" name="フローチャート: 判断 139"/>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41" name="フローチャート: 判断 140"/>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42" name="フローチャート: 判断 141"/>
        <xdr:cNvSpPr/>
      </xdr:nvSpPr>
      <xdr:spPr>
        <a:xfrm>
          <a:off x="11747500" y="57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67630</xdr:rowOff>
    </xdr:from>
    <xdr:to>
      <xdr:col>76</xdr:col>
      <xdr:colOff>73025</xdr:colOff>
      <xdr:row>28</xdr:row>
      <xdr:rowOff>169230</xdr:rowOff>
    </xdr:to>
    <xdr:sp macro="" textlink="">
      <xdr:nvSpPr>
        <xdr:cNvPr id="148" name="楕円 147"/>
        <xdr:cNvSpPr/>
      </xdr:nvSpPr>
      <xdr:spPr>
        <a:xfrm>
          <a:off x="14744700" y="563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90507</xdr:rowOff>
    </xdr:from>
    <xdr:ext cx="469744" cy="259045"/>
    <xdr:sp macro="" textlink="">
      <xdr:nvSpPr>
        <xdr:cNvPr id="149" name="債務償還比率該当値テキスト"/>
        <xdr:cNvSpPr txBox="1"/>
      </xdr:nvSpPr>
      <xdr:spPr>
        <a:xfrm>
          <a:off x="14846300" y="549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109474</xdr:rowOff>
    </xdr:from>
    <xdr:to>
      <xdr:col>72</xdr:col>
      <xdr:colOff>123825</xdr:colOff>
      <xdr:row>29</xdr:row>
      <xdr:rowOff>39624</xdr:rowOff>
    </xdr:to>
    <xdr:sp macro="" textlink="">
      <xdr:nvSpPr>
        <xdr:cNvPr id="150" name="楕円 149"/>
        <xdr:cNvSpPr/>
      </xdr:nvSpPr>
      <xdr:spPr>
        <a:xfrm>
          <a:off x="14033500" y="568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118430</xdr:rowOff>
    </xdr:from>
    <xdr:to>
      <xdr:col>76</xdr:col>
      <xdr:colOff>22225</xdr:colOff>
      <xdr:row>28</xdr:row>
      <xdr:rowOff>160274</xdr:rowOff>
    </xdr:to>
    <xdr:cxnSp macro="">
      <xdr:nvCxnSpPr>
        <xdr:cNvPr id="151" name="直線コネクタ 150"/>
        <xdr:cNvCxnSpPr/>
      </xdr:nvCxnSpPr>
      <xdr:spPr>
        <a:xfrm flipV="1">
          <a:off x="14084300" y="5690555"/>
          <a:ext cx="711200" cy="4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116568</xdr:rowOff>
    </xdr:from>
    <xdr:to>
      <xdr:col>68</xdr:col>
      <xdr:colOff>123825</xdr:colOff>
      <xdr:row>29</xdr:row>
      <xdr:rowOff>46718</xdr:rowOff>
    </xdr:to>
    <xdr:sp macro="" textlink="">
      <xdr:nvSpPr>
        <xdr:cNvPr id="152" name="楕円 151"/>
        <xdr:cNvSpPr/>
      </xdr:nvSpPr>
      <xdr:spPr>
        <a:xfrm>
          <a:off x="13271500" y="568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160274</xdr:rowOff>
    </xdr:from>
    <xdr:to>
      <xdr:col>72</xdr:col>
      <xdr:colOff>73025</xdr:colOff>
      <xdr:row>28</xdr:row>
      <xdr:rowOff>167368</xdr:rowOff>
    </xdr:to>
    <xdr:cxnSp macro="">
      <xdr:nvCxnSpPr>
        <xdr:cNvPr id="153" name="直線コネクタ 152"/>
        <xdr:cNvCxnSpPr/>
      </xdr:nvCxnSpPr>
      <xdr:spPr>
        <a:xfrm flipV="1">
          <a:off x="13322300" y="5732399"/>
          <a:ext cx="7620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138878</xdr:rowOff>
    </xdr:from>
    <xdr:to>
      <xdr:col>64</xdr:col>
      <xdr:colOff>123825</xdr:colOff>
      <xdr:row>29</xdr:row>
      <xdr:rowOff>69028</xdr:rowOff>
    </xdr:to>
    <xdr:sp macro="" textlink="">
      <xdr:nvSpPr>
        <xdr:cNvPr id="154" name="楕円 153"/>
        <xdr:cNvSpPr/>
      </xdr:nvSpPr>
      <xdr:spPr>
        <a:xfrm>
          <a:off x="12509500" y="571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167368</xdr:rowOff>
    </xdr:from>
    <xdr:to>
      <xdr:col>68</xdr:col>
      <xdr:colOff>73025</xdr:colOff>
      <xdr:row>29</xdr:row>
      <xdr:rowOff>18228</xdr:rowOff>
    </xdr:to>
    <xdr:cxnSp macro="">
      <xdr:nvCxnSpPr>
        <xdr:cNvPr id="155" name="直線コネクタ 154"/>
        <xdr:cNvCxnSpPr/>
      </xdr:nvCxnSpPr>
      <xdr:spPr>
        <a:xfrm flipV="1">
          <a:off x="12560300" y="5739493"/>
          <a:ext cx="762000" cy="2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153065</xdr:rowOff>
    </xdr:from>
    <xdr:to>
      <xdr:col>60</xdr:col>
      <xdr:colOff>123825</xdr:colOff>
      <xdr:row>29</xdr:row>
      <xdr:rowOff>83215</xdr:rowOff>
    </xdr:to>
    <xdr:sp macro="" textlink="">
      <xdr:nvSpPr>
        <xdr:cNvPr id="156" name="楕円 155"/>
        <xdr:cNvSpPr/>
      </xdr:nvSpPr>
      <xdr:spPr>
        <a:xfrm>
          <a:off x="11747500" y="572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18228</xdr:rowOff>
    </xdr:from>
    <xdr:to>
      <xdr:col>64</xdr:col>
      <xdr:colOff>73025</xdr:colOff>
      <xdr:row>29</xdr:row>
      <xdr:rowOff>32415</xdr:rowOff>
    </xdr:to>
    <xdr:cxnSp macro="">
      <xdr:nvCxnSpPr>
        <xdr:cNvPr id="157" name="直線コネクタ 156"/>
        <xdr:cNvCxnSpPr/>
      </xdr:nvCxnSpPr>
      <xdr:spPr>
        <a:xfrm flipV="1">
          <a:off x="11798300" y="5761803"/>
          <a:ext cx="762000" cy="1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101278</xdr:rowOff>
    </xdr:from>
    <xdr:ext cx="469744" cy="259045"/>
    <xdr:sp macro="" textlink="">
      <xdr:nvSpPr>
        <xdr:cNvPr id="158" name="n_1aveValue債務償還比率"/>
        <xdr:cNvSpPr txBox="1"/>
      </xdr:nvSpPr>
      <xdr:spPr>
        <a:xfrm>
          <a:off x="13836727" y="58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143533</xdr:rowOff>
    </xdr:from>
    <xdr:ext cx="469744" cy="259045"/>
    <xdr:sp macro="" textlink="">
      <xdr:nvSpPr>
        <xdr:cNvPr id="159" name="n_2aveValue債務償還比率"/>
        <xdr:cNvSpPr txBox="1"/>
      </xdr:nvSpPr>
      <xdr:spPr>
        <a:xfrm>
          <a:off x="13087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128523</xdr:rowOff>
    </xdr:from>
    <xdr:ext cx="469744" cy="259045"/>
    <xdr:sp macro="" textlink="">
      <xdr:nvSpPr>
        <xdr:cNvPr id="160" name="n_3aveValue債務償還比率"/>
        <xdr:cNvSpPr txBox="1"/>
      </xdr:nvSpPr>
      <xdr:spPr>
        <a:xfrm>
          <a:off x="12325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91923</xdr:rowOff>
    </xdr:from>
    <xdr:ext cx="469744" cy="259045"/>
    <xdr:sp macro="" textlink="">
      <xdr:nvSpPr>
        <xdr:cNvPr id="161" name="n_4aveValue債務償還比率"/>
        <xdr:cNvSpPr txBox="1"/>
      </xdr:nvSpPr>
      <xdr:spPr>
        <a:xfrm>
          <a:off x="11563427" y="583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56151</xdr:rowOff>
    </xdr:from>
    <xdr:ext cx="469744" cy="259045"/>
    <xdr:sp macro="" textlink="">
      <xdr:nvSpPr>
        <xdr:cNvPr id="162" name="n_1mainValue債務償還比率"/>
        <xdr:cNvSpPr txBox="1"/>
      </xdr:nvSpPr>
      <xdr:spPr>
        <a:xfrm>
          <a:off x="138367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63245</xdr:rowOff>
    </xdr:from>
    <xdr:ext cx="469744" cy="259045"/>
    <xdr:sp macro="" textlink="">
      <xdr:nvSpPr>
        <xdr:cNvPr id="163" name="n_2mainValue債務償還比率"/>
        <xdr:cNvSpPr txBox="1"/>
      </xdr:nvSpPr>
      <xdr:spPr>
        <a:xfrm>
          <a:off x="13087427" y="546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85555</xdr:rowOff>
    </xdr:from>
    <xdr:ext cx="469744" cy="259045"/>
    <xdr:sp macro="" textlink="">
      <xdr:nvSpPr>
        <xdr:cNvPr id="164" name="n_3mainValue債務償還比率"/>
        <xdr:cNvSpPr txBox="1"/>
      </xdr:nvSpPr>
      <xdr:spPr>
        <a:xfrm>
          <a:off x="12325427" y="548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99742</xdr:rowOff>
    </xdr:from>
    <xdr:ext cx="469744" cy="259045"/>
    <xdr:sp macro="" textlink="">
      <xdr:nvSpPr>
        <xdr:cNvPr id="165" name="n_4mainValue債務償還比率"/>
        <xdr:cNvSpPr txBox="1"/>
      </xdr:nvSpPr>
      <xdr:spPr>
        <a:xfrm>
          <a:off x="11563427" y="55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6,450
6,371
233.52
4,828,426
4,672,366
116,251
2,898,662
4,906,138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3" name="【道路】&#10;有形固定資産減価償却率平均値テキスト"/>
        <xdr:cNvSpPr txBox="1"/>
      </xdr:nvSpPr>
      <xdr:spPr>
        <a:xfrm>
          <a:off x="4673600" y="664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7438</xdr:rowOff>
    </xdr:from>
    <xdr:to>
      <xdr:col>24</xdr:col>
      <xdr:colOff>114300</xdr:colOff>
      <xdr:row>38</xdr:row>
      <xdr:rowOff>109038</xdr:rowOff>
    </xdr:to>
    <xdr:sp macro="" textlink="">
      <xdr:nvSpPr>
        <xdr:cNvPr id="74" name="楕円 73"/>
        <xdr:cNvSpPr/>
      </xdr:nvSpPr>
      <xdr:spPr>
        <a:xfrm>
          <a:off x="45847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30316</xdr:rowOff>
    </xdr:from>
    <xdr:ext cx="405111" cy="259045"/>
    <xdr:sp macro="" textlink="">
      <xdr:nvSpPr>
        <xdr:cNvPr id="75" name="【道路】&#10;有形固定資産減価償却率該当値テキスト"/>
        <xdr:cNvSpPr txBox="1"/>
      </xdr:nvSpPr>
      <xdr:spPr>
        <a:xfrm>
          <a:off x="4673600" y="637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147864</xdr:rowOff>
    </xdr:from>
    <xdr:to>
      <xdr:col>20</xdr:col>
      <xdr:colOff>38100</xdr:colOff>
      <xdr:row>38</xdr:row>
      <xdr:rowOff>78014</xdr:rowOff>
    </xdr:to>
    <xdr:sp macro="" textlink="">
      <xdr:nvSpPr>
        <xdr:cNvPr id="76" name="楕円 75"/>
        <xdr:cNvSpPr/>
      </xdr:nvSpPr>
      <xdr:spPr>
        <a:xfrm>
          <a:off x="3746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27215</xdr:rowOff>
    </xdr:from>
    <xdr:to>
      <xdr:col>24</xdr:col>
      <xdr:colOff>63500</xdr:colOff>
      <xdr:row>38</xdr:row>
      <xdr:rowOff>58238</xdr:rowOff>
    </xdr:to>
    <xdr:cxnSp macro="">
      <xdr:nvCxnSpPr>
        <xdr:cNvPr id="77" name="直線コネクタ 76"/>
        <xdr:cNvCxnSpPr/>
      </xdr:nvCxnSpPr>
      <xdr:spPr>
        <a:xfrm>
          <a:off x="3797300" y="6542315"/>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93980</xdr:rowOff>
    </xdr:from>
    <xdr:to>
      <xdr:col>10</xdr:col>
      <xdr:colOff>165100</xdr:colOff>
      <xdr:row>38</xdr:row>
      <xdr:rowOff>24130</xdr:rowOff>
    </xdr:to>
    <xdr:sp macro="" textlink="">
      <xdr:nvSpPr>
        <xdr:cNvPr id="78" name="楕円 77"/>
        <xdr:cNvSpPr/>
      </xdr:nvSpPr>
      <xdr:spPr>
        <a:xfrm>
          <a:off x="1968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83837</xdr:rowOff>
    </xdr:from>
    <xdr:ext cx="405111" cy="259045"/>
    <xdr:sp macro="" textlink="">
      <xdr:nvSpPr>
        <xdr:cNvPr id="79" name="n_1aveValue【道路】&#10;有形固定資産減価償却率"/>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0" name="n_2aveValue【道路】&#10;有形固定資産減価償却率"/>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2194</xdr:rowOff>
    </xdr:from>
    <xdr:ext cx="405111" cy="259045"/>
    <xdr:sp macro="" textlink="">
      <xdr:nvSpPr>
        <xdr:cNvPr id="81" name="n_3aveValue【道路】&#10;有形固定資産減価償却率"/>
        <xdr:cNvSpPr txBox="1"/>
      </xdr:nvSpPr>
      <xdr:spPr>
        <a:xfrm>
          <a:off x="1816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24328</xdr:rowOff>
    </xdr:from>
    <xdr:ext cx="405111" cy="259045"/>
    <xdr:sp macro="" textlink="">
      <xdr:nvSpPr>
        <xdr:cNvPr id="82" name="n_4aveValue【道路】&#10;有形固定資産減価償却率"/>
        <xdr:cNvSpPr txBox="1"/>
      </xdr:nvSpPr>
      <xdr:spPr>
        <a:xfrm>
          <a:off x="927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94541</xdr:rowOff>
    </xdr:from>
    <xdr:ext cx="405111" cy="259045"/>
    <xdr:sp macro="" textlink="">
      <xdr:nvSpPr>
        <xdr:cNvPr id="83" name="n_1mainValue【道路】&#10;有形固定資産減価償却率"/>
        <xdr:cNvSpPr txBox="1"/>
      </xdr:nvSpPr>
      <xdr:spPr>
        <a:xfrm>
          <a:off x="3582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40657</xdr:rowOff>
    </xdr:from>
    <xdr:ext cx="405111" cy="259045"/>
    <xdr:sp macro="" textlink="">
      <xdr:nvSpPr>
        <xdr:cNvPr id="84" name="n_3mainValue【道路】&#10;有形固定資産減価償却率"/>
        <xdr:cNvSpPr txBox="1"/>
      </xdr:nvSpPr>
      <xdr:spPr>
        <a:xfrm>
          <a:off x="1816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0" name="テキスト ボックス 99"/>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2" name="テキスト ボックス 101"/>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06" name="直線コネクタ 105"/>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07" name="【道路】&#10;一人当たり延長最小値テキスト"/>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08" name="直線コネクタ 107"/>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09" name="【道路】&#10;一人当たり延長最大値テキスト"/>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0" name="直線コネクタ 109"/>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92570</xdr:rowOff>
    </xdr:from>
    <xdr:ext cx="534377" cy="259045"/>
    <xdr:sp macro="" textlink="">
      <xdr:nvSpPr>
        <xdr:cNvPr id="111" name="【道路】&#10;一人当たり延長平均値テキスト"/>
        <xdr:cNvSpPr txBox="1"/>
      </xdr:nvSpPr>
      <xdr:spPr>
        <a:xfrm>
          <a:off x="10515600" y="6779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2" name="フローチャート: 判断 111"/>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13" name="フローチャート: 判断 112"/>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14" name="フローチャート: 判断 113"/>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15" name="フローチャート: 判断 114"/>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16" name="フローチャート: 判断 115"/>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86692</xdr:rowOff>
    </xdr:from>
    <xdr:to>
      <xdr:col>55</xdr:col>
      <xdr:colOff>50800</xdr:colOff>
      <xdr:row>40</xdr:row>
      <xdr:rowOff>16842</xdr:rowOff>
    </xdr:to>
    <xdr:sp macro="" textlink="">
      <xdr:nvSpPr>
        <xdr:cNvPr id="122" name="楕円 121"/>
        <xdr:cNvSpPr/>
      </xdr:nvSpPr>
      <xdr:spPr>
        <a:xfrm>
          <a:off x="10426700" y="677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109569</xdr:rowOff>
    </xdr:from>
    <xdr:ext cx="534377" cy="259045"/>
    <xdr:sp macro="" textlink="">
      <xdr:nvSpPr>
        <xdr:cNvPr id="123" name="【道路】&#10;一人当たり延長該当値テキスト"/>
        <xdr:cNvSpPr txBox="1"/>
      </xdr:nvSpPr>
      <xdr:spPr>
        <a:xfrm>
          <a:off x="10515600" y="662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90551</xdr:rowOff>
    </xdr:from>
    <xdr:to>
      <xdr:col>50</xdr:col>
      <xdr:colOff>165100</xdr:colOff>
      <xdr:row>40</xdr:row>
      <xdr:rowOff>20701</xdr:rowOff>
    </xdr:to>
    <xdr:sp macro="" textlink="">
      <xdr:nvSpPr>
        <xdr:cNvPr id="124" name="楕円 123"/>
        <xdr:cNvSpPr/>
      </xdr:nvSpPr>
      <xdr:spPr>
        <a:xfrm>
          <a:off x="9588500" y="677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137492</xdr:rowOff>
    </xdr:from>
    <xdr:to>
      <xdr:col>55</xdr:col>
      <xdr:colOff>0</xdr:colOff>
      <xdr:row>39</xdr:row>
      <xdr:rowOff>141351</xdr:rowOff>
    </xdr:to>
    <xdr:cxnSp macro="">
      <xdr:nvCxnSpPr>
        <xdr:cNvPr id="125" name="直線コネクタ 124"/>
        <xdr:cNvCxnSpPr/>
      </xdr:nvCxnSpPr>
      <xdr:spPr>
        <a:xfrm flipV="1">
          <a:off x="9639300" y="6824042"/>
          <a:ext cx="838200" cy="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77576</xdr:rowOff>
    </xdr:from>
    <xdr:to>
      <xdr:col>41</xdr:col>
      <xdr:colOff>101600</xdr:colOff>
      <xdr:row>41</xdr:row>
      <xdr:rowOff>7726</xdr:rowOff>
    </xdr:to>
    <xdr:sp macro="" textlink="">
      <xdr:nvSpPr>
        <xdr:cNvPr id="126" name="楕円 125"/>
        <xdr:cNvSpPr/>
      </xdr:nvSpPr>
      <xdr:spPr>
        <a:xfrm>
          <a:off x="7810500" y="693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40</xdr:row>
      <xdr:rowOff>30793</xdr:rowOff>
    </xdr:from>
    <xdr:ext cx="534377" cy="259045"/>
    <xdr:sp macro="" textlink="">
      <xdr:nvSpPr>
        <xdr:cNvPr id="127" name="n_1aveValue【道路】&#10;一人当たり延長"/>
        <xdr:cNvSpPr txBox="1"/>
      </xdr:nvSpPr>
      <xdr:spPr>
        <a:xfrm>
          <a:off x="93594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72295</xdr:rowOff>
    </xdr:from>
    <xdr:ext cx="534377" cy="259045"/>
    <xdr:sp macro="" textlink="">
      <xdr:nvSpPr>
        <xdr:cNvPr id="128" name="n_2aveValue【道路】&#10;一人当たり延長"/>
        <xdr:cNvSpPr txBox="1"/>
      </xdr:nvSpPr>
      <xdr:spPr>
        <a:xfrm>
          <a:off x="8483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39313</xdr:rowOff>
    </xdr:from>
    <xdr:ext cx="534377" cy="259045"/>
    <xdr:sp macro="" textlink="">
      <xdr:nvSpPr>
        <xdr:cNvPr id="129" name="n_3aveValue【道路】&#10;一人当たり延長"/>
        <xdr:cNvSpPr txBox="1"/>
      </xdr:nvSpPr>
      <xdr:spPr>
        <a:xfrm>
          <a:off x="7594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134182</xdr:rowOff>
    </xdr:from>
    <xdr:ext cx="534377" cy="259045"/>
    <xdr:sp macro="" textlink="">
      <xdr:nvSpPr>
        <xdr:cNvPr id="130" name="n_4aveValue【道路】&#10;一人当たり延長"/>
        <xdr:cNvSpPr txBox="1"/>
      </xdr:nvSpPr>
      <xdr:spPr>
        <a:xfrm>
          <a:off x="6705111" y="664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37228</xdr:rowOff>
    </xdr:from>
    <xdr:ext cx="534377" cy="259045"/>
    <xdr:sp macro="" textlink="">
      <xdr:nvSpPr>
        <xdr:cNvPr id="131" name="n_1mainValue【道路】&#10;一人当たり延長"/>
        <xdr:cNvSpPr txBox="1"/>
      </xdr:nvSpPr>
      <xdr:spPr>
        <a:xfrm>
          <a:off x="9359411" y="655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170303</xdr:rowOff>
    </xdr:from>
    <xdr:ext cx="534377" cy="259045"/>
    <xdr:sp macro="" textlink="">
      <xdr:nvSpPr>
        <xdr:cNvPr id="132" name="n_3mainValue【道路】&#10;一人当たり延長"/>
        <xdr:cNvSpPr txBox="1"/>
      </xdr:nvSpPr>
      <xdr:spPr>
        <a:xfrm>
          <a:off x="7594111" y="702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3" name="テキスト ボックス 14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4" name="直線コネクタ 14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5" name="テキスト ボックス 14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6" name="直線コネクタ 14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7" name="テキスト ボックス 14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8" name="直線コネクタ 14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9" name="テキスト ボックス 14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0" name="直線コネクタ 14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1" name="テキスト ボックス 15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2" name="直線コネクタ 15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3" name="テキスト ボックス 15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4" name="直線コネクタ 15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5" name="テキスト ボックス 15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58" name="直線コネクタ 157"/>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59"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0" name="直線コネクタ 159"/>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61"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2" name="直線コネクタ 161"/>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58618</xdr:rowOff>
    </xdr:from>
    <xdr:ext cx="405111" cy="259045"/>
    <xdr:sp macro="" textlink="">
      <xdr:nvSpPr>
        <xdr:cNvPr id="163" name="【橋りょう・トンネル】&#10;有形固定資産減価償却率平均値テキスト"/>
        <xdr:cNvSpPr txBox="1"/>
      </xdr:nvSpPr>
      <xdr:spPr>
        <a:xfrm>
          <a:off x="4673600" y="10345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64" name="フローチャート: 判断 163"/>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65" name="フローチャート: 判断 164"/>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66" name="フローチャート: 判断 165"/>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67" name="フローチャート: 判断 166"/>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68" name="フローチャート: 判断 167"/>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3084</xdr:rowOff>
    </xdr:from>
    <xdr:to>
      <xdr:col>24</xdr:col>
      <xdr:colOff>114300</xdr:colOff>
      <xdr:row>62</xdr:row>
      <xdr:rowOff>104684</xdr:rowOff>
    </xdr:to>
    <xdr:sp macro="" textlink="">
      <xdr:nvSpPr>
        <xdr:cNvPr id="174" name="楕円 173"/>
        <xdr:cNvSpPr/>
      </xdr:nvSpPr>
      <xdr:spPr>
        <a:xfrm>
          <a:off x="4584700" y="106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152961</xdr:rowOff>
    </xdr:from>
    <xdr:ext cx="405111" cy="259045"/>
    <xdr:sp macro="" textlink="">
      <xdr:nvSpPr>
        <xdr:cNvPr id="175" name="【橋りょう・トンネル】&#10;有形固定資産減価償却率該当値テキスト"/>
        <xdr:cNvSpPr txBox="1"/>
      </xdr:nvSpPr>
      <xdr:spPr>
        <a:xfrm>
          <a:off x="4673600"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66766</xdr:rowOff>
    </xdr:from>
    <xdr:to>
      <xdr:col>20</xdr:col>
      <xdr:colOff>38100</xdr:colOff>
      <xdr:row>64</xdr:row>
      <xdr:rowOff>168366</xdr:rowOff>
    </xdr:to>
    <xdr:sp macro="" textlink="">
      <xdr:nvSpPr>
        <xdr:cNvPr id="176" name="楕円 175"/>
        <xdr:cNvSpPr/>
      </xdr:nvSpPr>
      <xdr:spPr>
        <a:xfrm>
          <a:off x="3746500" y="1103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53884</xdr:rowOff>
    </xdr:from>
    <xdr:to>
      <xdr:col>24</xdr:col>
      <xdr:colOff>63500</xdr:colOff>
      <xdr:row>64</xdr:row>
      <xdr:rowOff>117566</xdr:rowOff>
    </xdr:to>
    <xdr:cxnSp macro="">
      <xdr:nvCxnSpPr>
        <xdr:cNvPr id="177" name="直線コネクタ 176"/>
        <xdr:cNvCxnSpPr/>
      </xdr:nvCxnSpPr>
      <xdr:spPr>
        <a:xfrm flipV="1">
          <a:off x="3797300" y="10683784"/>
          <a:ext cx="838200" cy="40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117384</xdr:rowOff>
    </xdr:from>
    <xdr:to>
      <xdr:col>10</xdr:col>
      <xdr:colOff>165100</xdr:colOff>
      <xdr:row>62</xdr:row>
      <xdr:rowOff>47534</xdr:rowOff>
    </xdr:to>
    <xdr:sp macro="" textlink="">
      <xdr:nvSpPr>
        <xdr:cNvPr id="178" name="楕円 177"/>
        <xdr:cNvSpPr/>
      </xdr:nvSpPr>
      <xdr:spPr>
        <a:xfrm>
          <a:off x="19685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150603</xdr:rowOff>
    </xdr:from>
    <xdr:ext cx="405111" cy="259045"/>
    <xdr:sp macro="" textlink="">
      <xdr:nvSpPr>
        <xdr:cNvPr id="179" name="n_1aveValue【橋りょう・トンネル】&#10;有形固定資産減価償却率"/>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180" name="n_2aveValue【橋りょう・トンネル】&#10;有形固定資産減価償却率"/>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77124</xdr:rowOff>
    </xdr:from>
    <xdr:ext cx="405111" cy="259045"/>
    <xdr:sp macro="" textlink="">
      <xdr:nvSpPr>
        <xdr:cNvPr id="181" name="n_3aveValue【橋りょう・トンネル】&#10;有形固定資産減価償却率"/>
        <xdr:cNvSpPr txBox="1"/>
      </xdr:nvSpPr>
      <xdr:spPr>
        <a:xfrm>
          <a:off x="1816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182" name="n_4aveValue【橋りょう・トンネル】&#10;有形固定資産減価償却率"/>
        <xdr:cNvSpPr txBox="1"/>
      </xdr:nvSpPr>
      <xdr:spPr>
        <a:xfrm>
          <a:off x="927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159493</xdr:rowOff>
    </xdr:from>
    <xdr:ext cx="405111" cy="259045"/>
    <xdr:sp macro="" textlink="">
      <xdr:nvSpPr>
        <xdr:cNvPr id="183" name="n_1mainValue【橋りょう・トンネル】&#10;有形固定資産減価償却率"/>
        <xdr:cNvSpPr txBox="1"/>
      </xdr:nvSpPr>
      <xdr:spPr>
        <a:xfrm>
          <a:off x="3582044" y="1113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38661</xdr:rowOff>
    </xdr:from>
    <xdr:ext cx="405111" cy="259045"/>
    <xdr:sp macro="" textlink="">
      <xdr:nvSpPr>
        <xdr:cNvPr id="184" name="n_3mainValue【橋りょう・トンネル】&#10;有形固定資産減価償却率"/>
        <xdr:cNvSpPr txBox="1"/>
      </xdr:nvSpPr>
      <xdr:spPr>
        <a:xfrm>
          <a:off x="1816744" y="1066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5" name="直線コネクタ 19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6" name="テキスト ボックス 19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7" name="直線コネクタ 19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8" name="テキスト ボックス 19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9" name="直線コネクタ 19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0" name="テキスト ボックス 19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1" name="直線コネクタ 20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2" name="テキスト ボックス 20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3" name="直線コネクタ 20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4" name="テキスト ボックス 20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6" name="テキスト ボックス 20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08" name="直線コネクタ 207"/>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09" name="【橋りょう・トンネル】&#10;一人当たり有形固定資産（償却資産）額最小値テキスト"/>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10" name="直線コネクタ 209"/>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11" name="【橋りょう・トンネル】&#10;一人当たり有形固定資産（償却資産）額最大値テキスト"/>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12" name="直線コネクタ 211"/>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6633</xdr:rowOff>
    </xdr:from>
    <xdr:ext cx="599010" cy="259045"/>
    <xdr:sp macro="" textlink="">
      <xdr:nvSpPr>
        <xdr:cNvPr id="213" name="【橋りょう・トンネル】&#10;一人当たり有形固定資産（償却資産）額平均値テキスト"/>
        <xdr:cNvSpPr txBox="1"/>
      </xdr:nvSpPr>
      <xdr:spPr>
        <a:xfrm>
          <a:off x="10515600" y="10807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14" name="フローチャート: 判断 213"/>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15" name="フローチャート: 判断 214"/>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16" name="フローチャート: 判断 215"/>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17" name="フローチャート: 判断 216"/>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18" name="フローチャート: 判断 217"/>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54851</xdr:rowOff>
    </xdr:from>
    <xdr:to>
      <xdr:col>55</xdr:col>
      <xdr:colOff>50800</xdr:colOff>
      <xdr:row>62</xdr:row>
      <xdr:rowOff>156451</xdr:rowOff>
    </xdr:to>
    <xdr:sp macro="" textlink="">
      <xdr:nvSpPr>
        <xdr:cNvPr id="224" name="楕円 223"/>
        <xdr:cNvSpPr/>
      </xdr:nvSpPr>
      <xdr:spPr>
        <a:xfrm>
          <a:off x="10426700" y="1068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77728</xdr:rowOff>
    </xdr:from>
    <xdr:ext cx="599010" cy="259045"/>
    <xdr:sp macro="" textlink="">
      <xdr:nvSpPr>
        <xdr:cNvPr id="225" name="【橋りょう・トンネル】&#10;一人当たり有形固定資産（償却資産）額該当値テキスト"/>
        <xdr:cNvSpPr txBox="1"/>
      </xdr:nvSpPr>
      <xdr:spPr>
        <a:xfrm>
          <a:off x="10515600" y="1053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162198</xdr:rowOff>
    </xdr:from>
    <xdr:to>
      <xdr:col>50</xdr:col>
      <xdr:colOff>165100</xdr:colOff>
      <xdr:row>64</xdr:row>
      <xdr:rowOff>92348</xdr:rowOff>
    </xdr:to>
    <xdr:sp macro="" textlink="">
      <xdr:nvSpPr>
        <xdr:cNvPr id="226" name="楕円 225"/>
        <xdr:cNvSpPr/>
      </xdr:nvSpPr>
      <xdr:spPr>
        <a:xfrm>
          <a:off x="9588500" y="1096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105651</xdr:rowOff>
    </xdr:from>
    <xdr:to>
      <xdr:col>55</xdr:col>
      <xdr:colOff>0</xdr:colOff>
      <xdr:row>64</xdr:row>
      <xdr:rowOff>41548</xdr:rowOff>
    </xdr:to>
    <xdr:cxnSp macro="">
      <xdr:nvCxnSpPr>
        <xdr:cNvPr id="227" name="直線コネクタ 226"/>
        <xdr:cNvCxnSpPr/>
      </xdr:nvCxnSpPr>
      <xdr:spPr>
        <a:xfrm flipV="1">
          <a:off x="9639300" y="10735551"/>
          <a:ext cx="838200" cy="27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71244</xdr:rowOff>
    </xdr:from>
    <xdr:to>
      <xdr:col>41</xdr:col>
      <xdr:colOff>101600</xdr:colOff>
      <xdr:row>63</xdr:row>
      <xdr:rowOff>1394</xdr:rowOff>
    </xdr:to>
    <xdr:sp macro="" textlink="">
      <xdr:nvSpPr>
        <xdr:cNvPr id="228" name="楕円 227"/>
        <xdr:cNvSpPr/>
      </xdr:nvSpPr>
      <xdr:spPr>
        <a:xfrm>
          <a:off x="7810500" y="1070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143522</xdr:rowOff>
    </xdr:from>
    <xdr:ext cx="599010" cy="259045"/>
    <xdr:sp macro="" textlink="">
      <xdr:nvSpPr>
        <xdr:cNvPr id="229" name="n_1aveValue【橋りょう・トンネル】&#10;一人当たり有形固定資産（償却資産）額"/>
        <xdr:cNvSpPr txBox="1"/>
      </xdr:nvSpPr>
      <xdr:spPr>
        <a:xfrm>
          <a:off x="9327095" y="1060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121464</xdr:rowOff>
    </xdr:from>
    <xdr:ext cx="599010" cy="259045"/>
    <xdr:sp macro="" textlink="">
      <xdr:nvSpPr>
        <xdr:cNvPr id="230" name="n_2aveValue【橋りょう・トンネル】&#10;一人当たり有形固定資産（償却資産）額"/>
        <xdr:cNvSpPr txBox="1"/>
      </xdr:nvSpPr>
      <xdr:spPr>
        <a:xfrm>
          <a:off x="8450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88647</xdr:rowOff>
    </xdr:from>
    <xdr:ext cx="599010" cy="259045"/>
    <xdr:sp macro="" textlink="">
      <xdr:nvSpPr>
        <xdr:cNvPr id="231" name="n_3aveValue【橋りょう・トンネル】&#10;一人当たり有形固定資産（償却資産）額"/>
        <xdr:cNvSpPr txBox="1"/>
      </xdr:nvSpPr>
      <xdr:spPr>
        <a:xfrm>
          <a:off x="75617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151420</xdr:rowOff>
    </xdr:from>
    <xdr:ext cx="599010" cy="259045"/>
    <xdr:sp macro="" textlink="">
      <xdr:nvSpPr>
        <xdr:cNvPr id="232" name="n_4aveValue【橋りょう・トンネル】&#10;一人当たり有形固定資産（償却資産）額"/>
        <xdr:cNvSpPr txBox="1"/>
      </xdr:nvSpPr>
      <xdr:spPr>
        <a:xfrm>
          <a:off x="6672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83475</xdr:rowOff>
    </xdr:from>
    <xdr:ext cx="534377" cy="259045"/>
    <xdr:sp macro="" textlink="">
      <xdr:nvSpPr>
        <xdr:cNvPr id="233" name="n_1mainValue【橋りょう・トンネル】&#10;一人当たり有形固定資産（償却資産）額"/>
        <xdr:cNvSpPr txBox="1"/>
      </xdr:nvSpPr>
      <xdr:spPr>
        <a:xfrm>
          <a:off x="9359411" y="1105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17921</xdr:rowOff>
    </xdr:from>
    <xdr:ext cx="599010" cy="259045"/>
    <xdr:sp macro="" textlink="">
      <xdr:nvSpPr>
        <xdr:cNvPr id="234" name="n_3mainValue【橋りょう・トンネル】&#10;一人当たり有形固定資産（償却資産）額"/>
        <xdr:cNvSpPr txBox="1"/>
      </xdr:nvSpPr>
      <xdr:spPr>
        <a:xfrm>
          <a:off x="7561795" y="10476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5" name="テキスト ボックス 24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6" name="直線コネクタ 24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7" name="テキスト ボックス 24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8" name="直線コネクタ 24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9" name="テキスト ボックス 24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0" name="直線コネクタ 24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1" name="テキスト ボックス 25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2" name="直線コネクタ 25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3" name="テキスト ボックス 25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4" name="直線コネクタ 25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5" name="テキスト ボックス 25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6" name="直線コネクタ 25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7" name="テキスト ボックス 25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60" name="直線コネクタ 259"/>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2" name="直線コネクタ 26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63" name="【公営住宅】&#10;有形固定資産減価償却率最大値テキスト"/>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64" name="直線コネクタ 263"/>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50998</xdr:rowOff>
    </xdr:from>
    <xdr:ext cx="405111" cy="259045"/>
    <xdr:sp macro="" textlink="">
      <xdr:nvSpPr>
        <xdr:cNvPr id="265" name="【公営住宅】&#10;有形固定資産減価償却率平均値テキスト"/>
        <xdr:cNvSpPr txBox="1"/>
      </xdr:nvSpPr>
      <xdr:spPr>
        <a:xfrm>
          <a:off x="4673600" y="1410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66" name="フローチャート: 判断 265"/>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67" name="フローチャート: 判断 266"/>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68" name="フローチャート: 判断 267"/>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69" name="フローチャート: 判断 268"/>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70" name="フローチャート: 判断 269"/>
        <xdr:cNvSpPr/>
      </xdr:nvSpPr>
      <xdr:spPr>
        <a:xfrm>
          <a:off x="1079500" y="1436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47716</xdr:rowOff>
    </xdr:from>
    <xdr:to>
      <xdr:col>24</xdr:col>
      <xdr:colOff>114300</xdr:colOff>
      <xdr:row>86</xdr:row>
      <xdr:rowOff>149316</xdr:rowOff>
    </xdr:to>
    <xdr:sp macro="" textlink="">
      <xdr:nvSpPr>
        <xdr:cNvPr id="276" name="楕円 275"/>
        <xdr:cNvSpPr/>
      </xdr:nvSpPr>
      <xdr:spPr>
        <a:xfrm>
          <a:off x="4584700" y="1479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134093</xdr:rowOff>
    </xdr:from>
    <xdr:ext cx="405111" cy="259045"/>
    <xdr:sp macro="" textlink="">
      <xdr:nvSpPr>
        <xdr:cNvPr id="277" name="【公営住宅】&#10;有形固定資産減価償却率該当値テキスト"/>
        <xdr:cNvSpPr txBox="1"/>
      </xdr:nvSpPr>
      <xdr:spPr>
        <a:xfrm>
          <a:off x="4673600" y="14707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104866</xdr:rowOff>
    </xdr:from>
    <xdr:to>
      <xdr:col>20</xdr:col>
      <xdr:colOff>38100</xdr:colOff>
      <xdr:row>87</xdr:row>
      <xdr:rowOff>35016</xdr:rowOff>
    </xdr:to>
    <xdr:sp macro="" textlink="">
      <xdr:nvSpPr>
        <xdr:cNvPr id="278" name="楕円 277"/>
        <xdr:cNvSpPr/>
      </xdr:nvSpPr>
      <xdr:spPr>
        <a:xfrm>
          <a:off x="3746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98516</xdr:rowOff>
    </xdr:from>
    <xdr:to>
      <xdr:col>24</xdr:col>
      <xdr:colOff>63500</xdr:colOff>
      <xdr:row>86</xdr:row>
      <xdr:rowOff>155666</xdr:rowOff>
    </xdr:to>
    <xdr:cxnSp macro="">
      <xdr:nvCxnSpPr>
        <xdr:cNvPr id="279" name="直線コネクタ 278"/>
        <xdr:cNvCxnSpPr/>
      </xdr:nvCxnSpPr>
      <xdr:spPr>
        <a:xfrm flipV="1">
          <a:off x="3797300" y="1484321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101600</xdr:rowOff>
    </xdr:from>
    <xdr:to>
      <xdr:col>10</xdr:col>
      <xdr:colOff>165100</xdr:colOff>
      <xdr:row>87</xdr:row>
      <xdr:rowOff>31750</xdr:rowOff>
    </xdr:to>
    <xdr:sp macro="" textlink="">
      <xdr:nvSpPr>
        <xdr:cNvPr id="280" name="楕円 279"/>
        <xdr:cNvSpPr/>
      </xdr:nvSpPr>
      <xdr:spPr>
        <a:xfrm>
          <a:off x="1968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152779</xdr:rowOff>
    </xdr:from>
    <xdr:ext cx="405111" cy="259045"/>
    <xdr:sp macro="" textlink="">
      <xdr:nvSpPr>
        <xdr:cNvPr id="281" name="n_1aveValue【公営住宅】&#10;有形固定資産減価償却率"/>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125021</xdr:rowOff>
    </xdr:from>
    <xdr:ext cx="405111" cy="259045"/>
    <xdr:sp macro="" textlink="">
      <xdr:nvSpPr>
        <xdr:cNvPr id="282" name="n_2aveValue【公営住宅】&#10;有形固定資産減価償却率"/>
        <xdr:cNvSpPr txBox="1"/>
      </xdr:nvSpPr>
      <xdr:spPr>
        <a:xfrm>
          <a:off x="2705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83" name="n_3aveValue【公営住宅】&#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79301</xdr:rowOff>
    </xdr:from>
    <xdr:ext cx="405111" cy="259045"/>
    <xdr:sp macro="" textlink="">
      <xdr:nvSpPr>
        <xdr:cNvPr id="284" name="n_4aveValue【公営住宅】&#10;有形固定資産減価償却率"/>
        <xdr:cNvSpPr txBox="1"/>
      </xdr:nvSpPr>
      <xdr:spPr>
        <a:xfrm>
          <a:off x="927744" y="1413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26143</xdr:rowOff>
    </xdr:from>
    <xdr:ext cx="405111" cy="259045"/>
    <xdr:sp macro="" textlink="">
      <xdr:nvSpPr>
        <xdr:cNvPr id="285" name="n_1mainValue【公営住宅】&#10;有形固定資産減価償却率"/>
        <xdr:cNvSpPr txBox="1"/>
      </xdr:nvSpPr>
      <xdr:spPr>
        <a:xfrm>
          <a:off x="3582044" y="1494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22877</xdr:rowOff>
    </xdr:from>
    <xdr:ext cx="405111" cy="259045"/>
    <xdr:sp macro="" textlink="">
      <xdr:nvSpPr>
        <xdr:cNvPr id="286" name="n_3mainValue【公営住宅】&#10;有形固定資産減価償却率"/>
        <xdr:cNvSpPr txBox="1"/>
      </xdr:nvSpPr>
      <xdr:spPr>
        <a:xfrm>
          <a:off x="1816744"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7" name="直線コネクタ 29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8" name="テキスト ボックス 29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9" name="直線コネクタ 29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0" name="テキスト ボックス 29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1" name="直線コネクタ 30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2" name="テキスト ボックス 30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3" name="直線コネクタ 30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4" name="テキスト ボックス 30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5" name="直線コネクタ 30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6" name="テキスト ボックス 30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7" name="直線コネクタ 30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8" name="テキスト ボックス 30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10" name="直線コネクタ 309"/>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11"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12" name="直線コネクタ 311"/>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13" name="【公営住宅】&#10;一人当たり面積最大値テキスト"/>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14" name="直線コネクタ 313"/>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95139</xdr:rowOff>
    </xdr:from>
    <xdr:ext cx="469744" cy="259045"/>
    <xdr:sp macro="" textlink="">
      <xdr:nvSpPr>
        <xdr:cNvPr id="315" name="【公営住宅】&#10;一人当たり面積平均値テキスト"/>
        <xdr:cNvSpPr txBox="1"/>
      </xdr:nvSpPr>
      <xdr:spPr>
        <a:xfrm>
          <a:off x="10515600" y="1432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16" name="フローチャート: 判断 315"/>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17" name="フローチャート: 判断 316"/>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18" name="フローチャート: 判断 317"/>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19" name="フローチャート: 判断 318"/>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20" name="フローチャート: 判断 319"/>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37401</xdr:rowOff>
    </xdr:from>
    <xdr:to>
      <xdr:col>55</xdr:col>
      <xdr:colOff>50800</xdr:colOff>
      <xdr:row>85</xdr:row>
      <xdr:rowOff>139001</xdr:rowOff>
    </xdr:to>
    <xdr:sp macro="" textlink="">
      <xdr:nvSpPr>
        <xdr:cNvPr id="326" name="楕円 325"/>
        <xdr:cNvSpPr/>
      </xdr:nvSpPr>
      <xdr:spPr>
        <a:xfrm>
          <a:off x="10426700" y="1461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15828</xdr:rowOff>
    </xdr:from>
    <xdr:ext cx="469744" cy="259045"/>
    <xdr:sp macro="" textlink="">
      <xdr:nvSpPr>
        <xdr:cNvPr id="327" name="【公営住宅】&#10;一人当たり面積該当値テキスト"/>
        <xdr:cNvSpPr txBox="1"/>
      </xdr:nvSpPr>
      <xdr:spPr>
        <a:xfrm>
          <a:off x="10515600" y="1458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55499</xdr:rowOff>
    </xdr:from>
    <xdr:to>
      <xdr:col>50</xdr:col>
      <xdr:colOff>165100</xdr:colOff>
      <xdr:row>85</xdr:row>
      <xdr:rowOff>157099</xdr:rowOff>
    </xdr:to>
    <xdr:sp macro="" textlink="">
      <xdr:nvSpPr>
        <xdr:cNvPr id="328" name="楕円 327"/>
        <xdr:cNvSpPr/>
      </xdr:nvSpPr>
      <xdr:spPr>
        <a:xfrm>
          <a:off x="9588500" y="1462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88201</xdr:rowOff>
    </xdr:from>
    <xdr:to>
      <xdr:col>55</xdr:col>
      <xdr:colOff>0</xdr:colOff>
      <xdr:row>85</xdr:row>
      <xdr:rowOff>106299</xdr:rowOff>
    </xdr:to>
    <xdr:cxnSp macro="">
      <xdr:nvCxnSpPr>
        <xdr:cNvPr id="329" name="直線コネクタ 328"/>
        <xdr:cNvCxnSpPr/>
      </xdr:nvCxnSpPr>
      <xdr:spPr>
        <a:xfrm flipV="1">
          <a:off x="9639300" y="14661451"/>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64072</xdr:rowOff>
    </xdr:from>
    <xdr:to>
      <xdr:col>41</xdr:col>
      <xdr:colOff>101600</xdr:colOff>
      <xdr:row>85</xdr:row>
      <xdr:rowOff>165672</xdr:rowOff>
    </xdr:to>
    <xdr:sp macro="" textlink="">
      <xdr:nvSpPr>
        <xdr:cNvPr id="330" name="楕円 329"/>
        <xdr:cNvSpPr/>
      </xdr:nvSpPr>
      <xdr:spPr>
        <a:xfrm>
          <a:off x="7810500" y="1463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160290</xdr:rowOff>
    </xdr:from>
    <xdr:ext cx="469744" cy="259045"/>
    <xdr:sp macro="" textlink="">
      <xdr:nvSpPr>
        <xdr:cNvPr id="331" name="n_1aveValue【公営住宅】&#10;一人当たり面積"/>
        <xdr:cNvSpPr txBox="1"/>
      </xdr:nvSpPr>
      <xdr:spPr>
        <a:xfrm>
          <a:off x="9391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21035</xdr:rowOff>
    </xdr:from>
    <xdr:ext cx="469744" cy="259045"/>
    <xdr:sp macro="" textlink="">
      <xdr:nvSpPr>
        <xdr:cNvPr id="332" name="n_2aveValue【公営住宅】&#10;一人当たり面積"/>
        <xdr:cNvSpPr txBox="1"/>
      </xdr:nvSpPr>
      <xdr:spPr>
        <a:xfrm>
          <a:off x="8515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49040</xdr:rowOff>
    </xdr:from>
    <xdr:ext cx="469744" cy="259045"/>
    <xdr:sp macro="" textlink="">
      <xdr:nvSpPr>
        <xdr:cNvPr id="333" name="n_3aveValue【公営住宅】&#10;一人当たり面積"/>
        <xdr:cNvSpPr txBox="1"/>
      </xdr:nvSpPr>
      <xdr:spPr>
        <a:xfrm>
          <a:off x="7626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34" name="n_4aveValue【公営住宅】&#10;一人当たり面積"/>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148226</xdr:rowOff>
    </xdr:from>
    <xdr:ext cx="469744" cy="259045"/>
    <xdr:sp macro="" textlink="">
      <xdr:nvSpPr>
        <xdr:cNvPr id="335" name="n_1mainValue【公営住宅】&#10;一人当たり面積"/>
        <xdr:cNvSpPr txBox="1"/>
      </xdr:nvSpPr>
      <xdr:spPr>
        <a:xfrm>
          <a:off x="9391727" y="1472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156799</xdr:rowOff>
    </xdr:from>
    <xdr:ext cx="469744" cy="259045"/>
    <xdr:sp macro="" textlink="">
      <xdr:nvSpPr>
        <xdr:cNvPr id="336" name="n_3mainValue【公営住宅】&#10;一人当たり面積"/>
        <xdr:cNvSpPr txBox="1"/>
      </xdr:nvSpPr>
      <xdr:spPr>
        <a:xfrm>
          <a:off x="7626427" y="1473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7" name="正方形/長方形 3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8" name="正方形/長方形 3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9" name="正方形/長方形 3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0" name="正方形/長方形 3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1" name="正方形/長方形 3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2" name="正方形/長方形 3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3" name="正方形/長方形 3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4" name="正方形/長方形 34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3" name="正方形/長方形 3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4" name="正方形/長方形 3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5" name="正方形/長方形 3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6" name="正方形/長方形 3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7" name="正方形/長方形 3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8" name="正方形/長方形 3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9" name="正方形/長方形 3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0" name="正方形/長方形 3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1" name="テキスト ボックス 3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2" name="直線コネクタ 3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3" name="テキスト ボックス 36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64" name="直線コネクタ 36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65" name="テキスト ボックス 36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6" name="直線コネクタ 36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7" name="テキスト ボックス 36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8" name="直線コネクタ 36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9" name="テキスト ボックス 36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0" name="直線コネクタ 36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1" name="テキスト ボックス 37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2" name="直線コネクタ 37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3" name="テキスト ボックス 37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4" name="直線コネクタ 37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75" name="テキスト ボックス 37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6" name="直線コネクタ 3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378" name="直線コネクタ 377"/>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7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0" name="直線コネクタ 37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381" name="【認定こども園・幼稚園・保育所】&#10;有形固定資産減価償却率最大値テキスト"/>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382" name="直線コネクタ 381"/>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383" name="【認定こども園・幼稚園・保育所】&#10;有形固定資産減価償却率平均値テキスト"/>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384" name="フローチャート: 判断 383"/>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385" name="フローチャート: 判断 384"/>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386" name="フローチャート: 判断 385"/>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387" name="フローチャート: 判断 386"/>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388" name="フローチャート: 判断 387"/>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9" name="テキスト ボックス 3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0" name="テキスト ボックス 3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1" name="テキスト ボックス 3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2" name="テキスト ボックス 3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3" name="テキスト ボックス 3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49893</xdr:rowOff>
    </xdr:from>
    <xdr:to>
      <xdr:col>85</xdr:col>
      <xdr:colOff>177800</xdr:colOff>
      <xdr:row>39</xdr:row>
      <xdr:rowOff>151493</xdr:rowOff>
    </xdr:to>
    <xdr:sp macro="" textlink="">
      <xdr:nvSpPr>
        <xdr:cNvPr id="394" name="楕円 393"/>
        <xdr:cNvSpPr/>
      </xdr:nvSpPr>
      <xdr:spPr>
        <a:xfrm>
          <a:off x="162687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28320</xdr:rowOff>
    </xdr:from>
    <xdr:ext cx="405111" cy="259045"/>
    <xdr:sp macro="" textlink="">
      <xdr:nvSpPr>
        <xdr:cNvPr id="395" name="【認定こども園・幼稚園・保育所】&#10;有形固定資産減価償却率該当値テキスト"/>
        <xdr:cNvSpPr txBox="1"/>
      </xdr:nvSpPr>
      <xdr:spPr>
        <a:xfrm>
          <a:off x="16357600"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151130</xdr:rowOff>
    </xdr:from>
    <xdr:to>
      <xdr:col>81</xdr:col>
      <xdr:colOff>101600</xdr:colOff>
      <xdr:row>39</xdr:row>
      <xdr:rowOff>81280</xdr:rowOff>
    </xdr:to>
    <xdr:sp macro="" textlink="">
      <xdr:nvSpPr>
        <xdr:cNvPr id="396" name="楕円 395"/>
        <xdr:cNvSpPr/>
      </xdr:nvSpPr>
      <xdr:spPr>
        <a:xfrm>
          <a:off x="15430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30480</xdr:rowOff>
    </xdr:from>
    <xdr:to>
      <xdr:col>85</xdr:col>
      <xdr:colOff>127000</xdr:colOff>
      <xdr:row>39</xdr:row>
      <xdr:rowOff>100693</xdr:rowOff>
    </xdr:to>
    <xdr:cxnSp macro="">
      <xdr:nvCxnSpPr>
        <xdr:cNvPr id="397" name="直線コネクタ 396"/>
        <xdr:cNvCxnSpPr/>
      </xdr:nvCxnSpPr>
      <xdr:spPr>
        <a:xfrm>
          <a:off x="15481300" y="6717030"/>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13970</xdr:rowOff>
    </xdr:from>
    <xdr:to>
      <xdr:col>72</xdr:col>
      <xdr:colOff>38100</xdr:colOff>
      <xdr:row>38</xdr:row>
      <xdr:rowOff>115570</xdr:rowOff>
    </xdr:to>
    <xdr:sp macro="" textlink="">
      <xdr:nvSpPr>
        <xdr:cNvPr id="398" name="楕円 397"/>
        <xdr:cNvSpPr/>
      </xdr:nvSpPr>
      <xdr:spPr>
        <a:xfrm>
          <a:off x="13652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50454</xdr:rowOff>
    </xdr:from>
    <xdr:ext cx="405111" cy="259045"/>
    <xdr:sp macro="" textlink="">
      <xdr:nvSpPr>
        <xdr:cNvPr id="399" name="n_1aveValue【認定こども園・幼稚園・保育所】&#10;有形固定資産減価償却率"/>
        <xdr:cNvSpPr txBox="1"/>
      </xdr:nvSpPr>
      <xdr:spPr>
        <a:xfrm>
          <a:off x="15266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400" name="n_2aveValue【認定こども園・幼稚園・保育所】&#10;有形固定資産減価償却率"/>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58619</xdr:rowOff>
    </xdr:from>
    <xdr:ext cx="405111" cy="259045"/>
    <xdr:sp macro="" textlink="">
      <xdr:nvSpPr>
        <xdr:cNvPr id="401" name="n_3aveValue【認定こども園・幼稚園・保育所】&#10;有形固定資産減価償却率"/>
        <xdr:cNvSpPr txBox="1"/>
      </xdr:nvSpPr>
      <xdr:spPr>
        <a:xfrm>
          <a:off x="13500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169653</xdr:rowOff>
    </xdr:from>
    <xdr:ext cx="405111" cy="259045"/>
    <xdr:sp macro="" textlink="">
      <xdr:nvSpPr>
        <xdr:cNvPr id="402" name="n_4aveValue【認定こども園・幼稚園・保育所】&#10;有形固定資産減価償却率"/>
        <xdr:cNvSpPr txBox="1"/>
      </xdr:nvSpPr>
      <xdr:spPr>
        <a:xfrm>
          <a:off x="12611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72407</xdr:rowOff>
    </xdr:from>
    <xdr:ext cx="405111" cy="259045"/>
    <xdr:sp macro="" textlink="">
      <xdr:nvSpPr>
        <xdr:cNvPr id="403" name="n_1mainValue【認定こども園・幼稚園・保育所】&#10;有形固定資産減価償却率"/>
        <xdr:cNvSpPr txBox="1"/>
      </xdr:nvSpPr>
      <xdr:spPr>
        <a:xfrm>
          <a:off x="152660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106697</xdr:rowOff>
    </xdr:from>
    <xdr:ext cx="405111" cy="259045"/>
    <xdr:sp macro="" textlink="">
      <xdr:nvSpPr>
        <xdr:cNvPr id="404" name="n_3mainValue【認定こども園・幼稚園・保育所】&#10;有形固定資産減価償却率"/>
        <xdr:cNvSpPr txBox="1"/>
      </xdr:nvSpPr>
      <xdr:spPr>
        <a:xfrm>
          <a:off x="13500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5" name="直線コネクタ 41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6" name="テキスト ボックス 41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7" name="直線コネクタ 41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8" name="テキスト ボックス 41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9" name="直線コネクタ 41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0" name="テキスト ボックス 41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1" name="直線コネクタ 42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2" name="テキスト ボックス 42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3" name="直線コネクタ 4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4" name="テキスト ボックス 42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426" name="直線コネクタ 425"/>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427" name="【認定こども園・幼稚園・保育所】&#10;一人当たり面積最小値テキスト"/>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428" name="直線コネクタ 427"/>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429" name="【認定こども園・幼稚園・保育所】&#10;一人当たり面積最大値テキスト"/>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430" name="直線コネクタ 429"/>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431" name="【認定こども園・幼稚園・保育所】&#10;一人当たり面積平均値テキスト"/>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32" name="フローチャート: 判断 431"/>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433" name="フローチャート: 判断 432"/>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434" name="フローチャート: 判断 433"/>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435" name="フローチャート: 判断 434"/>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436" name="フローチャート: 判断 435"/>
        <xdr:cNvSpPr/>
      </xdr:nvSpPr>
      <xdr:spPr>
        <a:xfrm>
          <a:off x="18605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7" name="テキスト ボックス 4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8" name="テキスト ボックス 4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9" name="テキスト ボックス 4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0" name="テキスト ボックス 4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1" name="テキスト ボックス 4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26771</xdr:rowOff>
    </xdr:from>
    <xdr:to>
      <xdr:col>116</xdr:col>
      <xdr:colOff>114300</xdr:colOff>
      <xdr:row>39</xdr:row>
      <xdr:rowOff>128371</xdr:rowOff>
    </xdr:to>
    <xdr:sp macro="" textlink="">
      <xdr:nvSpPr>
        <xdr:cNvPr id="442" name="楕円 441"/>
        <xdr:cNvSpPr/>
      </xdr:nvSpPr>
      <xdr:spPr>
        <a:xfrm>
          <a:off x="22110700" y="671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49648</xdr:rowOff>
    </xdr:from>
    <xdr:ext cx="469744" cy="259045"/>
    <xdr:sp macro="" textlink="">
      <xdr:nvSpPr>
        <xdr:cNvPr id="443" name="【認定こども園・幼稚園・保育所】&#10;一人当たり面積該当値テキスト"/>
        <xdr:cNvSpPr txBox="1"/>
      </xdr:nvSpPr>
      <xdr:spPr>
        <a:xfrm>
          <a:off x="22199600" y="656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32258</xdr:rowOff>
    </xdr:from>
    <xdr:to>
      <xdr:col>112</xdr:col>
      <xdr:colOff>38100</xdr:colOff>
      <xdr:row>39</xdr:row>
      <xdr:rowOff>133858</xdr:rowOff>
    </xdr:to>
    <xdr:sp macro="" textlink="">
      <xdr:nvSpPr>
        <xdr:cNvPr id="444" name="楕円 443"/>
        <xdr:cNvSpPr/>
      </xdr:nvSpPr>
      <xdr:spPr>
        <a:xfrm>
          <a:off x="21272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77571</xdr:rowOff>
    </xdr:from>
    <xdr:to>
      <xdr:col>116</xdr:col>
      <xdr:colOff>63500</xdr:colOff>
      <xdr:row>39</xdr:row>
      <xdr:rowOff>83058</xdr:rowOff>
    </xdr:to>
    <xdr:cxnSp macro="">
      <xdr:nvCxnSpPr>
        <xdr:cNvPr id="445" name="直線コネクタ 444"/>
        <xdr:cNvCxnSpPr/>
      </xdr:nvCxnSpPr>
      <xdr:spPr>
        <a:xfrm flipV="1">
          <a:off x="21323300" y="6764121"/>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44145</xdr:rowOff>
    </xdr:from>
    <xdr:to>
      <xdr:col>102</xdr:col>
      <xdr:colOff>165100</xdr:colOff>
      <xdr:row>39</xdr:row>
      <xdr:rowOff>145745</xdr:rowOff>
    </xdr:to>
    <xdr:sp macro="" textlink="">
      <xdr:nvSpPr>
        <xdr:cNvPr id="446" name="楕円 445"/>
        <xdr:cNvSpPr/>
      </xdr:nvSpPr>
      <xdr:spPr>
        <a:xfrm>
          <a:off x="19494500" y="673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40</xdr:row>
      <xdr:rowOff>95267</xdr:rowOff>
    </xdr:from>
    <xdr:ext cx="469744" cy="259045"/>
    <xdr:sp macro="" textlink="">
      <xdr:nvSpPr>
        <xdr:cNvPr id="447" name="n_1aveValue【認定こども園・幼稚園・保育所】&#10;一人当たり面積"/>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116095</xdr:rowOff>
    </xdr:from>
    <xdr:ext cx="469744" cy="259045"/>
    <xdr:sp macro="" textlink="">
      <xdr:nvSpPr>
        <xdr:cNvPr id="448" name="n_2aveValue【認定こども園・幼稚園・保育所】&#10;一人当たり面積"/>
        <xdr:cNvSpPr txBox="1"/>
      </xdr:nvSpPr>
      <xdr:spPr>
        <a:xfrm>
          <a:off x="20199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104411</xdr:rowOff>
    </xdr:from>
    <xdr:ext cx="469744" cy="259045"/>
    <xdr:sp macro="" textlink="">
      <xdr:nvSpPr>
        <xdr:cNvPr id="449" name="n_3aveValue【認定こども園・幼稚園・保育所】&#10;一人当たり面積"/>
        <xdr:cNvSpPr txBox="1"/>
      </xdr:nvSpPr>
      <xdr:spPr>
        <a:xfrm>
          <a:off x="19310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124324</xdr:rowOff>
    </xdr:from>
    <xdr:ext cx="469744" cy="259045"/>
    <xdr:sp macro="" textlink="">
      <xdr:nvSpPr>
        <xdr:cNvPr id="450" name="n_4aveValue【認定こども園・幼稚園・保育所】&#10;一人当たり面積"/>
        <xdr:cNvSpPr txBox="1"/>
      </xdr:nvSpPr>
      <xdr:spPr>
        <a:xfrm>
          <a:off x="18421427" y="66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150385</xdr:rowOff>
    </xdr:from>
    <xdr:ext cx="469744" cy="259045"/>
    <xdr:sp macro="" textlink="">
      <xdr:nvSpPr>
        <xdr:cNvPr id="451" name="n_1mainValue【認定こども園・幼稚園・保育所】&#10;一人当たり面積"/>
        <xdr:cNvSpPr txBox="1"/>
      </xdr:nvSpPr>
      <xdr:spPr>
        <a:xfrm>
          <a:off x="210757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162272</xdr:rowOff>
    </xdr:from>
    <xdr:ext cx="469744" cy="259045"/>
    <xdr:sp macro="" textlink="">
      <xdr:nvSpPr>
        <xdr:cNvPr id="452" name="n_3mainValue【認定こども園・幼稚園・保育所】&#10;一人当たり面積"/>
        <xdr:cNvSpPr txBox="1"/>
      </xdr:nvSpPr>
      <xdr:spPr>
        <a:xfrm>
          <a:off x="19310427" y="650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3" name="正方形/長方形 4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4" name="正方形/長方形 4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5" name="正方形/長方形 4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6" name="正方形/長方形 4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7" name="正方形/長方形 4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8" name="正方形/長方形 4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9" name="正方形/長方形 4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0" name="正方形/長方形 4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1" name="テキスト ボックス 4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2" name="直線コネクタ 4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3" name="テキスト ボックス 46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4" name="直線コネクタ 46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65" name="テキスト ボックス 46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6" name="直線コネクタ 46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7" name="テキスト ボックス 46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8" name="直線コネクタ 46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9" name="テキスト ボックス 46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0" name="直線コネクタ 46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1" name="テキスト ボックス 47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2" name="直線コネクタ 47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3" name="テキスト ボックス 47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4" name="直線コネクタ 47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75" name="テキスト ボックス 47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6" name="直線コネクタ 4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478" name="直線コネクタ 477"/>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479" name="【学校施設】&#10;有形固定資産減価償却率最小値テキスト"/>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480" name="直線コネクタ 479"/>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481" name="【学校施設】&#10;有形固定資産減価償却率最大値テキスト"/>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482" name="直線コネクタ 481"/>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169653</xdr:rowOff>
    </xdr:from>
    <xdr:ext cx="405111" cy="259045"/>
    <xdr:sp macro="" textlink="">
      <xdr:nvSpPr>
        <xdr:cNvPr id="483" name="【学校施設】&#10;有形固定資産減価償却率平均値テキスト"/>
        <xdr:cNvSpPr txBox="1"/>
      </xdr:nvSpPr>
      <xdr:spPr>
        <a:xfrm>
          <a:off x="16357600" y="1028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484" name="フローチャート: 判断 483"/>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485" name="フローチャート: 判断 484"/>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486" name="フローチャート: 判断 485"/>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487" name="フローチャート: 判断 486"/>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488" name="フローチャート: 判断 487"/>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9" name="テキスト ボックス 4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0" name="テキスト ボックス 4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1" name="テキスト ボックス 4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2" name="テキスト ボックス 4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3" name="テキスト ボックス 4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146776</xdr:rowOff>
    </xdr:from>
    <xdr:to>
      <xdr:col>85</xdr:col>
      <xdr:colOff>177800</xdr:colOff>
      <xdr:row>63</xdr:row>
      <xdr:rowOff>76926</xdr:rowOff>
    </xdr:to>
    <xdr:sp macro="" textlink="">
      <xdr:nvSpPr>
        <xdr:cNvPr id="494" name="楕円 493"/>
        <xdr:cNvSpPr/>
      </xdr:nvSpPr>
      <xdr:spPr>
        <a:xfrm>
          <a:off x="16268700" y="107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125203</xdr:rowOff>
    </xdr:from>
    <xdr:ext cx="405111" cy="259045"/>
    <xdr:sp macro="" textlink="">
      <xdr:nvSpPr>
        <xdr:cNvPr id="495" name="【学校施設】&#10;有形固定資産減価償却率該当値テキスト"/>
        <xdr:cNvSpPr txBox="1"/>
      </xdr:nvSpPr>
      <xdr:spPr>
        <a:xfrm>
          <a:off x="16357600" y="1075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53703</xdr:rowOff>
    </xdr:from>
    <xdr:to>
      <xdr:col>81</xdr:col>
      <xdr:colOff>101600</xdr:colOff>
      <xdr:row>63</xdr:row>
      <xdr:rowOff>155303</xdr:rowOff>
    </xdr:to>
    <xdr:sp macro="" textlink="">
      <xdr:nvSpPr>
        <xdr:cNvPr id="496" name="楕円 495"/>
        <xdr:cNvSpPr/>
      </xdr:nvSpPr>
      <xdr:spPr>
        <a:xfrm>
          <a:off x="15430500" y="108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26126</xdr:rowOff>
    </xdr:from>
    <xdr:to>
      <xdr:col>85</xdr:col>
      <xdr:colOff>127000</xdr:colOff>
      <xdr:row>63</xdr:row>
      <xdr:rowOff>104503</xdr:rowOff>
    </xdr:to>
    <xdr:cxnSp macro="">
      <xdr:nvCxnSpPr>
        <xdr:cNvPr id="497" name="直線コネクタ 496"/>
        <xdr:cNvCxnSpPr/>
      </xdr:nvCxnSpPr>
      <xdr:spPr>
        <a:xfrm flipV="1">
          <a:off x="15481300" y="10827476"/>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99423</xdr:rowOff>
    </xdr:from>
    <xdr:to>
      <xdr:col>72</xdr:col>
      <xdr:colOff>38100</xdr:colOff>
      <xdr:row>64</xdr:row>
      <xdr:rowOff>29573</xdr:rowOff>
    </xdr:to>
    <xdr:sp macro="" textlink="">
      <xdr:nvSpPr>
        <xdr:cNvPr id="498" name="楕円 497"/>
        <xdr:cNvSpPr/>
      </xdr:nvSpPr>
      <xdr:spPr>
        <a:xfrm>
          <a:off x="13652500" y="10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80390</xdr:rowOff>
    </xdr:from>
    <xdr:ext cx="405111" cy="259045"/>
    <xdr:sp macro="" textlink="">
      <xdr:nvSpPr>
        <xdr:cNvPr id="499" name="n_1aveValue【学校施設】&#10;有形固定資産減価償却率"/>
        <xdr:cNvSpPr txBox="1"/>
      </xdr:nvSpPr>
      <xdr:spPr>
        <a:xfrm>
          <a:off x="15266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41201</xdr:rowOff>
    </xdr:from>
    <xdr:ext cx="405111" cy="259045"/>
    <xdr:sp macro="" textlink="">
      <xdr:nvSpPr>
        <xdr:cNvPr id="500" name="n_2aveValue【学校施設】&#10;有形固定資産減価償却率"/>
        <xdr:cNvSpPr txBox="1"/>
      </xdr:nvSpPr>
      <xdr:spPr>
        <a:xfrm>
          <a:off x="14389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34670</xdr:rowOff>
    </xdr:from>
    <xdr:ext cx="405111" cy="259045"/>
    <xdr:sp macro="" textlink="">
      <xdr:nvSpPr>
        <xdr:cNvPr id="501" name="n_3aveValue【学校施設】&#10;有形固定資産減価償却率"/>
        <xdr:cNvSpPr txBox="1"/>
      </xdr:nvSpPr>
      <xdr:spPr>
        <a:xfrm>
          <a:off x="13500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142439</xdr:rowOff>
    </xdr:from>
    <xdr:ext cx="405111" cy="259045"/>
    <xdr:sp macro="" textlink="">
      <xdr:nvSpPr>
        <xdr:cNvPr id="502" name="n_4aveValue【学校施設】&#10;有形固定資産減価償却率"/>
        <xdr:cNvSpPr txBox="1"/>
      </xdr:nvSpPr>
      <xdr:spPr>
        <a:xfrm>
          <a:off x="12611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146430</xdr:rowOff>
    </xdr:from>
    <xdr:ext cx="405111" cy="259045"/>
    <xdr:sp macro="" textlink="">
      <xdr:nvSpPr>
        <xdr:cNvPr id="503" name="n_1mainValue【学校施設】&#10;有形固定資産減価償却率"/>
        <xdr:cNvSpPr txBox="1"/>
      </xdr:nvSpPr>
      <xdr:spPr>
        <a:xfrm>
          <a:off x="15266044" y="1094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20700</xdr:rowOff>
    </xdr:from>
    <xdr:ext cx="405111" cy="259045"/>
    <xdr:sp macro="" textlink="">
      <xdr:nvSpPr>
        <xdr:cNvPr id="504" name="n_3mainValue【学校施設】&#10;有形固定資産減価償却率"/>
        <xdr:cNvSpPr txBox="1"/>
      </xdr:nvSpPr>
      <xdr:spPr>
        <a:xfrm>
          <a:off x="13500744" y="1099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5" name="正方形/長方形 5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6" name="正方形/長方形 5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7" name="正方形/長方形 5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8" name="正方形/長方形 5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9" name="正方形/長方形 5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0" name="正方形/長方形 5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1" name="正方形/長方形 5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2" name="正方形/長方形 5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3" name="テキスト ボックス 5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4" name="直線コネクタ 5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5" name="直線コネクタ 51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6" name="テキスト ボックス 51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7" name="直線コネクタ 51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8" name="テキスト ボックス 51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9" name="直線コネクタ 51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0" name="テキスト ボックス 51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1" name="直線コネクタ 52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2" name="テキスト ボックス 52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3" name="直線コネクタ 52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4" name="テキスト ボックス 52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5" name="直線コネクタ 5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6" name="テキスト ボックス 52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528" name="直線コネクタ 527"/>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529" name="【学校施設】&#10;一人当たり面積最小値テキスト"/>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530" name="直線コネクタ 529"/>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531" name="【学校施設】&#10;一人当たり面積最大値テキスト"/>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532" name="直線コネクタ 531"/>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114571</xdr:rowOff>
    </xdr:from>
    <xdr:ext cx="469744" cy="259045"/>
    <xdr:sp macro="" textlink="">
      <xdr:nvSpPr>
        <xdr:cNvPr id="533" name="【学校施設】&#10;一人当たり面積平均値テキスト"/>
        <xdr:cNvSpPr txBox="1"/>
      </xdr:nvSpPr>
      <xdr:spPr>
        <a:xfrm>
          <a:off x="22199600" y="10401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534" name="フローチャート: 判断 533"/>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535" name="フローチャート: 判断 534"/>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536" name="フローチャート: 判断 535"/>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537" name="フローチャート: 判断 536"/>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538" name="フローチャート: 判断 537"/>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9" name="テキスト ボックス 5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0" name="テキスト ボックス 5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1" name="テキスト ボックス 5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2" name="テキスト ボックス 5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3" name="テキスト ボックス 5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81788</xdr:rowOff>
    </xdr:from>
    <xdr:to>
      <xdr:col>116</xdr:col>
      <xdr:colOff>114300</xdr:colOff>
      <xdr:row>63</xdr:row>
      <xdr:rowOff>11938</xdr:rowOff>
    </xdr:to>
    <xdr:sp macro="" textlink="">
      <xdr:nvSpPr>
        <xdr:cNvPr id="544" name="楕円 543"/>
        <xdr:cNvSpPr/>
      </xdr:nvSpPr>
      <xdr:spPr>
        <a:xfrm>
          <a:off x="221107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168165</xdr:rowOff>
    </xdr:from>
    <xdr:ext cx="469744" cy="259045"/>
    <xdr:sp macro="" textlink="">
      <xdr:nvSpPr>
        <xdr:cNvPr id="545" name="【学校施設】&#10;一人当たり面積該当値テキスト"/>
        <xdr:cNvSpPr txBox="1"/>
      </xdr:nvSpPr>
      <xdr:spPr>
        <a:xfrm>
          <a:off x="22199600" y="1062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85789</xdr:rowOff>
    </xdr:from>
    <xdr:to>
      <xdr:col>112</xdr:col>
      <xdr:colOff>38100</xdr:colOff>
      <xdr:row>63</xdr:row>
      <xdr:rowOff>15939</xdr:rowOff>
    </xdr:to>
    <xdr:sp macro="" textlink="">
      <xdr:nvSpPr>
        <xdr:cNvPr id="546" name="楕円 545"/>
        <xdr:cNvSpPr/>
      </xdr:nvSpPr>
      <xdr:spPr>
        <a:xfrm>
          <a:off x="21272500" y="1071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132588</xdr:rowOff>
    </xdr:from>
    <xdr:to>
      <xdr:col>116</xdr:col>
      <xdr:colOff>63500</xdr:colOff>
      <xdr:row>62</xdr:row>
      <xdr:rowOff>136589</xdr:rowOff>
    </xdr:to>
    <xdr:cxnSp macro="">
      <xdr:nvCxnSpPr>
        <xdr:cNvPr id="547" name="直線コネクタ 546"/>
        <xdr:cNvCxnSpPr/>
      </xdr:nvCxnSpPr>
      <xdr:spPr>
        <a:xfrm flipV="1">
          <a:off x="21323300" y="10762488"/>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108268</xdr:rowOff>
    </xdr:from>
    <xdr:to>
      <xdr:col>102</xdr:col>
      <xdr:colOff>165100</xdr:colOff>
      <xdr:row>62</xdr:row>
      <xdr:rowOff>38418</xdr:rowOff>
    </xdr:to>
    <xdr:sp macro="" textlink="">
      <xdr:nvSpPr>
        <xdr:cNvPr id="548" name="楕円 547"/>
        <xdr:cNvSpPr/>
      </xdr:nvSpPr>
      <xdr:spPr>
        <a:xfrm>
          <a:off x="19494500" y="1056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57231</xdr:rowOff>
    </xdr:from>
    <xdr:ext cx="469744" cy="259045"/>
    <xdr:sp macro="" textlink="">
      <xdr:nvSpPr>
        <xdr:cNvPr id="549" name="n_1aveValue【学校施設】&#10;一人当たり面積"/>
        <xdr:cNvSpPr txBox="1"/>
      </xdr:nvSpPr>
      <xdr:spPr>
        <a:xfrm>
          <a:off x="21075727" y="1034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550" name="n_2aveValue【学校施設】&#10;一人当たり面積"/>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41800</xdr:rowOff>
    </xdr:from>
    <xdr:ext cx="469744" cy="259045"/>
    <xdr:sp macro="" textlink="">
      <xdr:nvSpPr>
        <xdr:cNvPr id="551" name="n_3aveValue【学校施設】&#10;一人当たり面積"/>
        <xdr:cNvSpPr txBox="1"/>
      </xdr:nvSpPr>
      <xdr:spPr>
        <a:xfrm>
          <a:off x="19310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35704</xdr:rowOff>
    </xdr:from>
    <xdr:ext cx="469744" cy="259045"/>
    <xdr:sp macro="" textlink="">
      <xdr:nvSpPr>
        <xdr:cNvPr id="552" name="n_4aveValue【学校施設】&#10;一人当たり面積"/>
        <xdr:cNvSpPr txBox="1"/>
      </xdr:nvSpPr>
      <xdr:spPr>
        <a:xfrm>
          <a:off x="18421427" y="103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7066</xdr:rowOff>
    </xdr:from>
    <xdr:ext cx="469744" cy="259045"/>
    <xdr:sp macro="" textlink="">
      <xdr:nvSpPr>
        <xdr:cNvPr id="553" name="n_1mainValue【学校施設】&#10;一人当たり面積"/>
        <xdr:cNvSpPr txBox="1"/>
      </xdr:nvSpPr>
      <xdr:spPr>
        <a:xfrm>
          <a:off x="21075727" y="1080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29545</xdr:rowOff>
    </xdr:from>
    <xdr:ext cx="469744" cy="259045"/>
    <xdr:sp macro="" textlink="">
      <xdr:nvSpPr>
        <xdr:cNvPr id="554" name="n_3mainValue【学校施設】&#10;一人当たり面積"/>
        <xdr:cNvSpPr txBox="1"/>
      </xdr:nvSpPr>
      <xdr:spPr>
        <a:xfrm>
          <a:off x="19310427" y="1065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5" name="正方形/長方形 5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6" name="正方形/長方形 5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7" name="正方形/長方形 5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8" name="正方形/長方形 5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9" name="正方形/長方形 5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0" name="正方形/長方形 5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1" name="正方形/長方形 5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2" name="正方形/長方形 56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3" name="正方形/長方形 5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4" name="正方形/長方形 5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5" name="正方形/長方形 5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6" name="正方形/長方形 5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7" name="正方形/長方形 5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8" name="正方形/長方形 5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9" name="正方形/長方形 5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0" name="正方形/長方形 56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1" name="正方形/長方形 5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2" name="正方形/長方形 5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3" name="正方形/長方形 5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4" name="正方形/長方形 5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5" name="正方形/長方形 5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6" name="正方形/長方形 5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7" name="正方形/長方形 5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8" name="正方形/長方形 5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9" name="テキスト ボックス 5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0" name="直線コネクタ 5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1" name="テキスト ボックス 58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82" name="直線コネクタ 58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83" name="テキスト ボックス 58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4" name="直線コネクタ 58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5" name="テキスト ボックス 58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6" name="直線コネクタ 58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7" name="テキスト ボックス 58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8" name="直線コネクタ 58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9" name="テキスト ボックス 58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0" name="直線コネクタ 58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1" name="テキスト ボックス 59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2" name="直線コネクタ 59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93" name="テキスト ボックス 59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4" name="直線コネクタ 5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596" name="直線コネクタ 595"/>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97"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98" name="直線コネクタ 59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599" name="【公民館】&#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00" name="直線コネクタ 599"/>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54808</xdr:rowOff>
    </xdr:from>
    <xdr:ext cx="405111" cy="259045"/>
    <xdr:sp macro="" textlink="">
      <xdr:nvSpPr>
        <xdr:cNvPr id="601" name="【公民館】&#10;有形固定資産減価償却率平均値テキスト"/>
        <xdr:cNvSpPr txBox="1"/>
      </xdr:nvSpPr>
      <xdr:spPr>
        <a:xfrm>
          <a:off x="16357600" y="18057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602" name="フローチャート: 判断 601"/>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603" name="フローチャート: 判断 602"/>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604" name="フローチャート: 判断 603"/>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605" name="フローチャート: 判断 604"/>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606" name="フローチャート: 判断 605"/>
        <xdr:cNvSpPr/>
      </xdr:nvSpPr>
      <xdr:spPr>
        <a:xfrm>
          <a:off x="1276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7" name="テキスト ボックス 6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8" name="テキスト ボックス 6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9" name="テキスト ボックス 6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0" name="テキスト ボックス 6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1" name="テキスト ボックス 6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110308</xdr:rowOff>
    </xdr:from>
    <xdr:to>
      <xdr:col>85</xdr:col>
      <xdr:colOff>177800</xdr:colOff>
      <xdr:row>108</xdr:row>
      <xdr:rowOff>40458</xdr:rowOff>
    </xdr:to>
    <xdr:sp macro="" textlink="">
      <xdr:nvSpPr>
        <xdr:cNvPr id="612" name="楕円 611"/>
        <xdr:cNvSpPr/>
      </xdr:nvSpPr>
      <xdr:spPr>
        <a:xfrm>
          <a:off x="162687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88735</xdr:rowOff>
    </xdr:from>
    <xdr:ext cx="405111" cy="259045"/>
    <xdr:sp macro="" textlink="">
      <xdr:nvSpPr>
        <xdr:cNvPr id="613" name="【公民館】&#10;有形固定資産減価償却率該当値テキスト"/>
        <xdr:cNvSpPr txBox="1"/>
      </xdr:nvSpPr>
      <xdr:spPr>
        <a:xfrm>
          <a:off x="16357600"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121738</xdr:rowOff>
    </xdr:from>
    <xdr:to>
      <xdr:col>81</xdr:col>
      <xdr:colOff>101600</xdr:colOff>
      <xdr:row>108</xdr:row>
      <xdr:rowOff>51888</xdr:rowOff>
    </xdr:to>
    <xdr:sp macro="" textlink="">
      <xdr:nvSpPr>
        <xdr:cNvPr id="614" name="楕円 613"/>
        <xdr:cNvSpPr/>
      </xdr:nvSpPr>
      <xdr:spPr>
        <a:xfrm>
          <a:off x="15430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161108</xdr:rowOff>
    </xdr:from>
    <xdr:to>
      <xdr:col>85</xdr:col>
      <xdr:colOff>127000</xdr:colOff>
      <xdr:row>108</xdr:row>
      <xdr:rowOff>1088</xdr:rowOff>
    </xdr:to>
    <xdr:cxnSp macro="">
      <xdr:nvCxnSpPr>
        <xdr:cNvPr id="615" name="直線コネクタ 614"/>
        <xdr:cNvCxnSpPr/>
      </xdr:nvCxnSpPr>
      <xdr:spPr>
        <a:xfrm flipV="1">
          <a:off x="15481300" y="1850625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49893</xdr:rowOff>
    </xdr:from>
    <xdr:to>
      <xdr:col>72</xdr:col>
      <xdr:colOff>38100</xdr:colOff>
      <xdr:row>106</xdr:row>
      <xdr:rowOff>151493</xdr:rowOff>
    </xdr:to>
    <xdr:sp macro="" textlink="">
      <xdr:nvSpPr>
        <xdr:cNvPr id="616" name="楕円 615"/>
        <xdr:cNvSpPr/>
      </xdr:nvSpPr>
      <xdr:spPr>
        <a:xfrm>
          <a:off x="136525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8000</xdr:rowOff>
    </xdr:from>
    <xdr:ext cx="405111" cy="259045"/>
    <xdr:sp macro="" textlink="">
      <xdr:nvSpPr>
        <xdr:cNvPr id="617" name="n_1aveValue【公民館】&#10;有形固定資産減価償却率"/>
        <xdr:cNvSpPr txBox="1"/>
      </xdr:nvSpPr>
      <xdr:spPr>
        <a:xfrm>
          <a:off x="152660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166388</xdr:rowOff>
    </xdr:from>
    <xdr:ext cx="405111" cy="259045"/>
    <xdr:sp macro="" textlink="">
      <xdr:nvSpPr>
        <xdr:cNvPr id="618" name="n_2aveValue【公民館】&#10;有形固定資産減価償却率"/>
        <xdr:cNvSpPr txBox="1"/>
      </xdr:nvSpPr>
      <xdr:spPr>
        <a:xfrm>
          <a:off x="14389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164754</xdr:rowOff>
    </xdr:from>
    <xdr:ext cx="405111" cy="259045"/>
    <xdr:sp macro="" textlink="">
      <xdr:nvSpPr>
        <xdr:cNvPr id="619" name="n_3aveValue【公民館】&#10;有形固定資産減価償却率"/>
        <xdr:cNvSpPr txBox="1"/>
      </xdr:nvSpPr>
      <xdr:spPr>
        <a:xfrm>
          <a:off x="13500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48821</xdr:rowOff>
    </xdr:from>
    <xdr:ext cx="405111" cy="259045"/>
    <xdr:sp macro="" textlink="">
      <xdr:nvSpPr>
        <xdr:cNvPr id="620" name="n_4aveValue【公民館】&#10;有形固定資産減価償却率"/>
        <xdr:cNvSpPr txBox="1"/>
      </xdr:nvSpPr>
      <xdr:spPr>
        <a:xfrm>
          <a:off x="12611744" y="1787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43015</xdr:rowOff>
    </xdr:from>
    <xdr:ext cx="405111" cy="259045"/>
    <xdr:sp macro="" textlink="">
      <xdr:nvSpPr>
        <xdr:cNvPr id="621" name="n_1mainValue【公民館】&#10;有形固定資産減価償却率"/>
        <xdr:cNvSpPr txBox="1"/>
      </xdr:nvSpPr>
      <xdr:spPr>
        <a:xfrm>
          <a:off x="15266044" y="185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142620</xdr:rowOff>
    </xdr:from>
    <xdr:ext cx="405111" cy="259045"/>
    <xdr:sp macro="" textlink="">
      <xdr:nvSpPr>
        <xdr:cNvPr id="622" name="n_3mainValue【公民館】&#10;有形固定資産減価償却率"/>
        <xdr:cNvSpPr txBox="1"/>
      </xdr:nvSpPr>
      <xdr:spPr>
        <a:xfrm>
          <a:off x="135007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3" name="正方形/長方形 6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4" name="正方形/長方形 6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5" name="正方形/長方形 6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6" name="正方形/長方形 6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7" name="正方形/長方形 6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8" name="正方形/長方形 6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9" name="正方形/長方形 6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0" name="正方形/長方形 6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1" name="テキスト ボックス 6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2" name="直線コネクタ 6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3" name="直線コネクタ 63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4" name="テキスト ボックス 63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5" name="直線コネクタ 63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6" name="テキスト ボックス 63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7" name="直線コネクタ 63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8" name="テキスト ボックス 63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9" name="直線コネクタ 63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0" name="テキスト ボックス 63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1" name="直線コネクタ 64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2" name="テキスト ボックス 64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3" name="直線コネクタ 64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4" name="テキスト ボックス 64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5" name="直線コネクタ 6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6" name="テキスト ボックス 6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648" name="直線コネクタ 647"/>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649" name="【公民館】&#10;一人当たり面積最小値テキスト"/>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650" name="直線コネクタ 649"/>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51"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52" name="直線コネクタ 651"/>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104883</xdr:rowOff>
    </xdr:from>
    <xdr:ext cx="469744" cy="259045"/>
    <xdr:sp macro="" textlink="">
      <xdr:nvSpPr>
        <xdr:cNvPr id="653" name="【公民館】&#10;一人当たり面積平均値テキスト"/>
        <xdr:cNvSpPr txBox="1"/>
      </xdr:nvSpPr>
      <xdr:spPr>
        <a:xfrm>
          <a:off x="22199600" y="18107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654" name="フローチャート: 判断 653"/>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655" name="フローチャート: 判断 654"/>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656" name="フローチャート: 判断 655"/>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657" name="フローチャート: 判断 656"/>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658" name="フローチャート: 判断 657"/>
        <xdr:cNvSpPr/>
      </xdr:nvSpPr>
      <xdr:spPr>
        <a:xfrm>
          <a:off x="18605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9" name="テキスト ボックス 6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0" name="テキスト ボックス 6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1" name="テキスト ボックス 6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2" name="テキスト ボックス 6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3" name="テキスト ボックス 6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159838</xdr:rowOff>
    </xdr:from>
    <xdr:to>
      <xdr:col>116</xdr:col>
      <xdr:colOff>114300</xdr:colOff>
      <xdr:row>108</xdr:row>
      <xdr:rowOff>89988</xdr:rowOff>
    </xdr:to>
    <xdr:sp macro="" textlink="">
      <xdr:nvSpPr>
        <xdr:cNvPr id="664" name="楕円 663"/>
        <xdr:cNvSpPr/>
      </xdr:nvSpPr>
      <xdr:spPr>
        <a:xfrm>
          <a:off x="22110700" y="1850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74765</xdr:rowOff>
    </xdr:from>
    <xdr:ext cx="469744" cy="259045"/>
    <xdr:sp macro="" textlink="">
      <xdr:nvSpPr>
        <xdr:cNvPr id="665" name="【公民館】&#10;一人当たり面積該当値テキスト"/>
        <xdr:cNvSpPr txBox="1"/>
      </xdr:nvSpPr>
      <xdr:spPr>
        <a:xfrm>
          <a:off x="22199600" y="1841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162016</xdr:rowOff>
    </xdr:from>
    <xdr:to>
      <xdr:col>112</xdr:col>
      <xdr:colOff>38100</xdr:colOff>
      <xdr:row>108</xdr:row>
      <xdr:rowOff>92166</xdr:rowOff>
    </xdr:to>
    <xdr:sp macro="" textlink="">
      <xdr:nvSpPr>
        <xdr:cNvPr id="666" name="楕円 665"/>
        <xdr:cNvSpPr/>
      </xdr:nvSpPr>
      <xdr:spPr>
        <a:xfrm>
          <a:off x="21272500" y="185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39188</xdr:rowOff>
    </xdr:from>
    <xdr:to>
      <xdr:col>116</xdr:col>
      <xdr:colOff>63500</xdr:colOff>
      <xdr:row>108</xdr:row>
      <xdr:rowOff>41366</xdr:rowOff>
    </xdr:to>
    <xdr:cxnSp macro="">
      <xdr:nvCxnSpPr>
        <xdr:cNvPr id="667" name="直線コネクタ 666"/>
        <xdr:cNvCxnSpPr/>
      </xdr:nvCxnSpPr>
      <xdr:spPr>
        <a:xfrm flipV="1">
          <a:off x="21323300" y="18555788"/>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668" name="楕円 667"/>
        <xdr:cNvSpPr/>
      </xdr:nvSpPr>
      <xdr:spPr>
        <a:xfrm>
          <a:off x="19494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19975</xdr:rowOff>
    </xdr:from>
    <xdr:ext cx="469744" cy="259045"/>
    <xdr:sp macro="" textlink="">
      <xdr:nvSpPr>
        <xdr:cNvPr id="669" name="n_1aveValue【公民館】&#10;一人当たり面積"/>
        <xdr:cNvSpPr txBox="1"/>
      </xdr:nvSpPr>
      <xdr:spPr>
        <a:xfrm>
          <a:off x="210757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670" name="n_2aveValue【公民館】&#10;一人当たり面積"/>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45738</xdr:rowOff>
    </xdr:from>
    <xdr:ext cx="469744" cy="259045"/>
    <xdr:sp macro="" textlink="">
      <xdr:nvSpPr>
        <xdr:cNvPr id="671" name="n_3aveValue【公民館】&#10;一人当たり面積"/>
        <xdr:cNvSpPr txBox="1"/>
      </xdr:nvSpPr>
      <xdr:spPr>
        <a:xfrm>
          <a:off x="19310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51543</xdr:rowOff>
    </xdr:from>
    <xdr:ext cx="469744" cy="259045"/>
    <xdr:sp macro="" textlink="">
      <xdr:nvSpPr>
        <xdr:cNvPr id="672" name="n_4aveValue【公民館】&#10;一人当たり面積"/>
        <xdr:cNvSpPr txBox="1"/>
      </xdr:nvSpPr>
      <xdr:spPr>
        <a:xfrm>
          <a:off x="184214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83293</xdr:rowOff>
    </xdr:from>
    <xdr:ext cx="469744" cy="259045"/>
    <xdr:sp macro="" textlink="">
      <xdr:nvSpPr>
        <xdr:cNvPr id="673" name="n_1mainValue【公民館】&#10;一人当たり面積"/>
        <xdr:cNvSpPr txBox="1"/>
      </xdr:nvSpPr>
      <xdr:spPr>
        <a:xfrm>
          <a:off x="21075727"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8000</xdr:rowOff>
    </xdr:from>
    <xdr:ext cx="469744" cy="259045"/>
    <xdr:sp macro="" textlink="">
      <xdr:nvSpPr>
        <xdr:cNvPr id="674" name="n_3mainValue【公民館】&#10;一人当たり面積"/>
        <xdr:cNvSpPr txBox="1"/>
      </xdr:nvSpPr>
      <xdr:spPr>
        <a:xfrm>
          <a:off x="19310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5" name="正方形/長方形 6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6" name="正方形/長方形 6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7" name="テキスト ボックス 6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施設に係る減価償却率については、空調設備を設置した「学校施設」及び長寿命化事業にかかった「公営住宅」等を除いて、数値が上昇しており、類似団体内で上位となる施設が多い状況となっている。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このうち最も償却率の高い「公営住宅」については、建築から</a:t>
          </a:r>
          <a:r>
            <a:rPr kumimoji="1" lang="en-US" altLang="ja-JP" sz="1300" baseline="0">
              <a:latin typeface="ＭＳ Ｐゴシック" panose="020B0600070205080204" pitchFamily="50" charset="-128"/>
              <a:ea typeface="ＭＳ Ｐゴシック" panose="020B0600070205080204" pitchFamily="50" charset="-128"/>
            </a:rPr>
            <a:t>20</a:t>
          </a:r>
          <a:r>
            <a:rPr kumimoji="1" lang="ja-JP" altLang="en-US" sz="1300" baseline="0">
              <a:latin typeface="ＭＳ Ｐゴシック" panose="020B0600070205080204" pitchFamily="50" charset="-128"/>
              <a:ea typeface="ＭＳ Ｐゴシック" panose="020B0600070205080204" pitchFamily="50" charset="-128"/>
            </a:rPr>
            <a:t>年以上が経過し老朽化が著しいことから、前述のように令和元年度から長寿命化事業を本格化したところである（令和７年度まで実施予定）。</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その他に令和元年度から１校に統合された小学校施設においても、新たな施設を整備する方針となり、令和３年度以降の「学校施設」における償却率に大きく影響を与えることが見込まれる。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●数値修正</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橋梁・トンネル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：正</a:t>
          </a:r>
          <a:r>
            <a:rPr kumimoji="1" lang="en-US" altLang="ja-JP" sz="1300">
              <a:latin typeface="ＭＳ Ｐゴシック" panose="020B0600070205080204" pitchFamily="50" charset="-128"/>
              <a:ea typeface="ＭＳ Ｐゴシック" panose="020B0600070205080204" pitchFamily="50" charset="-128"/>
            </a:rPr>
            <a:t>73.2</a:t>
          </a:r>
          <a:r>
            <a:rPr kumimoji="1" lang="ja-JP" altLang="en-US" sz="1300">
              <a:latin typeface="ＭＳ Ｐゴシック" panose="020B0600070205080204" pitchFamily="50" charset="-128"/>
              <a:ea typeface="ＭＳ Ｐゴシック" panose="020B0600070205080204" pitchFamily="50" charset="-128"/>
            </a:rPr>
            <a:t>％（誤</a:t>
          </a:r>
          <a:r>
            <a:rPr kumimoji="1" lang="en-US" altLang="ja-JP" sz="1300">
              <a:latin typeface="ＭＳ Ｐゴシック" panose="020B0600070205080204" pitchFamily="50" charset="-128"/>
              <a:ea typeface="ＭＳ Ｐゴシック" panose="020B0600070205080204" pitchFamily="50" charset="-128"/>
            </a:rPr>
            <a:t>99.2</a:t>
          </a:r>
          <a:r>
            <a:rPr kumimoji="1" lang="ja-JP" altLang="en-US" sz="1300">
              <a:latin typeface="ＭＳ Ｐゴシック" panose="020B0600070205080204" pitchFamily="50" charset="-128"/>
              <a:ea typeface="ＭＳ Ｐゴシック" panose="020B0600070205080204" pitchFamily="50" charset="-128"/>
            </a:rPr>
            <a:t>％）、一人当たり有形固定資産（償却資産）額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：正</a:t>
          </a:r>
          <a:r>
            <a:rPr kumimoji="1" lang="en-US" altLang="ja-JP" sz="1300">
              <a:latin typeface="ＭＳ Ｐゴシック" panose="020B0600070205080204" pitchFamily="50" charset="-128"/>
              <a:ea typeface="ＭＳ Ｐゴシック" panose="020B0600070205080204" pitchFamily="50" charset="-128"/>
            </a:rPr>
            <a:t>818,485</a:t>
          </a:r>
          <a:r>
            <a:rPr kumimoji="1" lang="ja-JP" altLang="en-US" sz="1300">
              <a:latin typeface="ＭＳ Ｐゴシック" panose="020B0600070205080204" pitchFamily="50" charset="-128"/>
              <a:ea typeface="ＭＳ Ｐゴシック" panose="020B0600070205080204" pitchFamily="50" charset="-128"/>
            </a:rPr>
            <a:t>円（誤</a:t>
          </a:r>
          <a:r>
            <a:rPr kumimoji="1" lang="en-US" altLang="ja-JP" sz="1300">
              <a:latin typeface="ＭＳ Ｐゴシック" panose="020B0600070205080204" pitchFamily="50" charset="-128"/>
              <a:ea typeface="ＭＳ Ｐゴシック" panose="020B0600070205080204" pitchFamily="50" charset="-128"/>
            </a:rPr>
            <a:t>90,950</a:t>
          </a:r>
          <a:r>
            <a:rPr kumimoji="1" lang="ja-JP" altLang="en-US" sz="1300">
              <a:latin typeface="ＭＳ Ｐゴシック" panose="020B0600070205080204" pitchFamily="50" charset="-128"/>
              <a:ea typeface="ＭＳ Ｐゴシック" panose="020B0600070205080204" pitchFamily="50" charset="-128"/>
            </a:rPr>
            <a:t>円）</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6,450
6,371
233.52
4,828,426
4,672,366
116,251
2,898,662
4,906,138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33037</xdr:rowOff>
    </xdr:from>
    <xdr:ext cx="405111" cy="259045"/>
    <xdr:sp macro="" textlink="">
      <xdr:nvSpPr>
        <xdr:cNvPr id="61" name="【図書館】&#10;有形固定資産減価償却率平均値テキスト"/>
        <xdr:cNvSpPr txBox="1"/>
      </xdr:nvSpPr>
      <xdr:spPr>
        <a:xfrm>
          <a:off x="4673600" y="6033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xdr:rowOff>
    </xdr:from>
    <xdr:to>
      <xdr:col>24</xdr:col>
      <xdr:colOff>114300</xdr:colOff>
      <xdr:row>36</xdr:row>
      <xdr:rowOff>111760</xdr:rowOff>
    </xdr:to>
    <xdr:sp macro="" textlink="">
      <xdr:nvSpPr>
        <xdr:cNvPr id="62" name="フローチャート: 判断 61"/>
        <xdr:cNvSpPr/>
      </xdr:nvSpPr>
      <xdr:spPr>
        <a:xfrm>
          <a:off x="4584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166370</xdr:rowOff>
    </xdr:from>
    <xdr:to>
      <xdr:col>20</xdr:col>
      <xdr:colOff>38100</xdr:colOff>
      <xdr:row>36</xdr:row>
      <xdr:rowOff>96520</xdr:rowOff>
    </xdr:to>
    <xdr:sp macro="" textlink="">
      <xdr:nvSpPr>
        <xdr:cNvPr id="63" name="フローチャート: 判断 62"/>
        <xdr:cNvSpPr/>
      </xdr:nvSpPr>
      <xdr:spPr>
        <a:xfrm>
          <a:off x="3746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133350</xdr:rowOff>
    </xdr:from>
    <xdr:to>
      <xdr:col>15</xdr:col>
      <xdr:colOff>101600</xdr:colOff>
      <xdr:row>36</xdr:row>
      <xdr:rowOff>63500</xdr:rowOff>
    </xdr:to>
    <xdr:sp macro="" textlink="">
      <xdr:nvSpPr>
        <xdr:cNvPr id="64" name="フローチャート: 判断 63"/>
        <xdr:cNvSpPr/>
      </xdr:nvSpPr>
      <xdr:spPr>
        <a:xfrm>
          <a:off x="28575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2540</xdr:rowOff>
    </xdr:from>
    <xdr:to>
      <xdr:col>10</xdr:col>
      <xdr:colOff>165100</xdr:colOff>
      <xdr:row>36</xdr:row>
      <xdr:rowOff>104140</xdr:rowOff>
    </xdr:to>
    <xdr:sp macro="" textlink="">
      <xdr:nvSpPr>
        <xdr:cNvPr id="65" name="フローチャート: 判断 64"/>
        <xdr:cNvSpPr/>
      </xdr:nvSpPr>
      <xdr:spPr>
        <a:xfrm>
          <a:off x="196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19050</xdr:rowOff>
    </xdr:from>
    <xdr:to>
      <xdr:col>6</xdr:col>
      <xdr:colOff>38100</xdr:colOff>
      <xdr:row>36</xdr:row>
      <xdr:rowOff>120650</xdr:rowOff>
    </xdr:to>
    <xdr:sp macro="" textlink="">
      <xdr:nvSpPr>
        <xdr:cNvPr id="66" name="フローチャート: 判断 65"/>
        <xdr:cNvSpPr/>
      </xdr:nvSpPr>
      <xdr:spPr>
        <a:xfrm>
          <a:off x="1079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8890</xdr:rowOff>
    </xdr:from>
    <xdr:to>
      <xdr:col>24</xdr:col>
      <xdr:colOff>114300</xdr:colOff>
      <xdr:row>39</xdr:row>
      <xdr:rowOff>110490</xdr:rowOff>
    </xdr:to>
    <xdr:sp macro="" textlink="">
      <xdr:nvSpPr>
        <xdr:cNvPr id="72" name="楕円 71"/>
        <xdr:cNvSpPr/>
      </xdr:nvSpPr>
      <xdr:spPr>
        <a:xfrm>
          <a:off x="4584700" y="66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158767</xdr:rowOff>
    </xdr:from>
    <xdr:ext cx="405111" cy="259045"/>
    <xdr:sp macro="" textlink="">
      <xdr:nvSpPr>
        <xdr:cNvPr id="73" name="【図書館】&#10;有形固定資産減価償却率該当値テキスト"/>
        <xdr:cNvSpPr txBox="1"/>
      </xdr:nvSpPr>
      <xdr:spPr>
        <a:xfrm>
          <a:off x="4673600" y="6673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146050</xdr:rowOff>
    </xdr:from>
    <xdr:to>
      <xdr:col>20</xdr:col>
      <xdr:colOff>38100</xdr:colOff>
      <xdr:row>39</xdr:row>
      <xdr:rowOff>76200</xdr:rowOff>
    </xdr:to>
    <xdr:sp macro="" textlink="">
      <xdr:nvSpPr>
        <xdr:cNvPr id="74" name="楕円 73"/>
        <xdr:cNvSpPr/>
      </xdr:nvSpPr>
      <xdr:spPr>
        <a:xfrm>
          <a:off x="3746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25400</xdr:rowOff>
    </xdr:from>
    <xdr:to>
      <xdr:col>24</xdr:col>
      <xdr:colOff>63500</xdr:colOff>
      <xdr:row>39</xdr:row>
      <xdr:rowOff>59690</xdr:rowOff>
    </xdr:to>
    <xdr:cxnSp macro="">
      <xdr:nvCxnSpPr>
        <xdr:cNvPr id="75" name="直線コネクタ 74"/>
        <xdr:cNvCxnSpPr/>
      </xdr:nvCxnSpPr>
      <xdr:spPr>
        <a:xfrm>
          <a:off x="3797300" y="67119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77470</xdr:rowOff>
    </xdr:from>
    <xdr:to>
      <xdr:col>10</xdr:col>
      <xdr:colOff>165100</xdr:colOff>
      <xdr:row>39</xdr:row>
      <xdr:rowOff>7620</xdr:rowOff>
    </xdr:to>
    <xdr:sp macro="" textlink="">
      <xdr:nvSpPr>
        <xdr:cNvPr id="76" name="楕円 75"/>
        <xdr:cNvSpPr/>
      </xdr:nvSpPr>
      <xdr:spPr>
        <a:xfrm>
          <a:off x="1968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113047</xdr:rowOff>
    </xdr:from>
    <xdr:ext cx="405111" cy="259045"/>
    <xdr:sp macro="" textlink="">
      <xdr:nvSpPr>
        <xdr:cNvPr id="77" name="n_1aveValue【図書館】&#10;有形固定資産減価償却率"/>
        <xdr:cNvSpPr txBox="1"/>
      </xdr:nvSpPr>
      <xdr:spPr>
        <a:xfrm>
          <a:off x="35820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80027</xdr:rowOff>
    </xdr:from>
    <xdr:ext cx="405111" cy="259045"/>
    <xdr:sp macro="" textlink="">
      <xdr:nvSpPr>
        <xdr:cNvPr id="78" name="n_2aveValue【図書館】&#10;有形固定資産減価償却率"/>
        <xdr:cNvSpPr txBox="1"/>
      </xdr:nvSpPr>
      <xdr:spPr>
        <a:xfrm>
          <a:off x="2705744" y="590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120667</xdr:rowOff>
    </xdr:from>
    <xdr:ext cx="405111" cy="259045"/>
    <xdr:sp macro="" textlink="">
      <xdr:nvSpPr>
        <xdr:cNvPr id="79" name="n_3aveValue【図書館】&#10;有形固定資産減価償却率"/>
        <xdr:cNvSpPr txBox="1"/>
      </xdr:nvSpPr>
      <xdr:spPr>
        <a:xfrm>
          <a:off x="1816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137177</xdr:rowOff>
    </xdr:from>
    <xdr:ext cx="405111" cy="259045"/>
    <xdr:sp macro="" textlink="">
      <xdr:nvSpPr>
        <xdr:cNvPr id="80" name="n_4aveValue【図書館】&#10;有形固定資産減価償却率"/>
        <xdr:cNvSpPr txBox="1"/>
      </xdr:nvSpPr>
      <xdr:spPr>
        <a:xfrm>
          <a:off x="927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67327</xdr:rowOff>
    </xdr:from>
    <xdr:ext cx="405111" cy="259045"/>
    <xdr:sp macro="" textlink="">
      <xdr:nvSpPr>
        <xdr:cNvPr id="81" name="n_1mainValue【図書館】&#10;有形固定資産減価償却率"/>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170197</xdr:rowOff>
    </xdr:from>
    <xdr:ext cx="405111" cy="259045"/>
    <xdr:sp macro="" textlink="">
      <xdr:nvSpPr>
        <xdr:cNvPr id="82" name="n_3mainValue【図書館】&#10;有形固定資産減価償却率"/>
        <xdr:cNvSpPr txBox="1"/>
      </xdr:nvSpPr>
      <xdr:spPr>
        <a:xfrm>
          <a:off x="1816744" y="668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72390</xdr:rowOff>
    </xdr:to>
    <xdr:cxnSp macro="">
      <xdr:nvCxnSpPr>
        <xdr:cNvPr id="106" name="直線コネクタ 105"/>
        <xdr:cNvCxnSpPr/>
      </xdr:nvCxnSpPr>
      <xdr:spPr>
        <a:xfrm flipV="1">
          <a:off x="10476865" y="56235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07" name="【図書館】&#10;一人当たり面積最小値テキスト"/>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08" name="直線コネクタ 107"/>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09" name="【図書館】&#10;一人当たり面積最大値テキスト"/>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10" name="直線コネクタ 109"/>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82567</xdr:rowOff>
    </xdr:from>
    <xdr:ext cx="469744" cy="259045"/>
    <xdr:sp macro="" textlink="">
      <xdr:nvSpPr>
        <xdr:cNvPr id="111" name="【図書館】&#10;一人当たり面積平均値テキスト"/>
        <xdr:cNvSpPr txBox="1"/>
      </xdr:nvSpPr>
      <xdr:spPr>
        <a:xfrm>
          <a:off x="10515600" y="659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12" name="フローチャート: 判断 111"/>
        <xdr:cNvSpPr/>
      </xdr:nvSpPr>
      <xdr:spPr>
        <a:xfrm>
          <a:off x="10426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13" name="フローチャート: 判断 112"/>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14" name="フローチャート: 判断 113"/>
        <xdr:cNvSpPr/>
      </xdr:nvSpPr>
      <xdr:spPr>
        <a:xfrm>
          <a:off x="8699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xdr:rowOff>
    </xdr:from>
    <xdr:to>
      <xdr:col>41</xdr:col>
      <xdr:colOff>101600</xdr:colOff>
      <xdr:row>40</xdr:row>
      <xdr:rowOff>104140</xdr:rowOff>
    </xdr:to>
    <xdr:sp macro="" textlink="">
      <xdr:nvSpPr>
        <xdr:cNvPr id="115" name="フローチャート: 判断 114"/>
        <xdr:cNvSpPr/>
      </xdr:nvSpPr>
      <xdr:spPr>
        <a:xfrm>
          <a:off x="7810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16" name="フローチャート: 判断 115"/>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22" name="楕円 121"/>
        <xdr:cNvSpPr/>
      </xdr:nvSpPr>
      <xdr:spPr>
        <a:xfrm>
          <a:off x="104267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49547</xdr:rowOff>
    </xdr:from>
    <xdr:ext cx="469744" cy="259045"/>
    <xdr:sp macro="" textlink="">
      <xdr:nvSpPr>
        <xdr:cNvPr id="123" name="【図書館】&#10;一人当たり面積該当値テキスト"/>
        <xdr:cNvSpPr txBox="1"/>
      </xdr:nvSpPr>
      <xdr:spPr>
        <a:xfrm>
          <a:off x="10515600" y="673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78740</xdr:rowOff>
    </xdr:from>
    <xdr:to>
      <xdr:col>50</xdr:col>
      <xdr:colOff>165100</xdr:colOff>
      <xdr:row>40</xdr:row>
      <xdr:rowOff>8890</xdr:rowOff>
    </xdr:to>
    <xdr:sp macro="" textlink="">
      <xdr:nvSpPr>
        <xdr:cNvPr id="124" name="楕円 123"/>
        <xdr:cNvSpPr/>
      </xdr:nvSpPr>
      <xdr:spPr>
        <a:xfrm>
          <a:off x="9588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121920</xdr:rowOff>
    </xdr:from>
    <xdr:to>
      <xdr:col>55</xdr:col>
      <xdr:colOff>0</xdr:colOff>
      <xdr:row>39</xdr:row>
      <xdr:rowOff>129540</xdr:rowOff>
    </xdr:to>
    <xdr:cxnSp macro="">
      <xdr:nvCxnSpPr>
        <xdr:cNvPr id="125" name="直線コネクタ 124"/>
        <xdr:cNvCxnSpPr/>
      </xdr:nvCxnSpPr>
      <xdr:spPr>
        <a:xfrm flipV="1">
          <a:off x="9639300" y="68084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90170</xdr:rowOff>
    </xdr:from>
    <xdr:to>
      <xdr:col>41</xdr:col>
      <xdr:colOff>101600</xdr:colOff>
      <xdr:row>40</xdr:row>
      <xdr:rowOff>20320</xdr:rowOff>
    </xdr:to>
    <xdr:sp macro="" textlink="">
      <xdr:nvSpPr>
        <xdr:cNvPr id="126" name="楕円 125"/>
        <xdr:cNvSpPr/>
      </xdr:nvSpPr>
      <xdr:spPr>
        <a:xfrm>
          <a:off x="7810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17797</xdr:rowOff>
    </xdr:from>
    <xdr:ext cx="469744" cy="259045"/>
    <xdr:sp macro="" textlink="">
      <xdr:nvSpPr>
        <xdr:cNvPr id="127" name="n_1aveValue【図書館】&#10;一人当たり面積"/>
        <xdr:cNvSpPr txBox="1"/>
      </xdr:nvSpPr>
      <xdr:spPr>
        <a:xfrm>
          <a:off x="93917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52087</xdr:rowOff>
    </xdr:from>
    <xdr:ext cx="469744" cy="259045"/>
    <xdr:sp macro="" textlink="">
      <xdr:nvSpPr>
        <xdr:cNvPr id="128" name="n_2aveValue【図書館】&#10;一人当たり面積"/>
        <xdr:cNvSpPr txBox="1"/>
      </xdr:nvSpPr>
      <xdr:spPr>
        <a:xfrm>
          <a:off x="8515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95267</xdr:rowOff>
    </xdr:from>
    <xdr:ext cx="469744" cy="259045"/>
    <xdr:sp macro="" textlink="">
      <xdr:nvSpPr>
        <xdr:cNvPr id="129" name="n_3aveValue【図書館】&#10;一人当たり面積"/>
        <xdr:cNvSpPr txBox="1"/>
      </xdr:nvSpPr>
      <xdr:spPr>
        <a:xfrm>
          <a:off x="7626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30" name="n_4aveValue【図書館】&#10;一人当たり面積"/>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17</xdr:rowOff>
    </xdr:from>
    <xdr:ext cx="469744" cy="259045"/>
    <xdr:sp macro="" textlink="">
      <xdr:nvSpPr>
        <xdr:cNvPr id="131" name="n_1mainValue【図書館】&#10;一人当たり面積"/>
        <xdr:cNvSpPr txBox="1"/>
      </xdr:nvSpPr>
      <xdr:spPr>
        <a:xfrm>
          <a:off x="9391727" y="68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36847</xdr:rowOff>
    </xdr:from>
    <xdr:ext cx="469744" cy="259045"/>
    <xdr:sp macro="" textlink="">
      <xdr:nvSpPr>
        <xdr:cNvPr id="132" name="n_3mainValue【図書館】&#10;一人当たり面積"/>
        <xdr:cNvSpPr txBox="1"/>
      </xdr:nvSpPr>
      <xdr:spPr>
        <a:xfrm>
          <a:off x="7626427"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3" name="テキスト ボックス 14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4" name="直線コネクタ 14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5" name="テキスト ボックス 14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6" name="直線コネクタ 14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7" name="テキスト ボックス 14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8" name="直線コネクタ 14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9" name="テキスト ボックス 14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0" name="直線コネクタ 14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1" name="テキスト ボックス 15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2" name="直線コネクタ 15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3" name="テキスト ボックス 15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5" name="テキスト ボックス 15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157" name="直線コネクタ 156"/>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58"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9" name="直線コネクタ 158"/>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160" name="【体育館・プール】&#10;有形固定資産減価償却率最大値テキスト"/>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161" name="直線コネクタ 160"/>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162" name="【体育館・プール】&#10;有形固定資産減価償却率平均値テキスト"/>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63" name="フローチャート: 判断 162"/>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164" name="フローチャート: 判断 163"/>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5" name="フローチャート: 判断 164"/>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66" name="フローチャート: 判断 165"/>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167" name="フローチャート: 判断 166"/>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99695</xdr:rowOff>
    </xdr:from>
    <xdr:to>
      <xdr:col>24</xdr:col>
      <xdr:colOff>114300</xdr:colOff>
      <xdr:row>60</xdr:row>
      <xdr:rowOff>29845</xdr:rowOff>
    </xdr:to>
    <xdr:sp macro="" textlink="">
      <xdr:nvSpPr>
        <xdr:cNvPr id="173" name="楕円 172"/>
        <xdr:cNvSpPr/>
      </xdr:nvSpPr>
      <xdr:spPr>
        <a:xfrm>
          <a:off x="45847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122572</xdr:rowOff>
    </xdr:from>
    <xdr:ext cx="405111" cy="259045"/>
    <xdr:sp macro="" textlink="">
      <xdr:nvSpPr>
        <xdr:cNvPr id="174" name="【体育館・プール】&#10;有形固定資産減価償却率該当値テキスト"/>
        <xdr:cNvSpPr txBox="1"/>
      </xdr:nvSpPr>
      <xdr:spPr>
        <a:xfrm>
          <a:off x="4673600"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69215</xdr:rowOff>
    </xdr:from>
    <xdr:to>
      <xdr:col>20</xdr:col>
      <xdr:colOff>38100</xdr:colOff>
      <xdr:row>59</xdr:row>
      <xdr:rowOff>170815</xdr:rowOff>
    </xdr:to>
    <xdr:sp macro="" textlink="">
      <xdr:nvSpPr>
        <xdr:cNvPr id="175" name="楕円 174"/>
        <xdr:cNvSpPr/>
      </xdr:nvSpPr>
      <xdr:spPr>
        <a:xfrm>
          <a:off x="3746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120015</xdr:rowOff>
    </xdr:from>
    <xdr:to>
      <xdr:col>24</xdr:col>
      <xdr:colOff>63500</xdr:colOff>
      <xdr:row>59</xdr:row>
      <xdr:rowOff>150495</xdr:rowOff>
    </xdr:to>
    <xdr:cxnSp macro="">
      <xdr:nvCxnSpPr>
        <xdr:cNvPr id="176" name="直線コネクタ 175"/>
        <xdr:cNvCxnSpPr/>
      </xdr:nvCxnSpPr>
      <xdr:spPr>
        <a:xfrm>
          <a:off x="3797300" y="1023556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27305</xdr:rowOff>
    </xdr:from>
    <xdr:to>
      <xdr:col>10</xdr:col>
      <xdr:colOff>165100</xdr:colOff>
      <xdr:row>59</xdr:row>
      <xdr:rowOff>128905</xdr:rowOff>
    </xdr:to>
    <xdr:sp macro="" textlink="">
      <xdr:nvSpPr>
        <xdr:cNvPr id="177" name="楕円 176"/>
        <xdr:cNvSpPr/>
      </xdr:nvSpPr>
      <xdr:spPr>
        <a:xfrm>
          <a:off x="1968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148607</xdr:rowOff>
    </xdr:from>
    <xdr:ext cx="405111" cy="259045"/>
    <xdr:sp macro="" textlink="">
      <xdr:nvSpPr>
        <xdr:cNvPr id="178" name="n_1aveValue【体育館・プール】&#10;有形固定資産減価償却率"/>
        <xdr:cNvSpPr txBox="1"/>
      </xdr:nvSpPr>
      <xdr:spPr>
        <a:xfrm>
          <a:off x="3582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79"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22877</xdr:rowOff>
    </xdr:from>
    <xdr:ext cx="405111" cy="259045"/>
    <xdr:sp macro="" textlink="">
      <xdr:nvSpPr>
        <xdr:cNvPr id="180" name="n_3aveValue【体育館・プール】&#10;有形固定資産減価償却率"/>
        <xdr:cNvSpPr txBox="1"/>
      </xdr:nvSpPr>
      <xdr:spPr>
        <a:xfrm>
          <a:off x="1816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19702</xdr:rowOff>
    </xdr:from>
    <xdr:ext cx="405111" cy="259045"/>
    <xdr:sp macro="" textlink="">
      <xdr:nvSpPr>
        <xdr:cNvPr id="181" name="n_4aveValue【体育館・プール】&#10;有形固定資産減価償却率"/>
        <xdr:cNvSpPr txBox="1"/>
      </xdr:nvSpPr>
      <xdr:spPr>
        <a:xfrm>
          <a:off x="927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15892</xdr:rowOff>
    </xdr:from>
    <xdr:ext cx="405111" cy="259045"/>
    <xdr:sp macro="" textlink="">
      <xdr:nvSpPr>
        <xdr:cNvPr id="182" name="n_1mainValue【体育館・プール】&#10;有形固定資産減価償却率"/>
        <xdr:cNvSpPr txBox="1"/>
      </xdr:nvSpPr>
      <xdr:spPr>
        <a:xfrm>
          <a:off x="35820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145432</xdr:rowOff>
    </xdr:from>
    <xdr:ext cx="405111" cy="259045"/>
    <xdr:sp macro="" textlink="">
      <xdr:nvSpPr>
        <xdr:cNvPr id="183" name="n_3mainValue【体育館・プール】&#10;有形固定資産減価償却率"/>
        <xdr:cNvSpPr txBox="1"/>
      </xdr:nvSpPr>
      <xdr:spPr>
        <a:xfrm>
          <a:off x="18167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4" name="直線コネクタ 19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5" name="テキスト ボックス 19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6" name="直線コネクタ 19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7" name="テキスト ボックス 19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8" name="直線コネクタ 19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9" name="テキスト ボックス 19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0" name="直線コネクタ 19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1" name="テキスト ボックス 20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205" name="直線コネクタ 204"/>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206" name="【体育館・プール】&#10;一人当たり面積最小値テキスト"/>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207" name="直線コネクタ 206"/>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208" name="【体育館・プール】&#10;一人当たり面積最大値テキスト"/>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209" name="直線コネクタ 208"/>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150741</xdr:rowOff>
    </xdr:from>
    <xdr:ext cx="469744" cy="259045"/>
    <xdr:sp macro="" textlink="">
      <xdr:nvSpPr>
        <xdr:cNvPr id="210" name="【体育館・プール】&#10;一人当たり面積平均値テキスト"/>
        <xdr:cNvSpPr txBox="1"/>
      </xdr:nvSpPr>
      <xdr:spPr>
        <a:xfrm>
          <a:off x="10515600" y="10609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211" name="フローチャート: 判断 210"/>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212" name="フローチャート: 判断 211"/>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213" name="フローチャート: 判断 212"/>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214" name="フローチャート: 判断 213"/>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215" name="フローチャート: 判断 214"/>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139395</xdr:rowOff>
    </xdr:from>
    <xdr:to>
      <xdr:col>55</xdr:col>
      <xdr:colOff>50800</xdr:colOff>
      <xdr:row>62</xdr:row>
      <xdr:rowOff>69545</xdr:rowOff>
    </xdr:to>
    <xdr:sp macro="" textlink="">
      <xdr:nvSpPr>
        <xdr:cNvPr id="221" name="楕円 220"/>
        <xdr:cNvSpPr/>
      </xdr:nvSpPr>
      <xdr:spPr>
        <a:xfrm>
          <a:off x="10426700" y="1059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162272</xdr:rowOff>
    </xdr:from>
    <xdr:ext cx="469744" cy="259045"/>
    <xdr:sp macro="" textlink="">
      <xdr:nvSpPr>
        <xdr:cNvPr id="222" name="【体育館・プール】&#10;一人当たり面積該当値テキスト"/>
        <xdr:cNvSpPr txBox="1"/>
      </xdr:nvSpPr>
      <xdr:spPr>
        <a:xfrm>
          <a:off x="10515600" y="1044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144425</xdr:rowOff>
    </xdr:from>
    <xdr:to>
      <xdr:col>50</xdr:col>
      <xdr:colOff>165100</xdr:colOff>
      <xdr:row>62</xdr:row>
      <xdr:rowOff>74575</xdr:rowOff>
    </xdr:to>
    <xdr:sp macro="" textlink="">
      <xdr:nvSpPr>
        <xdr:cNvPr id="223" name="楕円 222"/>
        <xdr:cNvSpPr/>
      </xdr:nvSpPr>
      <xdr:spPr>
        <a:xfrm>
          <a:off x="9588500" y="106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18745</xdr:rowOff>
    </xdr:from>
    <xdr:to>
      <xdr:col>55</xdr:col>
      <xdr:colOff>0</xdr:colOff>
      <xdr:row>62</xdr:row>
      <xdr:rowOff>23775</xdr:rowOff>
    </xdr:to>
    <xdr:cxnSp macro="">
      <xdr:nvCxnSpPr>
        <xdr:cNvPr id="224" name="直線コネクタ 223"/>
        <xdr:cNvCxnSpPr/>
      </xdr:nvCxnSpPr>
      <xdr:spPr>
        <a:xfrm flipV="1">
          <a:off x="9639300" y="10648645"/>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58471</xdr:rowOff>
    </xdr:from>
    <xdr:to>
      <xdr:col>41</xdr:col>
      <xdr:colOff>101600</xdr:colOff>
      <xdr:row>61</xdr:row>
      <xdr:rowOff>160071</xdr:rowOff>
    </xdr:to>
    <xdr:sp macro="" textlink="">
      <xdr:nvSpPr>
        <xdr:cNvPr id="225" name="楕円 224"/>
        <xdr:cNvSpPr/>
      </xdr:nvSpPr>
      <xdr:spPr>
        <a:xfrm>
          <a:off x="7810500" y="1051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95876</xdr:rowOff>
    </xdr:from>
    <xdr:ext cx="469744" cy="259045"/>
    <xdr:sp macro="" textlink="">
      <xdr:nvSpPr>
        <xdr:cNvPr id="226" name="n_1aveValue【体育館・プール】&#10;一人当たり面積"/>
        <xdr:cNvSpPr txBox="1"/>
      </xdr:nvSpPr>
      <xdr:spPr>
        <a:xfrm>
          <a:off x="9391727" y="107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67784</xdr:rowOff>
    </xdr:from>
    <xdr:ext cx="469744" cy="259045"/>
    <xdr:sp macro="" textlink="">
      <xdr:nvSpPr>
        <xdr:cNvPr id="227" name="n_2aveValue【体育館・プール】&#10;一人当たり面積"/>
        <xdr:cNvSpPr txBox="1"/>
      </xdr:nvSpPr>
      <xdr:spPr>
        <a:xfrm>
          <a:off x="8515427" y="103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139311</xdr:rowOff>
    </xdr:from>
    <xdr:ext cx="469744" cy="259045"/>
    <xdr:sp macro="" textlink="">
      <xdr:nvSpPr>
        <xdr:cNvPr id="228" name="n_3aveValue【体育館・プール】&#10;一人当たり面積"/>
        <xdr:cNvSpPr txBox="1"/>
      </xdr:nvSpPr>
      <xdr:spPr>
        <a:xfrm>
          <a:off x="7626427" y="1076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31666</xdr:rowOff>
    </xdr:from>
    <xdr:ext cx="469744" cy="259045"/>
    <xdr:sp macro="" textlink="">
      <xdr:nvSpPr>
        <xdr:cNvPr id="229" name="n_4aveValue【体育館・プール】&#10;一人当たり面積"/>
        <xdr:cNvSpPr txBox="1"/>
      </xdr:nvSpPr>
      <xdr:spPr>
        <a:xfrm>
          <a:off x="6737427" y="1049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91102</xdr:rowOff>
    </xdr:from>
    <xdr:ext cx="469744" cy="259045"/>
    <xdr:sp macro="" textlink="">
      <xdr:nvSpPr>
        <xdr:cNvPr id="230" name="n_1mainValue【体育館・プール】&#10;一人当たり面積"/>
        <xdr:cNvSpPr txBox="1"/>
      </xdr:nvSpPr>
      <xdr:spPr>
        <a:xfrm>
          <a:off x="9391727" y="1037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5148</xdr:rowOff>
    </xdr:from>
    <xdr:ext cx="469744" cy="259045"/>
    <xdr:sp macro="" textlink="">
      <xdr:nvSpPr>
        <xdr:cNvPr id="231" name="n_3mainValue【体育館・プール】&#10;一人当たり面積"/>
        <xdr:cNvSpPr txBox="1"/>
      </xdr:nvSpPr>
      <xdr:spPr>
        <a:xfrm>
          <a:off x="7626427" y="1029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2" name="テキスト ボックス 24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4" name="テキスト ボックス 24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2" name="テキスト ボックス 25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4" name="テキスト ボックス 25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97155</xdr:rowOff>
    </xdr:from>
    <xdr:to>
      <xdr:col>24</xdr:col>
      <xdr:colOff>62865</xdr:colOff>
      <xdr:row>86</xdr:row>
      <xdr:rowOff>114300</xdr:rowOff>
    </xdr:to>
    <xdr:cxnSp macro="">
      <xdr:nvCxnSpPr>
        <xdr:cNvPr id="256" name="直線コネクタ 255"/>
        <xdr:cNvCxnSpPr/>
      </xdr:nvCxnSpPr>
      <xdr:spPr>
        <a:xfrm flipV="1">
          <a:off x="4634865" y="1329880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58" name="直線コネクタ 25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43832</xdr:rowOff>
    </xdr:from>
    <xdr:ext cx="405111" cy="259045"/>
    <xdr:sp macro="" textlink="">
      <xdr:nvSpPr>
        <xdr:cNvPr id="259" name="【福祉施設】&#10;有形固定資産減価償却率最大値テキスト"/>
        <xdr:cNvSpPr txBox="1"/>
      </xdr:nvSpPr>
      <xdr:spPr>
        <a:xfrm>
          <a:off x="4673600" y="1307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97155</xdr:rowOff>
    </xdr:from>
    <xdr:to>
      <xdr:col>24</xdr:col>
      <xdr:colOff>152400</xdr:colOff>
      <xdr:row>77</xdr:row>
      <xdr:rowOff>97155</xdr:rowOff>
    </xdr:to>
    <xdr:cxnSp macro="">
      <xdr:nvCxnSpPr>
        <xdr:cNvPr id="260" name="直線コネクタ 259"/>
        <xdr:cNvCxnSpPr/>
      </xdr:nvCxnSpPr>
      <xdr:spPr>
        <a:xfrm>
          <a:off x="4546600" y="1329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61" name="【福祉施設】&#10;有形固定資産減価償却率平均値テキスト"/>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62" name="フローチャート: 判断 261"/>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263" name="フローチャート: 判断 262"/>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64" name="フローチャート: 判断 263"/>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65" name="フローチャート: 判断 264"/>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93980</xdr:rowOff>
    </xdr:from>
    <xdr:to>
      <xdr:col>6</xdr:col>
      <xdr:colOff>38100</xdr:colOff>
      <xdr:row>82</xdr:row>
      <xdr:rowOff>24130</xdr:rowOff>
    </xdr:to>
    <xdr:sp macro="" textlink="">
      <xdr:nvSpPr>
        <xdr:cNvPr id="266" name="フローチャート: 判断 265"/>
        <xdr:cNvSpPr/>
      </xdr:nvSpPr>
      <xdr:spPr>
        <a:xfrm>
          <a:off x="1079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92075</xdr:rowOff>
    </xdr:from>
    <xdr:to>
      <xdr:col>10</xdr:col>
      <xdr:colOff>165100</xdr:colOff>
      <xdr:row>83</xdr:row>
      <xdr:rowOff>22225</xdr:rowOff>
    </xdr:to>
    <xdr:sp macro="" textlink="">
      <xdr:nvSpPr>
        <xdr:cNvPr id="272" name="楕円 271"/>
        <xdr:cNvSpPr/>
      </xdr:nvSpPr>
      <xdr:spPr>
        <a:xfrm>
          <a:off x="1968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162577</xdr:rowOff>
    </xdr:from>
    <xdr:ext cx="405111" cy="259045"/>
    <xdr:sp macro="" textlink="">
      <xdr:nvSpPr>
        <xdr:cNvPr id="273" name="n_1aveValue【福祉施設】&#10;有形固定資産減価償却率"/>
        <xdr:cNvSpPr txBox="1"/>
      </xdr:nvSpPr>
      <xdr:spPr>
        <a:xfrm>
          <a:off x="3582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274" name="n_2aveValue【福祉施設】&#10;有形固定資産減価償却率"/>
        <xdr:cNvSpPr txBox="1"/>
      </xdr:nvSpPr>
      <xdr:spPr>
        <a:xfrm>
          <a:off x="2705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75" name="n_3aveValue【福祉施設】&#10;有形固定資産減価償却率"/>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40657</xdr:rowOff>
    </xdr:from>
    <xdr:ext cx="405111" cy="259045"/>
    <xdr:sp macro="" textlink="">
      <xdr:nvSpPr>
        <xdr:cNvPr id="276" name="n_4aveValue【福祉施設】&#10;有形固定資産減価償却率"/>
        <xdr:cNvSpPr txBox="1"/>
      </xdr:nvSpPr>
      <xdr:spPr>
        <a:xfrm>
          <a:off x="927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13352</xdr:rowOff>
    </xdr:from>
    <xdr:ext cx="405111" cy="259045"/>
    <xdr:sp macro="" textlink="">
      <xdr:nvSpPr>
        <xdr:cNvPr id="277" name="n_3mainValue【福祉施設】&#10;有形固定資産減価償却率"/>
        <xdr:cNvSpPr txBox="1"/>
      </xdr:nvSpPr>
      <xdr:spPr>
        <a:xfrm>
          <a:off x="18167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8" name="直線コネクタ 28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9" name="テキスト ボックス 28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0" name="直線コネクタ 28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1" name="テキスト ボックス 29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2" name="直線コネクタ 29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3" name="テキスト ボックス 29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4" name="直線コネクタ 29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5" name="テキスト ボックス 29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6" name="直線コネクタ 29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7" name="テキスト ボックス 29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301" name="直線コネクタ 300"/>
        <xdr:cNvCxnSpPr/>
      </xdr:nvCxnSpPr>
      <xdr:spPr>
        <a:xfrm flipV="1">
          <a:off x="10476865" y="13644372"/>
          <a:ext cx="0" cy="11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302" name="【福祉施設】&#10;一人当たり面積最小値テキスト"/>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303" name="直線コネクタ 302"/>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304" name="【福祉施設】&#10;一人当たり面積最大値テキスト"/>
        <xdr:cNvSpPr txBox="1"/>
      </xdr:nvSpPr>
      <xdr:spPr>
        <a:xfrm>
          <a:off x="10515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305" name="直線コネクタ 304"/>
        <xdr:cNvCxnSpPr/>
      </xdr:nvCxnSpPr>
      <xdr:spPr>
        <a:xfrm>
          <a:off x="10388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140988</xdr:rowOff>
    </xdr:from>
    <xdr:ext cx="469744" cy="259045"/>
    <xdr:sp macro="" textlink="">
      <xdr:nvSpPr>
        <xdr:cNvPr id="306" name="【福祉施設】&#10;一人当たり面積平均値テキスト"/>
        <xdr:cNvSpPr txBox="1"/>
      </xdr:nvSpPr>
      <xdr:spPr>
        <a:xfrm>
          <a:off x="10515600" y="14542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307" name="フローチャート: 判断 306"/>
        <xdr:cNvSpPr/>
      </xdr:nvSpPr>
      <xdr:spPr>
        <a:xfrm>
          <a:off x="10426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08" name="フローチャート: 判断 307"/>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97028</xdr:rowOff>
    </xdr:from>
    <xdr:to>
      <xdr:col>46</xdr:col>
      <xdr:colOff>38100</xdr:colOff>
      <xdr:row>79</xdr:row>
      <xdr:rowOff>27178</xdr:rowOff>
    </xdr:to>
    <xdr:sp macro="" textlink="">
      <xdr:nvSpPr>
        <xdr:cNvPr id="309" name="フローチャート: 判断 308"/>
        <xdr:cNvSpPr/>
      </xdr:nvSpPr>
      <xdr:spPr>
        <a:xfrm>
          <a:off x="8699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310" name="フローチャート: 判断 309"/>
        <xdr:cNvSpPr/>
      </xdr:nvSpPr>
      <xdr:spPr>
        <a:xfrm>
          <a:off x="781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57404</xdr:rowOff>
    </xdr:from>
    <xdr:to>
      <xdr:col>36</xdr:col>
      <xdr:colOff>165100</xdr:colOff>
      <xdr:row>85</xdr:row>
      <xdr:rowOff>159004</xdr:rowOff>
    </xdr:to>
    <xdr:sp macro="" textlink="">
      <xdr:nvSpPr>
        <xdr:cNvPr id="311" name="フローチャート: 判断 310"/>
        <xdr:cNvSpPr/>
      </xdr:nvSpPr>
      <xdr:spPr>
        <a:xfrm>
          <a:off x="6921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23876</xdr:rowOff>
    </xdr:from>
    <xdr:to>
      <xdr:col>41</xdr:col>
      <xdr:colOff>101600</xdr:colOff>
      <xdr:row>85</xdr:row>
      <xdr:rowOff>125476</xdr:rowOff>
    </xdr:to>
    <xdr:sp macro="" textlink="">
      <xdr:nvSpPr>
        <xdr:cNvPr id="317" name="楕円 316"/>
        <xdr:cNvSpPr/>
      </xdr:nvSpPr>
      <xdr:spPr>
        <a:xfrm>
          <a:off x="7810500" y="145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113047</xdr:rowOff>
    </xdr:from>
    <xdr:ext cx="469744" cy="259045"/>
    <xdr:sp macro="" textlink="">
      <xdr:nvSpPr>
        <xdr:cNvPr id="318" name="n_1aveValue【福祉施設】&#10;一人当たり面積"/>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43705</xdr:rowOff>
    </xdr:from>
    <xdr:ext cx="469744" cy="259045"/>
    <xdr:sp macro="" textlink="">
      <xdr:nvSpPr>
        <xdr:cNvPr id="319" name="n_2aveValue【福祉施設】&#10;一人当たり面積"/>
        <xdr:cNvSpPr txBox="1"/>
      </xdr:nvSpPr>
      <xdr:spPr>
        <a:xfrm>
          <a:off x="8515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89425</xdr:rowOff>
    </xdr:from>
    <xdr:ext cx="469744" cy="259045"/>
    <xdr:sp macro="" textlink="">
      <xdr:nvSpPr>
        <xdr:cNvPr id="320" name="n_3aveValue【福祉施設】&#10;一人当たり面積"/>
        <xdr:cNvSpPr txBox="1"/>
      </xdr:nvSpPr>
      <xdr:spPr>
        <a:xfrm>
          <a:off x="7626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4081</xdr:rowOff>
    </xdr:from>
    <xdr:ext cx="469744" cy="259045"/>
    <xdr:sp macro="" textlink="">
      <xdr:nvSpPr>
        <xdr:cNvPr id="321" name="n_4aveValue【福祉施設】&#10;一人当たり面積"/>
        <xdr:cNvSpPr txBox="1"/>
      </xdr:nvSpPr>
      <xdr:spPr>
        <a:xfrm>
          <a:off x="6737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116603</xdr:rowOff>
    </xdr:from>
    <xdr:ext cx="469744" cy="259045"/>
    <xdr:sp macro="" textlink="">
      <xdr:nvSpPr>
        <xdr:cNvPr id="322" name="n_3mainValue【福祉施設】&#10;一人当たり面積"/>
        <xdr:cNvSpPr txBox="1"/>
      </xdr:nvSpPr>
      <xdr:spPr>
        <a:xfrm>
          <a:off x="76264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1" name="テキスト ボックス 33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2" name="直線コネクタ 33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3" name="テキスト ボックス 33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4" name="直線コネクタ 33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35" name="テキスト ボックス 33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6" name="直線コネクタ 33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7" name="テキスト ボックス 33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8" name="直線コネクタ 33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9" name="テキスト ボックス 33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0" name="直線コネクタ 33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1" name="テキスト ボックス 34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2" name="直線コネクタ 34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43" name="テキスト ボックス 34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4" name="直線コネクタ 34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45" name="テキスト ボックス 34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76200</xdr:rowOff>
    </xdr:from>
    <xdr:to>
      <xdr:col>24</xdr:col>
      <xdr:colOff>62865</xdr:colOff>
      <xdr:row>108</xdr:row>
      <xdr:rowOff>152400</xdr:rowOff>
    </xdr:to>
    <xdr:cxnSp macro="">
      <xdr:nvCxnSpPr>
        <xdr:cNvPr id="347" name="直線コネクタ 346"/>
        <xdr:cNvCxnSpPr/>
      </xdr:nvCxnSpPr>
      <xdr:spPr>
        <a:xfrm flipV="1">
          <a:off x="4634865" y="1704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48"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49" name="直線コネクタ 348"/>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22877</xdr:rowOff>
    </xdr:from>
    <xdr:ext cx="405111" cy="259045"/>
    <xdr:sp macro="" textlink="">
      <xdr:nvSpPr>
        <xdr:cNvPr id="350" name="【市民会館】&#10;有形固定資産減価償却率最大値テキスト"/>
        <xdr:cNvSpPr txBox="1"/>
      </xdr:nvSpPr>
      <xdr:spPr>
        <a:xfrm>
          <a:off x="4673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351" name="直線コネクタ 350"/>
        <xdr:cNvCxnSpPr/>
      </xdr:nvCxnSpPr>
      <xdr:spPr>
        <a:xfrm>
          <a:off x="4546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59072</xdr:rowOff>
    </xdr:from>
    <xdr:ext cx="405111" cy="259045"/>
    <xdr:sp macro="" textlink="">
      <xdr:nvSpPr>
        <xdr:cNvPr id="352" name="【市民会館】&#10;有形固定資産減価償却率平均値テキスト"/>
        <xdr:cNvSpPr txBox="1"/>
      </xdr:nvSpPr>
      <xdr:spPr>
        <a:xfrm>
          <a:off x="4673600" y="17718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80645</xdr:rowOff>
    </xdr:from>
    <xdr:to>
      <xdr:col>24</xdr:col>
      <xdr:colOff>114300</xdr:colOff>
      <xdr:row>104</xdr:row>
      <xdr:rowOff>10795</xdr:rowOff>
    </xdr:to>
    <xdr:sp macro="" textlink="">
      <xdr:nvSpPr>
        <xdr:cNvPr id="353" name="フローチャート: 判断 352"/>
        <xdr:cNvSpPr/>
      </xdr:nvSpPr>
      <xdr:spPr>
        <a:xfrm>
          <a:off x="45847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354" name="フローチャート: 判断 353"/>
        <xdr:cNvSpPr/>
      </xdr:nvSpPr>
      <xdr:spPr>
        <a:xfrm>
          <a:off x="3746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10161</xdr:rowOff>
    </xdr:from>
    <xdr:to>
      <xdr:col>15</xdr:col>
      <xdr:colOff>101600</xdr:colOff>
      <xdr:row>103</xdr:row>
      <xdr:rowOff>111761</xdr:rowOff>
    </xdr:to>
    <xdr:sp macro="" textlink="">
      <xdr:nvSpPr>
        <xdr:cNvPr id="355" name="フローチャート: 判断 354"/>
        <xdr:cNvSpPr/>
      </xdr:nvSpPr>
      <xdr:spPr>
        <a:xfrm>
          <a:off x="2857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38736</xdr:rowOff>
    </xdr:from>
    <xdr:to>
      <xdr:col>10</xdr:col>
      <xdr:colOff>165100</xdr:colOff>
      <xdr:row>103</xdr:row>
      <xdr:rowOff>140336</xdr:rowOff>
    </xdr:to>
    <xdr:sp macro="" textlink="">
      <xdr:nvSpPr>
        <xdr:cNvPr id="356" name="フローチャート: 判断 355"/>
        <xdr:cNvSpPr/>
      </xdr:nvSpPr>
      <xdr:spPr>
        <a:xfrm>
          <a:off x="1968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31114</xdr:rowOff>
    </xdr:from>
    <xdr:to>
      <xdr:col>6</xdr:col>
      <xdr:colOff>38100</xdr:colOff>
      <xdr:row>102</xdr:row>
      <xdr:rowOff>132714</xdr:rowOff>
    </xdr:to>
    <xdr:sp macro="" textlink="">
      <xdr:nvSpPr>
        <xdr:cNvPr id="357" name="フローチャート: 判断 356"/>
        <xdr:cNvSpPr/>
      </xdr:nvSpPr>
      <xdr:spPr>
        <a:xfrm>
          <a:off x="1079500" y="1751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8" name="テキスト ボックス 35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9" name="テキスト ボックス 35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0" name="テキスト ボックス 35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1" name="テキスト ボックス 36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2" name="テキスト ボックス 36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102</xdr:row>
      <xdr:rowOff>80645</xdr:rowOff>
    </xdr:from>
    <xdr:to>
      <xdr:col>10</xdr:col>
      <xdr:colOff>165100</xdr:colOff>
      <xdr:row>103</xdr:row>
      <xdr:rowOff>10795</xdr:rowOff>
    </xdr:to>
    <xdr:sp macro="" textlink="">
      <xdr:nvSpPr>
        <xdr:cNvPr id="363" name="楕円 362"/>
        <xdr:cNvSpPr/>
      </xdr:nvSpPr>
      <xdr:spPr>
        <a:xfrm>
          <a:off x="1968500" y="175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162577</xdr:rowOff>
    </xdr:from>
    <xdr:ext cx="405111" cy="259045"/>
    <xdr:sp macro="" textlink="">
      <xdr:nvSpPr>
        <xdr:cNvPr id="364" name="n_1aveValue【市民会館】&#10;有形固定資産減価償却率"/>
        <xdr:cNvSpPr txBox="1"/>
      </xdr:nvSpPr>
      <xdr:spPr>
        <a:xfrm>
          <a:off x="3582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128288</xdr:rowOff>
    </xdr:from>
    <xdr:ext cx="405111" cy="259045"/>
    <xdr:sp macro="" textlink="">
      <xdr:nvSpPr>
        <xdr:cNvPr id="365" name="n_2aveValue【市民会館】&#10;有形固定資産減価償却率"/>
        <xdr:cNvSpPr txBox="1"/>
      </xdr:nvSpPr>
      <xdr:spPr>
        <a:xfrm>
          <a:off x="2705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131463</xdr:rowOff>
    </xdr:from>
    <xdr:ext cx="405111" cy="259045"/>
    <xdr:sp macro="" textlink="">
      <xdr:nvSpPr>
        <xdr:cNvPr id="366" name="n_3aveValue【市民会館】&#10;有形固定資産減価償却率"/>
        <xdr:cNvSpPr txBox="1"/>
      </xdr:nvSpPr>
      <xdr:spPr>
        <a:xfrm>
          <a:off x="1816744" y="1779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149241</xdr:rowOff>
    </xdr:from>
    <xdr:ext cx="405111" cy="259045"/>
    <xdr:sp macro="" textlink="">
      <xdr:nvSpPr>
        <xdr:cNvPr id="367" name="n_4aveValue【市民会館】&#10;有形固定資産減価償却率"/>
        <xdr:cNvSpPr txBox="1"/>
      </xdr:nvSpPr>
      <xdr:spPr>
        <a:xfrm>
          <a:off x="927744" y="1729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27322</xdr:rowOff>
    </xdr:from>
    <xdr:ext cx="405111" cy="259045"/>
    <xdr:sp macro="" textlink="">
      <xdr:nvSpPr>
        <xdr:cNvPr id="368" name="n_3mainValue【市民会館】&#10;有形固定資産減価償却率"/>
        <xdr:cNvSpPr txBox="1"/>
      </xdr:nvSpPr>
      <xdr:spPr>
        <a:xfrm>
          <a:off x="1816744" y="1734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7" name="テキスト ボックス 37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8" name="直線コネクタ 37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9" name="直線コネクタ 37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0" name="テキスト ボックス 37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1" name="直線コネクタ 38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2" name="テキスト ボックス 38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3" name="直線コネクタ 38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4" name="テキスト ボックス 38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5" name="直線コネクタ 38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6" name="テキスト ボックス 38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7" name="直線コネクタ 38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8" name="テキスト ボックス 38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9" name="直線コネクタ 38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0" name="テキスト ボックス 38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101346</xdr:rowOff>
    </xdr:from>
    <xdr:to>
      <xdr:col>54</xdr:col>
      <xdr:colOff>189865</xdr:colOff>
      <xdr:row>108</xdr:row>
      <xdr:rowOff>119635</xdr:rowOff>
    </xdr:to>
    <xdr:cxnSp macro="">
      <xdr:nvCxnSpPr>
        <xdr:cNvPr id="392" name="直線コネクタ 391"/>
        <xdr:cNvCxnSpPr/>
      </xdr:nvCxnSpPr>
      <xdr:spPr>
        <a:xfrm flipV="1">
          <a:off x="10476865" y="17246346"/>
          <a:ext cx="0" cy="138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123462</xdr:rowOff>
    </xdr:from>
    <xdr:ext cx="469744" cy="259045"/>
    <xdr:sp macro="" textlink="">
      <xdr:nvSpPr>
        <xdr:cNvPr id="393" name="【市民会館】&#10;一人当たり面積最小値テキスト"/>
        <xdr:cNvSpPr txBox="1"/>
      </xdr:nvSpPr>
      <xdr:spPr>
        <a:xfrm>
          <a:off x="10515600" y="1864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119635</xdr:rowOff>
    </xdr:from>
    <xdr:to>
      <xdr:col>55</xdr:col>
      <xdr:colOff>88900</xdr:colOff>
      <xdr:row>108</xdr:row>
      <xdr:rowOff>119635</xdr:rowOff>
    </xdr:to>
    <xdr:cxnSp macro="">
      <xdr:nvCxnSpPr>
        <xdr:cNvPr id="394" name="直線コネクタ 393"/>
        <xdr:cNvCxnSpPr/>
      </xdr:nvCxnSpPr>
      <xdr:spPr>
        <a:xfrm>
          <a:off x="10388600" y="18636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48023</xdr:rowOff>
    </xdr:from>
    <xdr:ext cx="469744" cy="259045"/>
    <xdr:sp macro="" textlink="">
      <xdr:nvSpPr>
        <xdr:cNvPr id="395" name="【市民会館】&#10;一人当たり面積最大値テキスト"/>
        <xdr:cNvSpPr txBox="1"/>
      </xdr:nvSpPr>
      <xdr:spPr>
        <a:xfrm>
          <a:off x="10515600" y="1702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101346</xdr:rowOff>
    </xdr:from>
    <xdr:to>
      <xdr:col>55</xdr:col>
      <xdr:colOff>88900</xdr:colOff>
      <xdr:row>100</xdr:row>
      <xdr:rowOff>101346</xdr:rowOff>
    </xdr:to>
    <xdr:cxnSp macro="">
      <xdr:nvCxnSpPr>
        <xdr:cNvPr id="396" name="直線コネクタ 395"/>
        <xdr:cNvCxnSpPr/>
      </xdr:nvCxnSpPr>
      <xdr:spPr>
        <a:xfrm>
          <a:off x="10388600" y="1724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128033</xdr:rowOff>
    </xdr:from>
    <xdr:ext cx="469744" cy="259045"/>
    <xdr:sp macro="" textlink="">
      <xdr:nvSpPr>
        <xdr:cNvPr id="397" name="【市民会館】&#10;一人当たり面積平均値テキスト"/>
        <xdr:cNvSpPr txBox="1"/>
      </xdr:nvSpPr>
      <xdr:spPr>
        <a:xfrm>
          <a:off x="10515600" y="1830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149606</xdr:rowOff>
    </xdr:from>
    <xdr:to>
      <xdr:col>55</xdr:col>
      <xdr:colOff>50800</xdr:colOff>
      <xdr:row>107</xdr:row>
      <xdr:rowOff>79756</xdr:rowOff>
    </xdr:to>
    <xdr:sp macro="" textlink="">
      <xdr:nvSpPr>
        <xdr:cNvPr id="398" name="フローチャート: 判断 397"/>
        <xdr:cNvSpPr/>
      </xdr:nvSpPr>
      <xdr:spPr>
        <a:xfrm>
          <a:off x="10426700" y="183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161037</xdr:rowOff>
    </xdr:from>
    <xdr:to>
      <xdr:col>50</xdr:col>
      <xdr:colOff>165100</xdr:colOff>
      <xdr:row>107</xdr:row>
      <xdr:rowOff>91187</xdr:rowOff>
    </xdr:to>
    <xdr:sp macro="" textlink="">
      <xdr:nvSpPr>
        <xdr:cNvPr id="399" name="フローチャート: 判断 398"/>
        <xdr:cNvSpPr/>
      </xdr:nvSpPr>
      <xdr:spPr>
        <a:xfrm>
          <a:off x="9588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109982</xdr:rowOff>
    </xdr:from>
    <xdr:to>
      <xdr:col>46</xdr:col>
      <xdr:colOff>38100</xdr:colOff>
      <xdr:row>107</xdr:row>
      <xdr:rowOff>40132</xdr:rowOff>
    </xdr:to>
    <xdr:sp macro="" textlink="">
      <xdr:nvSpPr>
        <xdr:cNvPr id="400" name="フローチャート: 判断 399"/>
        <xdr:cNvSpPr/>
      </xdr:nvSpPr>
      <xdr:spPr>
        <a:xfrm>
          <a:off x="8699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98552</xdr:rowOff>
    </xdr:from>
    <xdr:to>
      <xdr:col>41</xdr:col>
      <xdr:colOff>101600</xdr:colOff>
      <xdr:row>107</xdr:row>
      <xdr:rowOff>28702</xdr:rowOff>
    </xdr:to>
    <xdr:sp macro="" textlink="">
      <xdr:nvSpPr>
        <xdr:cNvPr id="401" name="フローチャート: 判断 400"/>
        <xdr:cNvSpPr/>
      </xdr:nvSpPr>
      <xdr:spPr>
        <a:xfrm>
          <a:off x="7810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148082</xdr:rowOff>
    </xdr:from>
    <xdr:to>
      <xdr:col>36</xdr:col>
      <xdr:colOff>165100</xdr:colOff>
      <xdr:row>107</xdr:row>
      <xdr:rowOff>78232</xdr:rowOff>
    </xdr:to>
    <xdr:sp macro="" textlink="">
      <xdr:nvSpPr>
        <xdr:cNvPr id="402" name="フローチャート: 判断 401"/>
        <xdr:cNvSpPr/>
      </xdr:nvSpPr>
      <xdr:spPr>
        <a:xfrm>
          <a:off x="6921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3" name="テキスト ボックス 40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4" name="テキスト ボックス 40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5" name="テキスト ボックス 40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6" name="テキスト ボックス 40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7" name="テキスト ボックス 40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74168</xdr:rowOff>
    </xdr:from>
    <xdr:to>
      <xdr:col>41</xdr:col>
      <xdr:colOff>101600</xdr:colOff>
      <xdr:row>107</xdr:row>
      <xdr:rowOff>4318</xdr:rowOff>
    </xdr:to>
    <xdr:sp macro="" textlink="">
      <xdr:nvSpPr>
        <xdr:cNvPr id="408" name="楕円 407"/>
        <xdr:cNvSpPr/>
      </xdr:nvSpPr>
      <xdr:spPr>
        <a:xfrm>
          <a:off x="7810500" y="1824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107714</xdr:rowOff>
    </xdr:from>
    <xdr:ext cx="469744" cy="259045"/>
    <xdr:sp macro="" textlink="">
      <xdr:nvSpPr>
        <xdr:cNvPr id="409" name="n_1aveValue【市民会館】&#10;一人当たり面積"/>
        <xdr:cNvSpPr txBox="1"/>
      </xdr:nvSpPr>
      <xdr:spPr>
        <a:xfrm>
          <a:off x="9391727" y="1810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56659</xdr:rowOff>
    </xdr:from>
    <xdr:ext cx="469744" cy="259045"/>
    <xdr:sp macro="" textlink="">
      <xdr:nvSpPr>
        <xdr:cNvPr id="410" name="n_2aveValue【市民会館】&#10;一人当たり面積"/>
        <xdr:cNvSpPr txBox="1"/>
      </xdr:nvSpPr>
      <xdr:spPr>
        <a:xfrm>
          <a:off x="8515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19829</xdr:rowOff>
    </xdr:from>
    <xdr:ext cx="469744" cy="259045"/>
    <xdr:sp macro="" textlink="">
      <xdr:nvSpPr>
        <xdr:cNvPr id="411" name="n_3aveValue【市民会館】&#10;一人当たり面積"/>
        <xdr:cNvSpPr txBox="1"/>
      </xdr:nvSpPr>
      <xdr:spPr>
        <a:xfrm>
          <a:off x="7626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94759</xdr:rowOff>
    </xdr:from>
    <xdr:ext cx="469744" cy="259045"/>
    <xdr:sp macro="" textlink="">
      <xdr:nvSpPr>
        <xdr:cNvPr id="412" name="n_4aveValue【市民会館】&#10;一人当たり面積"/>
        <xdr:cNvSpPr txBox="1"/>
      </xdr:nvSpPr>
      <xdr:spPr>
        <a:xfrm>
          <a:off x="6737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20845</xdr:rowOff>
    </xdr:from>
    <xdr:ext cx="469744" cy="259045"/>
    <xdr:sp macro="" textlink="">
      <xdr:nvSpPr>
        <xdr:cNvPr id="413" name="n_3mainValue【市民会館】&#10;一人当たり面積"/>
        <xdr:cNvSpPr txBox="1"/>
      </xdr:nvSpPr>
      <xdr:spPr>
        <a:xfrm>
          <a:off x="7626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24" name="テキスト ボックス 42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25" name="直線コネクタ 42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26" name="テキスト ボックス 42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7" name="直線コネクタ 42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8" name="テキスト ボックス 42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9" name="直線コネクタ 42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0" name="テキスト ボックス 42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1" name="直線コネクタ 43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2" name="テキスト ボックス 43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3" name="直線コネクタ 43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4" name="テキスト ボックス 43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5" name="直線コネクタ 43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36" name="テキスト ボックス 43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7" name="直線コネクタ 4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3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439" name="直線コネクタ 438"/>
        <xdr:cNvCxnSpPr/>
      </xdr:nvCxnSpPr>
      <xdr:spPr>
        <a:xfrm flipV="1">
          <a:off x="16318864" y="583365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40"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41" name="直線コネクタ 44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442" name="【一般廃棄物処理施設】&#10;有形固定資産減価償却率最大値テキスト"/>
        <xdr:cNvSpPr txBox="1"/>
      </xdr:nvSpPr>
      <xdr:spPr>
        <a:xfrm>
          <a:off x="16357600"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443" name="直線コネクタ 442"/>
        <xdr:cNvCxnSpPr/>
      </xdr:nvCxnSpPr>
      <xdr:spPr>
        <a:xfrm>
          <a:off x="16230600" y="583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97263</xdr:rowOff>
    </xdr:from>
    <xdr:ext cx="405111" cy="259045"/>
    <xdr:sp macro="" textlink="">
      <xdr:nvSpPr>
        <xdr:cNvPr id="444" name="【一般廃棄物処理施設】&#10;有形固定資産減価償却率平均値テキスト"/>
        <xdr:cNvSpPr txBox="1"/>
      </xdr:nvSpPr>
      <xdr:spPr>
        <a:xfrm>
          <a:off x="16357600" y="6440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445" name="フローチャート: 判断 444"/>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446" name="フローチャート: 判断 445"/>
        <xdr:cNvSpPr/>
      </xdr:nvSpPr>
      <xdr:spPr>
        <a:xfrm>
          <a:off x="15430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447" name="フローチャート: 判断 446"/>
        <xdr:cNvSpPr/>
      </xdr:nvSpPr>
      <xdr:spPr>
        <a:xfrm>
          <a:off x="14541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448" name="フローチャート: 判断 447"/>
        <xdr:cNvSpPr/>
      </xdr:nvSpPr>
      <xdr:spPr>
        <a:xfrm>
          <a:off x="13652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164193</xdr:rowOff>
    </xdr:from>
    <xdr:to>
      <xdr:col>67</xdr:col>
      <xdr:colOff>101600</xdr:colOff>
      <xdr:row>39</xdr:row>
      <xdr:rowOff>94343</xdr:rowOff>
    </xdr:to>
    <xdr:sp macro="" textlink="">
      <xdr:nvSpPr>
        <xdr:cNvPr id="449" name="フローチャート: 判断 448"/>
        <xdr:cNvSpPr/>
      </xdr:nvSpPr>
      <xdr:spPr>
        <a:xfrm>
          <a:off x="12763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0" name="テキスト ボックス 4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1" name="テキスト ボックス 4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2" name="テキスト ボックス 4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3" name="テキスト ボックス 4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4" name="テキスト ボックス 4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152763</xdr:rowOff>
    </xdr:from>
    <xdr:to>
      <xdr:col>85</xdr:col>
      <xdr:colOff>177800</xdr:colOff>
      <xdr:row>41</xdr:row>
      <xdr:rowOff>82913</xdr:rowOff>
    </xdr:to>
    <xdr:sp macro="" textlink="">
      <xdr:nvSpPr>
        <xdr:cNvPr id="455" name="楕円 454"/>
        <xdr:cNvSpPr/>
      </xdr:nvSpPr>
      <xdr:spPr>
        <a:xfrm>
          <a:off x="162687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131190</xdr:rowOff>
    </xdr:from>
    <xdr:ext cx="405111" cy="259045"/>
    <xdr:sp macro="" textlink="">
      <xdr:nvSpPr>
        <xdr:cNvPr id="456" name="【一般廃棄物処理施設】&#10;有形固定資産減価償却率該当値テキスト"/>
        <xdr:cNvSpPr txBox="1"/>
      </xdr:nvSpPr>
      <xdr:spPr>
        <a:xfrm>
          <a:off x="16357600" y="698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123372</xdr:rowOff>
    </xdr:from>
    <xdr:to>
      <xdr:col>81</xdr:col>
      <xdr:colOff>101600</xdr:colOff>
      <xdr:row>41</xdr:row>
      <xdr:rowOff>53522</xdr:rowOff>
    </xdr:to>
    <xdr:sp macro="" textlink="">
      <xdr:nvSpPr>
        <xdr:cNvPr id="457" name="楕円 456"/>
        <xdr:cNvSpPr/>
      </xdr:nvSpPr>
      <xdr:spPr>
        <a:xfrm>
          <a:off x="15430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2722</xdr:rowOff>
    </xdr:from>
    <xdr:to>
      <xdr:col>85</xdr:col>
      <xdr:colOff>127000</xdr:colOff>
      <xdr:row>41</xdr:row>
      <xdr:rowOff>32113</xdr:rowOff>
    </xdr:to>
    <xdr:cxnSp macro="">
      <xdr:nvCxnSpPr>
        <xdr:cNvPr id="458" name="直線コネクタ 457"/>
        <xdr:cNvCxnSpPr/>
      </xdr:nvCxnSpPr>
      <xdr:spPr>
        <a:xfrm>
          <a:off x="15481300" y="7032172"/>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37391</xdr:rowOff>
    </xdr:from>
    <xdr:ext cx="405111" cy="259045"/>
    <xdr:sp macro="" textlink="">
      <xdr:nvSpPr>
        <xdr:cNvPr id="459" name="n_1aveValue【一般廃棄物処理施設】&#10;有形固定資産減価償却率"/>
        <xdr:cNvSpPr txBox="1"/>
      </xdr:nvSpPr>
      <xdr:spPr>
        <a:xfrm>
          <a:off x="152660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123933</xdr:rowOff>
    </xdr:from>
    <xdr:ext cx="405111" cy="259045"/>
    <xdr:sp macro="" textlink="">
      <xdr:nvSpPr>
        <xdr:cNvPr id="460" name="n_2aveValue【一般廃棄物処理施設】&#10;有形固定資産減価償却率"/>
        <xdr:cNvSpPr txBox="1"/>
      </xdr:nvSpPr>
      <xdr:spPr>
        <a:xfrm>
          <a:off x="14389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122300</xdr:rowOff>
    </xdr:from>
    <xdr:ext cx="405111" cy="259045"/>
    <xdr:sp macro="" textlink="">
      <xdr:nvSpPr>
        <xdr:cNvPr id="461" name="n_3aveValue【一般廃棄物処理施設】&#10;有形固定資産減価償却率"/>
        <xdr:cNvSpPr txBox="1"/>
      </xdr:nvSpPr>
      <xdr:spPr>
        <a:xfrm>
          <a:off x="13500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110870</xdr:rowOff>
    </xdr:from>
    <xdr:ext cx="405111" cy="259045"/>
    <xdr:sp macro="" textlink="">
      <xdr:nvSpPr>
        <xdr:cNvPr id="462" name="n_4aveValue【一般廃棄物処理施設】&#10;有形固定資産減価償却率"/>
        <xdr:cNvSpPr txBox="1"/>
      </xdr:nvSpPr>
      <xdr:spPr>
        <a:xfrm>
          <a:off x="126117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44649</xdr:rowOff>
    </xdr:from>
    <xdr:ext cx="405111" cy="259045"/>
    <xdr:sp macro="" textlink="">
      <xdr:nvSpPr>
        <xdr:cNvPr id="463" name="n_1mainValue【一般廃棄物処理施設】&#10;有形固定資産減価償却率"/>
        <xdr:cNvSpPr txBox="1"/>
      </xdr:nvSpPr>
      <xdr:spPr>
        <a:xfrm>
          <a:off x="15266044"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4" name="正方形/長方形 46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5" name="正方形/長方形 46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6" name="正方形/長方形 46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7" name="正方形/長方形 46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8" name="正方形/長方形 46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9" name="正方形/長方形 46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0" name="正方形/長方形 46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1" name="正方形/長方形 47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2" name="テキスト ボックス 47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3" name="直線コネクタ 47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4" name="直線コネクタ 47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5" name="テキスト ボックス 47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6" name="直線コネクタ 47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7" name="テキスト ボックス 47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8" name="直線コネクタ 47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9" name="テキスト ボックス 47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80" name="直線コネクタ 47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1" name="テキスト ボックス 48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2" name="直線コネクタ 4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3" name="テキスト ボックス 48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485" name="直線コネクタ 484"/>
        <xdr:cNvCxnSpPr/>
      </xdr:nvCxnSpPr>
      <xdr:spPr>
        <a:xfrm flipV="1">
          <a:off x="22160864" y="5739486"/>
          <a:ext cx="0" cy="142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486" name="【一般廃棄物処理施設】&#10;一人当たり有形固定資産（償却資産）額最小値テキスト"/>
        <xdr:cNvSpPr txBox="1"/>
      </xdr:nvSpPr>
      <xdr:spPr>
        <a:xfrm>
          <a:off x="22199600" y="716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487" name="直線コネクタ 486"/>
        <xdr:cNvCxnSpPr/>
      </xdr:nvCxnSpPr>
      <xdr:spPr>
        <a:xfrm>
          <a:off x="22072600" y="716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488" name="【一般廃棄物処理施設】&#10;一人当たり有形固定資産（償却資産）額最大値テキスト"/>
        <xdr:cNvSpPr txBox="1"/>
      </xdr:nvSpPr>
      <xdr:spPr>
        <a:xfrm>
          <a:off x="22199600" y="55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489" name="直線コネクタ 488"/>
        <xdr:cNvCxnSpPr/>
      </xdr:nvCxnSpPr>
      <xdr:spPr>
        <a:xfrm>
          <a:off x="22072600" y="573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136824</xdr:rowOff>
    </xdr:from>
    <xdr:ext cx="599010" cy="259045"/>
    <xdr:sp macro="" textlink="">
      <xdr:nvSpPr>
        <xdr:cNvPr id="490" name="【一般廃棄物処理施設】&#10;一人当たり有形固定資産（償却資産）額平均値テキスト"/>
        <xdr:cNvSpPr txBox="1"/>
      </xdr:nvSpPr>
      <xdr:spPr>
        <a:xfrm>
          <a:off x="22199600" y="6823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491" name="フローチャート: 判断 490"/>
        <xdr:cNvSpPr/>
      </xdr:nvSpPr>
      <xdr:spPr>
        <a:xfrm>
          <a:off x="22110700" y="68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492" name="フローチャート: 判断 491"/>
        <xdr:cNvSpPr/>
      </xdr:nvSpPr>
      <xdr:spPr>
        <a:xfrm>
          <a:off x="21272500" y="68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493" name="フローチャート: 判断 492"/>
        <xdr:cNvSpPr/>
      </xdr:nvSpPr>
      <xdr:spPr>
        <a:xfrm>
          <a:off x="20383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494" name="フローチャート: 判断 493"/>
        <xdr:cNvSpPr/>
      </xdr:nvSpPr>
      <xdr:spPr>
        <a:xfrm>
          <a:off x="19494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19443</xdr:rowOff>
    </xdr:from>
    <xdr:to>
      <xdr:col>98</xdr:col>
      <xdr:colOff>38100</xdr:colOff>
      <xdr:row>40</xdr:row>
      <xdr:rowOff>121043</xdr:rowOff>
    </xdr:to>
    <xdr:sp macro="" textlink="">
      <xdr:nvSpPr>
        <xdr:cNvPr id="495" name="フローチャート: 判断 494"/>
        <xdr:cNvSpPr/>
      </xdr:nvSpPr>
      <xdr:spPr>
        <a:xfrm>
          <a:off x="18605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6" name="テキスト ボックス 49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7" name="テキスト ボックス 49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8" name="テキスト ボックス 49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9" name="テキスト ボックス 49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0" name="テキスト ボックス 49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17120</xdr:rowOff>
    </xdr:from>
    <xdr:to>
      <xdr:col>116</xdr:col>
      <xdr:colOff>114300</xdr:colOff>
      <xdr:row>39</xdr:row>
      <xdr:rowOff>118720</xdr:rowOff>
    </xdr:to>
    <xdr:sp macro="" textlink="">
      <xdr:nvSpPr>
        <xdr:cNvPr id="501" name="楕円 500"/>
        <xdr:cNvSpPr/>
      </xdr:nvSpPr>
      <xdr:spPr>
        <a:xfrm>
          <a:off x="22110700" y="67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39997</xdr:rowOff>
    </xdr:from>
    <xdr:ext cx="599010" cy="259045"/>
    <xdr:sp macro="" textlink="">
      <xdr:nvSpPr>
        <xdr:cNvPr id="502" name="【一般廃棄物処理施設】&#10;一人当たり有形固定資産（償却資産）額該当値テキスト"/>
        <xdr:cNvSpPr txBox="1"/>
      </xdr:nvSpPr>
      <xdr:spPr>
        <a:xfrm>
          <a:off x="22199600" y="655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25583</xdr:rowOff>
    </xdr:from>
    <xdr:to>
      <xdr:col>112</xdr:col>
      <xdr:colOff>38100</xdr:colOff>
      <xdr:row>39</xdr:row>
      <xdr:rowOff>127183</xdr:rowOff>
    </xdr:to>
    <xdr:sp macro="" textlink="">
      <xdr:nvSpPr>
        <xdr:cNvPr id="503" name="楕円 502"/>
        <xdr:cNvSpPr/>
      </xdr:nvSpPr>
      <xdr:spPr>
        <a:xfrm>
          <a:off x="21272500" y="671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67920</xdr:rowOff>
    </xdr:from>
    <xdr:to>
      <xdr:col>116</xdr:col>
      <xdr:colOff>63500</xdr:colOff>
      <xdr:row>39</xdr:row>
      <xdr:rowOff>76383</xdr:rowOff>
    </xdr:to>
    <xdr:cxnSp macro="">
      <xdr:nvCxnSpPr>
        <xdr:cNvPr id="504" name="直線コネクタ 503"/>
        <xdr:cNvCxnSpPr/>
      </xdr:nvCxnSpPr>
      <xdr:spPr>
        <a:xfrm flipV="1">
          <a:off x="21323300" y="6754470"/>
          <a:ext cx="838200" cy="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57347</xdr:rowOff>
    </xdr:from>
    <xdr:ext cx="599010" cy="259045"/>
    <xdr:sp macro="" textlink="">
      <xdr:nvSpPr>
        <xdr:cNvPr id="505" name="n_1aveValue【一般廃棄物処理施設】&#10;一人当たり有形固定資産（償却資産）額"/>
        <xdr:cNvSpPr txBox="1"/>
      </xdr:nvSpPr>
      <xdr:spPr>
        <a:xfrm>
          <a:off x="21011095" y="691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62809</xdr:rowOff>
    </xdr:from>
    <xdr:ext cx="599010" cy="259045"/>
    <xdr:sp macro="" textlink="">
      <xdr:nvSpPr>
        <xdr:cNvPr id="506" name="n_2aveValue【一般廃棄物処理施設】&#10;一人当たり有形固定資産（償却資産）額"/>
        <xdr:cNvSpPr txBox="1"/>
      </xdr:nvSpPr>
      <xdr:spPr>
        <a:xfrm>
          <a:off x="20134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109509</xdr:rowOff>
    </xdr:from>
    <xdr:ext cx="599010" cy="259045"/>
    <xdr:sp macro="" textlink="">
      <xdr:nvSpPr>
        <xdr:cNvPr id="507" name="n_3aveValue【一般廃棄物処理施設】&#10;一人当たり有形固定資産（償却資産）額"/>
        <xdr:cNvSpPr txBox="1"/>
      </xdr:nvSpPr>
      <xdr:spPr>
        <a:xfrm>
          <a:off x="19245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137570</xdr:rowOff>
    </xdr:from>
    <xdr:ext cx="599010" cy="259045"/>
    <xdr:sp macro="" textlink="">
      <xdr:nvSpPr>
        <xdr:cNvPr id="508" name="n_4aveValue【一般廃棄物処理施設】&#10;一人当たり有形固定資産（償却資産）額"/>
        <xdr:cNvSpPr txBox="1"/>
      </xdr:nvSpPr>
      <xdr:spPr>
        <a:xfrm>
          <a:off x="18356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143710</xdr:rowOff>
    </xdr:from>
    <xdr:ext cx="599010" cy="259045"/>
    <xdr:sp macro="" textlink="">
      <xdr:nvSpPr>
        <xdr:cNvPr id="509" name="n_1mainValue【一般廃棄物処理施設】&#10;一人当たり有形固定資産（償却資産）額"/>
        <xdr:cNvSpPr txBox="1"/>
      </xdr:nvSpPr>
      <xdr:spPr>
        <a:xfrm>
          <a:off x="21011095" y="648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128996</xdr:rowOff>
    </xdr:from>
    <xdr:to>
      <xdr:col>85</xdr:col>
      <xdr:colOff>126364</xdr:colOff>
      <xdr:row>63</xdr:row>
      <xdr:rowOff>101237</xdr:rowOff>
    </xdr:to>
    <xdr:cxnSp macro="">
      <xdr:nvCxnSpPr>
        <xdr:cNvPr id="535" name="直線コネクタ 534"/>
        <xdr:cNvCxnSpPr/>
      </xdr:nvCxnSpPr>
      <xdr:spPr>
        <a:xfrm flipV="1">
          <a:off x="16318864" y="9558746"/>
          <a:ext cx="0" cy="134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105064</xdr:rowOff>
    </xdr:from>
    <xdr:ext cx="405111" cy="259045"/>
    <xdr:sp macro="" textlink="">
      <xdr:nvSpPr>
        <xdr:cNvPr id="536" name="【保健センター・保健所】&#10;有形固定資産減価償却率最小値テキスト"/>
        <xdr:cNvSpPr txBox="1"/>
      </xdr:nvSpPr>
      <xdr:spPr>
        <a:xfrm>
          <a:off x="16357600" y="1090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101237</xdr:rowOff>
    </xdr:from>
    <xdr:to>
      <xdr:col>86</xdr:col>
      <xdr:colOff>25400</xdr:colOff>
      <xdr:row>63</xdr:row>
      <xdr:rowOff>101237</xdr:rowOff>
    </xdr:to>
    <xdr:cxnSp macro="">
      <xdr:nvCxnSpPr>
        <xdr:cNvPr id="537" name="直線コネクタ 536"/>
        <xdr:cNvCxnSpPr/>
      </xdr:nvCxnSpPr>
      <xdr:spPr>
        <a:xfrm>
          <a:off x="16230600" y="1090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75673</xdr:rowOff>
    </xdr:from>
    <xdr:ext cx="340478" cy="259045"/>
    <xdr:sp macro="" textlink="">
      <xdr:nvSpPr>
        <xdr:cNvPr id="538" name="【保健センター・保健所】&#10;有形固定資産減価償却率最大値テキスト"/>
        <xdr:cNvSpPr txBox="1"/>
      </xdr:nvSpPr>
      <xdr:spPr>
        <a:xfrm>
          <a:off x="16357600" y="93339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128996</xdr:rowOff>
    </xdr:from>
    <xdr:to>
      <xdr:col>86</xdr:col>
      <xdr:colOff>25400</xdr:colOff>
      <xdr:row>55</xdr:row>
      <xdr:rowOff>128996</xdr:rowOff>
    </xdr:to>
    <xdr:cxnSp macro="">
      <xdr:nvCxnSpPr>
        <xdr:cNvPr id="539" name="直線コネクタ 538"/>
        <xdr:cNvCxnSpPr/>
      </xdr:nvCxnSpPr>
      <xdr:spPr>
        <a:xfrm>
          <a:off x="16230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88010</xdr:rowOff>
    </xdr:from>
    <xdr:ext cx="405111" cy="259045"/>
    <xdr:sp macro="" textlink="">
      <xdr:nvSpPr>
        <xdr:cNvPr id="540" name="【保健センター・保健所】&#10;有形固定資産減価償却率平均値テキスト"/>
        <xdr:cNvSpPr txBox="1"/>
      </xdr:nvSpPr>
      <xdr:spPr>
        <a:xfrm>
          <a:off x="16357600" y="1003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65133</xdr:rowOff>
    </xdr:from>
    <xdr:to>
      <xdr:col>85</xdr:col>
      <xdr:colOff>177800</xdr:colOff>
      <xdr:row>59</xdr:row>
      <xdr:rowOff>166733</xdr:rowOff>
    </xdr:to>
    <xdr:sp macro="" textlink="">
      <xdr:nvSpPr>
        <xdr:cNvPr id="541" name="フローチャート: 判断 540"/>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542" name="フローチャート: 判断 541"/>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145143</xdr:rowOff>
    </xdr:from>
    <xdr:to>
      <xdr:col>76</xdr:col>
      <xdr:colOff>165100</xdr:colOff>
      <xdr:row>59</xdr:row>
      <xdr:rowOff>75293</xdr:rowOff>
    </xdr:to>
    <xdr:sp macro="" textlink="">
      <xdr:nvSpPr>
        <xdr:cNvPr id="543" name="フローチャート: 判断 542"/>
        <xdr:cNvSpPr/>
      </xdr:nvSpPr>
      <xdr:spPr>
        <a:xfrm>
          <a:off x="14541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42273</xdr:rowOff>
    </xdr:from>
    <xdr:to>
      <xdr:col>72</xdr:col>
      <xdr:colOff>38100</xdr:colOff>
      <xdr:row>59</xdr:row>
      <xdr:rowOff>143873</xdr:rowOff>
    </xdr:to>
    <xdr:sp macro="" textlink="">
      <xdr:nvSpPr>
        <xdr:cNvPr id="544" name="フローチャート: 判断 543"/>
        <xdr:cNvSpPr/>
      </xdr:nvSpPr>
      <xdr:spPr>
        <a:xfrm>
          <a:off x="13652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545" name="フローチャート: 判断 544"/>
        <xdr:cNvSpPr/>
      </xdr:nvSpPr>
      <xdr:spPr>
        <a:xfrm>
          <a:off x="12763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120650</xdr:rowOff>
    </xdr:from>
    <xdr:to>
      <xdr:col>85</xdr:col>
      <xdr:colOff>177800</xdr:colOff>
      <xdr:row>62</xdr:row>
      <xdr:rowOff>50800</xdr:rowOff>
    </xdr:to>
    <xdr:sp macro="" textlink="">
      <xdr:nvSpPr>
        <xdr:cNvPr id="551" name="楕円 550"/>
        <xdr:cNvSpPr/>
      </xdr:nvSpPr>
      <xdr:spPr>
        <a:xfrm>
          <a:off x="16268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99077</xdr:rowOff>
    </xdr:from>
    <xdr:ext cx="405111" cy="259045"/>
    <xdr:sp macro="" textlink="">
      <xdr:nvSpPr>
        <xdr:cNvPr id="552" name="【保健センター・保健所】&#10;有形固定資産減価償却率該当値テキスト"/>
        <xdr:cNvSpPr txBox="1"/>
      </xdr:nvSpPr>
      <xdr:spPr>
        <a:xfrm>
          <a:off x="1635760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117384</xdr:rowOff>
    </xdr:from>
    <xdr:to>
      <xdr:col>81</xdr:col>
      <xdr:colOff>101600</xdr:colOff>
      <xdr:row>62</xdr:row>
      <xdr:rowOff>47534</xdr:rowOff>
    </xdr:to>
    <xdr:sp macro="" textlink="">
      <xdr:nvSpPr>
        <xdr:cNvPr id="553" name="楕円 552"/>
        <xdr:cNvSpPr/>
      </xdr:nvSpPr>
      <xdr:spPr>
        <a:xfrm>
          <a:off x="154305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168184</xdr:rowOff>
    </xdr:from>
    <xdr:to>
      <xdr:col>85</xdr:col>
      <xdr:colOff>127000</xdr:colOff>
      <xdr:row>62</xdr:row>
      <xdr:rowOff>0</xdr:rowOff>
    </xdr:to>
    <xdr:cxnSp macro="">
      <xdr:nvCxnSpPr>
        <xdr:cNvPr id="554" name="直線コネクタ 553"/>
        <xdr:cNvCxnSpPr/>
      </xdr:nvCxnSpPr>
      <xdr:spPr>
        <a:xfrm>
          <a:off x="15481300" y="106266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163665</xdr:rowOff>
    </xdr:from>
    <xdr:ext cx="405111" cy="259045"/>
    <xdr:sp macro="" textlink="">
      <xdr:nvSpPr>
        <xdr:cNvPr id="555" name="n_1aveValue【保健センター・保健所】&#10;有形固定資産減価償却率"/>
        <xdr:cNvSpPr txBox="1"/>
      </xdr:nvSpPr>
      <xdr:spPr>
        <a:xfrm>
          <a:off x="15266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91820</xdr:rowOff>
    </xdr:from>
    <xdr:ext cx="405111" cy="259045"/>
    <xdr:sp macro="" textlink="">
      <xdr:nvSpPr>
        <xdr:cNvPr id="556" name="n_2aveValue【保健センター・保健所】&#10;有形固定資産減価償却率"/>
        <xdr:cNvSpPr txBox="1"/>
      </xdr:nvSpPr>
      <xdr:spPr>
        <a:xfrm>
          <a:off x="14389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160400</xdr:rowOff>
    </xdr:from>
    <xdr:ext cx="405111" cy="259045"/>
    <xdr:sp macro="" textlink="">
      <xdr:nvSpPr>
        <xdr:cNvPr id="557" name="n_3aveValue【保健センター・保健所】&#10;有形固定資産減価償却率"/>
        <xdr:cNvSpPr txBox="1"/>
      </xdr:nvSpPr>
      <xdr:spPr>
        <a:xfrm>
          <a:off x="13500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88554</xdr:rowOff>
    </xdr:from>
    <xdr:ext cx="405111" cy="259045"/>
    <xdr:sp macro="" textlink="">
      <xdr:nvSpPr>
        <xdr:cNvPr id="558" name="n_4aveValue【保健センター・保健所】&#10;有形固定資産減価償却率"/>
        <xdr:cNvSpPr txBox="1"/>
      </xdr:nvSpPr>
      <xdr:spPr>
        <a:xfrm>
          <a:off x="12611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38661</xdr:rowOff>
    </xdr:from>
    <xdr:ext cx="405111" cy="259045"/>
    <xdr:sp macro="" textlink="">
      <xdr:nvSpPr>
        <xdr:cNvPr id="559" name="n_1mainValue【保健センター・保健所】&#10;有形固定資産減価償却率"/>
        <xdr:cNvSpPr txBox="1"/>
      </xdr:nvSpPr>
      <xdr:spPr>
        <a:xfrm>
          <a:off x="15266044" y="1066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0" name="直線コネクタ 56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1" name="テキスト ボックス 57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2" name="直線コネクタ 57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3" name="テキスト ボックス 57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4" name="直線コネクタ 57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5" name="テキスト ボックス 57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6" name="直線コネクタ 57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7" name="テキスト ボックス 57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154077</xdr:rowOff>
    </xdr:from>
    <xdr:to>
      <xdr:col>116</xdr:col>
      <xdr:colOff>62864</xdr:colOff>
      <xdr:row>63</xdr:row>
      <xdr:rowOff>152247</xdr:rowOff>
    </xdr:to>
    <xdr:cxnSp macro="">
      <xdr:nvCxnSpPr>
        <xdr:cNvPr id="581" name="直線コネクタ 580"/>
        <xdr:cNvCxnSpPr/>
      </xdr:nvCxnSpPr>
      <xdr:spPr>
        <a:xfrm flipV="1">
          <a:off x="22160864" y="9583827"/>
          <a:ext cx="0" cy="136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582" name="【保健センター・保健所】&#10;一人当たり面積最小値テキスト"/>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583" name="直線コネクタ 582"/>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100754</xdr:rowOff>
    </xdr:from>
    <xdr:ext cx="469744" cy="259045"/>
    <xdr:sp macro="" textlink="">
      <xdr:nvSpPr>
        <xdr:cNvPr id="584" name="【保健センター・保健所】&#10;一人当たり面積最大値テキスト"/>
        <xdr:cNvSpPr txBox="1"/>
      </xdr:nvSpPr>
      <xdr:spPr>
        <a:xfrm>
          <a:off x="22199600" y="935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154077</xdr:rowOff>
    </xdr:from>
    <xdr:to>
      <xdr:col>116</xdr:col>
      <xdr:colOff>152400</xdr:colOff>
      <xdr:row>55</xdr:row>
      <xdr:rowOff>154077</xdr:rowOff>
    </xdr:to>
    <xdr:cxnSp macro="">
      <xdr:nvCxnSpPr>
        <xdr:cNvPr id="585" name="直線コネクタ 584"/>
        <xdr:cNvCxnSpPr/>
      </xdr:nvCxnSpPr>
      <xdr:spPr>
        <a:xfrm>
          <a:off x="22072600" y="958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142511</xdr:rowOff>
    </xdr:from>
    <xdr:ext cx="469744" cy="259045"/>
    <xdr:sp macro="" textlink="">
      <xdr:nvSpPr>
        <xdr:cNvPr id="586" name="【保健センター・保健所】&#10;一人当たり面積平均値テキスト"/>
        <xdr:cNvSpPr txBox="1"/>
      </xdr:nvSpPr>
      <xdr:spPr>
        <a:xfrm>
          <a:off x="22199600" y="10772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587" name="フローチャート: 判断 586"/>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28296</xdr:rowOff>
    </xdr:from>
    <xdr:to>
      <xdr:col>112</xdr:col>
      <xdr:colOff>38100</xdr:colOff>
      <xdr:row>63</xdr:row>
      <xdr:rowOff>129896</xdr:rowOff>
    </xdr:to>
    <xdr:sp macro="" textlink="">
      <xdr:nvSpPr>
        <xdr:cNvPr id="588" name="フローチャート: 判断 587"/>
        <xdr:cNvSpPr/>
      </xdr:nvSpPr>
      <xdr:spPr>
        <a:xfrm>
          <a:off x="21272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18237</xdr:rowOff>
    </xdr:from>
    <xdr:to>
      <xdr:col>107</xdr:col>
      <xdr:colOff>101600</xdr:colOff>
      <xdr:row>63</xdr:row>
      <xdr:rowOff>119837</xdr:rowOff>
    </xdr:to>
    <xdr:sp macro="" textlink="">
      <xdr:nvSpPr>
        <xdr:cNvPr id="589" name="フローチャート: 判断 588"/>
        <xdr:cNvSpPr/>
      </xdr:nvSpPr>
      <xdr:spPr>
        <a:xfrm>
          <a:off x="20383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20066</xdr:rowOff>
    </xdr:from>
    <xdr:to>
      <xdr:col>102</xdr:col>
      <xdr:colOff>165100</xdr:colOff>
      <xdr:row>63</xdr:row>
      <xdr:rowOff>121666</xdr:rowOff>
    </xdr:to>
    <xdr:sp macro="" textlink="">
      <xdr:nvSpPr>
        <xdr:cNvPr id="590" name="フローチャート: 判断 589"/>
        <xdr:cNvSpPr/>
      </xdr:nvSpPr>
      <xdr:spPr>
        <a:xfrm>
          <a:off x="19494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37440</xdr:rowOff>
    </xdr:from>
    <xdr:to>
      <xdr:col>98</xdr:col>
      <xdr:colOff>38100</xdr:colOff>
      <xdr:row>63</xdr:row>
      <xdr:rowOff>139040</xdr:rowOff>
    </xdr:to>
    <xdr:sp macro="" textlink="">
      <xdr:nvSpPr>
        <xdr:cNvPr id="591" name="フローチャート: 判断 590"/>
        <xdr:cNvSpPr/>
      </xdr:nvSpPr>
      <xdr:spPr>
        <a:xfrm>
          <a:off x="18605500" y="1083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159969</xdr:rowOff>
    </xdr:from>
    <xdr:to>
      <xdr:col>116</xdr:col>
      <xdr:colOff>114300</xdr:colOff>
      <xdr:row>63</xdr:row>
      <xdr:rowOff>90119</xdr:rowOff>
    </xdr:to>
    <xdr:sp macro="" textlink="">
      <xdr:nvSpPr>
        <xdr:cNvPr id="597" name="楕円 596"/>
        <xdr:cNvSpPr/>
      </xdr:nvSpPr>
      <xdr:spPr>
        <a:xfrm>
          <a:off x="22110700" y="1078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119346</xdr:rowOff>
    </xdr:from>
    <xdr:ext cx="469744" cy="259045"/>
    <xdr:sp macro="" textlink="">
      <xdr:nvSpPr>
        <xdr:cNvPr id="598" name="【保健センター・保健所】&#10;一人当たり面積該当値テキスト"/>
        <xdr:cNvSpPr txBox="1"/>
      </xdr:nvSpPr>
      <xdr:spPr>
        <a:xfrm>
          <a:off x="22199600" y="1057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162255</xdr:rowOff>
    </xdr:from>
    <xdr:to>
      <xdr:col>112</xdr:col>
      <xdr:colOff>38100</xdr:colOff>
      <xdr:row>63</xdr:row>
      <xdr:rowOff>92405</xdr:rowOff>
    </xdr:to>
    <xdr:sp macro="" textlink="">
      <xdr:nvSpPr>
        <xdr:cNvPr id="599" name="楕円 598"/>
        <xdr:cNvSpPr/>
      </xdr:nvSpPr>
      <xdr:spPr>
        <a:xfrm>
          <a:off x="21272500" y="10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39319</xdr:rowOff>
    </xdr:from>
    <xdr:to>
      <xdr:col>116</xdr:col>
      <xdr:colOff>63500</xdr:colOff>
      <xdr:row>63</xdr:row>
      <xdr:rowOff>41605</xdr:rowOff>
    </xdr:to>
    <xdr:cxnSp macro="">
      <xdr:nvCxnSpPr>
        <xdr:cNvPr id="600" name="直線コネクタ 599"/>
        <xdr:cNvCxnSpPr/>
      </xdr:nvCxnSpPr>
      <xdr:spPr>
        <a:xfrm flipV="1">
          <a:off x="21323300" y="1084066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121023</xdr:rowOff>
    </xdr:from>
    <xdr:ext cx="469744" cy="259045"/>
    <xdr:sp macro="" textlink="">
      <xdr:nvSpPr>
        <xdr:cNvPr id="601" name="n_1aveValue【保健センター・保健所】&#10;一人当たり面積"/>
        <xdr:cNvSpPr txBox="1"/>
      </xdr:nvSpPr>
      <xdr:spPr>
        <a:xfrm>
          <a:off x="210757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136364</xdr:rowOff>
    </xdr:from>
    <xdr:ext cx="469744" cy="259045"/>
    <xdr:sp macro="" textlink="">
      <xdr:nvSpPr>
        <xdr:cNvPr id="602" name="n_2aveValue【保健センター・保健所】&#10;一人当たり面積"/>
        <xdr:cNvSpPr txBox="1"/>
      </xdr:nvSpPr>
      <xdr:spPr>
        <a:xfrm>
          <a:off x="20199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138193</xdr:rowOff>
    </xdr:from>
    <xdr:ext cx="469744" cy="259045"/>
    <xdr:sp macro="" textlink="">
      <xdr:nvSpPr>
        <xdr:cNvPr id="603" name="n_3aveValue【保健センター・保健所】&#10;一人当たり面積"/>
        <xdr:cNvSpPr txBox="1"/>
      </xdr:nvSpPr>
      <xdr:spPr>
        <a:xfrm>
          <a:off x="19310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155567</xdr:rowOff>
    </xdr:from>
    <xdr:ext cx="469744" cy="259045"/>
    <xdr:sp macro="" textlink="">
      <xdr:nvSpPr>
        <xdr:cNvPr id="604" name="n_4aveValue【保健センター・保健所】&#10;一人当たり面積"/>
        <xdr:cNvSpPr txBox="1"/>
      </xdr:nvSpPr>
      <xdr:spPr>
        <a:xfrm>
          <a:off x="18421427" y="1061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108932</xdr:rowOff>
    </xdr:from>
    <xdr:ext cx="469744" cy="259045"/>
    <xdr:sp macro="" textlink="">
      <xdr:nvSpPr>
        <xdr:cNvPr id="605" name="n_1mainValue【保健センター・保健所】&#10;一人当たり面積"/>
        <xdr:cNvSpPr txBox="1"/>
      </xdr:nvSpPr>
      <xdr:spPr>
        <a:xfrm>
          <a:off x="21075727" y="1056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6" name="正方形/長方形 6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7" name="正方形/長方形 6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8" name="正方形/長方形 6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9" name="正方形/長方形 6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0" name="正方形/長方形 6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1" name="正方形/長方形 6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2" name="正方形/長方形 6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正方形/長方形 61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4" name="テキスト ボックス 61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5" name="直線コネクタ 61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6" name="テキスト ボックス 61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7" name="直線コネクタ 61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8" name="テキスト ボックス 61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9" name="直線コネクタ 61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0" name="テキスト ボックス 61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1" name="直線コネクタ 62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2" name="テキスト ボックス 62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3" name="直線コネクタ 62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4" name="テキスト ボックス 62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5" name="直線コネクタ 62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6" name="テキスト ボックス 62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7" name="直線コネクタ 62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8" name="テキスト ボックス 62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9" name="直線コネクタ 6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631" name="直線コネクタ 630"/>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3" name="直線コネクタ 63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634" name="【消防施設】&#10;有形固定資産減価償却率最大値テキスト"/>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635" name="直線コネクタ 634"/>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130646</xdr:rowOff>
    </xdr:from>
    <xdr:ext cx="405111" cy="259045"/>
    <xdr:sp macro="" textlink="">
      <xdr:nvSpPr>
        <xdr:cNvPr id="636" name="【消防施設】&#10;有形固定資産減価償却率平均値テキスト"/>
        <xdr:cNvSpPr txBox="1"/>
      </xdr:nvSpPr>
      <xdr:spPr>
        <a:xfrm>
          <a:off x="16357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637" name="フローチャート: 判断 636"/>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638" name="フローチャート: 判断 637"/>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639" name="フローチャート: 判断 638"/>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640" name="フローチャート: 判断 639"/>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641" name="フローチャート: 判断 640"/>
        <xdr:cNvSpPr/>
      </xdr:nvSpPr>
      <xdr:spPr>
        <a:xfrm>
          <a:off x="12763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2" name="テキスト ボックス 6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3" name="テキスト ボックス 6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4" name="テキスト ボックス 6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5" name="テキスト ボックス 6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6" name="テキスト ボックス 6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647" name="楕円 646"/>
        <xdr:cNvSpPr/>
      </xdr:nvSpPr>
      <xdr:spPr>
        <a:xfrm>
          <a:off x="162687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144071</xdr:rowOff>
    </xdr:from>
    <xdr:ext cx="405111" cy="259045"/>
    <xdr:sp macro="" textlink="">
      <xdr:nvSpPr>
        <xdr:cNvPr id="648" name="【消防施設】&#10;有形固定資産減価償却率該当値テキスト"/>
        <xdr:cNvSpPr txBox="1"/>
      </xdr:nvSpPr>
      <xdr:spPr>
        <a:xfrm>
          <a:off x="16357600" y="14031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93436</xdr:rowOff>
    </xdr:from>
    <xdr:to>
      <xdr:col>81</xdr:col>
      <xdr:colOff>101600</xdr:colOff>
      <xdr:row>83</xdr:row>
      <xdr:rowOff>23586</xdr:rowOff>
    </xdr:to>
    <xdr:sp macro="" textlink="">
      <xdr:nvSpPr>
        <xdr:cNvPr id="649" name="楕円 648"/>
        <xdr:cNvSpPr/>
      </xdr:nvSpPr>
      <xdr:spPr>
        <a:xfrm>
          <a:off x="15430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144236</xdr:rowOff>
    </xdr:from>
    <xdr:to>
      <xdr:col>85</xdr:col>
      <xdr:colOff>127000</xdr:colOff>
      <xdr:row>83</xdr:row>
      <xdr:rowOff>544</xdr:rowOff>
    </xdr:to>
    <xdr:cxnSp macro="">
      <xdr:nvCxnSpPr>
        <xdr:cNvPr id="650" name="直線コネクタ 649"/>
        <xdr:cNvCxnSpPr/>
      </xdr:nvCxnSpPr>
      <xdr:spPr>
        <a:xfrm>
          <a:off x="15481300" y="1420313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21589</xdr:rowOff>
    </xdr:from>
    <xdr:to>
      <xdr:col>72</xdr:col>
      <xdr:colOff>38100</xdr:colOff>
      <xdr:row>84</xdr:row>
      <xdr:rowOff>123189</xdr:rowOff>
    </xdr:to>
    <xdr:sp macro="" textlink="">
      <xdr:nvSpPr>
        <xdr:cNvPr id="651" name="楕円 650"/>
        <xdr:cNvSpPr/>
      </xdr:nvSpPr>
      <xdr:spPr>
        <a:xfrm>
          <a:off x="13652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57166</xdr:rowOff>
    </xdr:from>
    <xdr:ext cx="405111" cy="259045"/>
    <xdr:sp macro="" textlink="">
      <xdr:nvSpPr>
        <xdr:cNvPr id="652" name="n_1aveValue【消防施設】&#10;有形固定資産減価償却率"/>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58075</xdr:rowOff>
    </xdr:from>
    <xdr:ext cx="405111" cy="259045"/>
    <xdr:sp macro="" textlink="">
      <xdr:nvSpPr>
        <xdr:cNvPr id="653" name="n_2aveValue【消防施設】&#10;有形固定資産減価償却率"/>
        <xdr:cNvSpPr txBox="1"/>
      </xdr:nvSpPr>
      <xdr:spPr>
        <a:xfrm>
          <a:off x="14389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654" name="n_3aveValue【消防施設】&#10;有形固定資産減価償却率"/>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89098</xdr:rowOff>
    </xdr:from>
    <xdr:ext cx="405111" cy="259045"/>
    <xdr:sp macro="" textlink="">
      <xdr:nvSpPr>
        <xdr:cNvPr id="655" name="n_4aveValue【消防施設】&#10;有形固定資産減価償却率"/>
        <xdr:cNvSpPr txBox="1"/>
      </xdr:nvSpPr>
      <xdr:spPr>
        <a:xfrm>
          <a:off x="12611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40113</xdr:rowOff>
    </xdr:from>
    <xdr:ext cx="405111" cy="259045"/>
    <xdr:sp macro="" textlink="">
      <xdr:nvSpPr>
        <xdr:cNvPr id="656" name="n_1mainValue【消防施設】&#10;有形固定資産減価償却率"/>
        <xdr:cNvSpPr txBox="1"/>
      </xdr:nvSpPr>
      <xdr:spPr>
        <a:xfrm>
          <a:off x="152660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114316</xdr:rowOff>
    </xdr:from>
    <xdr:ext cx="405111" cy="259045"/>
    <xdr:sp macro="" textlink="">
      <xdr:nvSpPr>
        <xdr:cNvPr id="657" name="n_3mainValue【消防施設】&#10;有形固定資産減価償却率"/>
        <xdr:cNvSpPr txBox="1"/>
      </xdr:nvSpPr>
      <xdr:spPr>
        <a:xfrm>
          <a:off x="13500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8" name="正方形/長方形 6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9" name="正方形/長方形 6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0" name="正方形/長方形 6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1" name="正方形/長方形 6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2" name="正方形/長方形 6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3" name="正方形/長方形 6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4" name="正方形/長方形 6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5" name="正方形/長方形 66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6" name="テキスト ボックス 66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7" name="直線コネクタ 66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68" name="直線コネクタ 66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9" name="テキスト ボックス 66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70" name="直線コネクタ 66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71" name="テキスト ボックス 67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72" name="直線コネクタ 67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73" name="テキスト ボックス 67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74" name="直線コネクタ 67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75" name="テキスト ボックス 67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76" name="直線コネクタ 67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77" name="テキスト ボックス 67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78" name="直線コネクタ 67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9" name="テキスト ボックス 67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0" name="直線コネクタ 67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1" name="テキスト ボックス 68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683" name="直線コネクタ 682"/>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684" name="【消防施設】&#10;一人当たり面積最小値テキスト"/>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685" name="直線コネクタ 684"/>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686" name="【消防施設】&#10;一人当たり面積最大値テキスト"/>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687" name="直線コネクタ 686"/>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88" name="【消防施設】&#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89" name="フローチャート: 判断 688"/>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690" name="フローチャート: 判断 689"/>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91" name="フローチャート: 判断 690"/>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692" name="フローチャート: 判断 691"/>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693" name="フローチャート: 判断 692"/>
        <xdr:cNvSpPr/>
      </xdr:nvSpPr>
      <xdr:spPr>
        <a:xfrm>
          <a:off x="18605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4" name="テキスト ボックス 69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5" name="テキスト ボックス 69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6" name="テキスト ボックス 69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7" name="テキスト ボックス 69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8" name="テキスト ボックス 69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3629</xdr:rowOff>
    </xdr:from>
    <xdr:to>
      <xdr:col>116</xdr:col>
      <xdr:colOff>114300</xdr:colOff>
      <xdr:row>80</xdr:row>
      <xdr:rowOff>105229</xdr:rowOff>
    </xdr:to>
    <xdr:sp macro="" textlink="">
      <xdr:nvSpPr>
        <xdr:cNvPr id="699" name="楕円 698"/>
        <xdr:cNvSpPr/>
      </xdr:nvSpPr>
      <xdr:spPr>
        <a:xfrm>
          <a:off x="221107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26506</xdr:rowOff>
    </xdr:from>
    <xdr:ext cx="469744" cy="259045"/>
    <xdr:sp macro="" textlink="">
      <xdr:nvSpPr>
        <xdr:cNvPr id="700" name="【消防施設】&#10;一人当たり面積該当値テキスト"/>
        <xdr:cNvSpPr txBox="1"/>
      </xdr:nvSpPr>
      <xdr:spPr>
        <a:xfrm>
          <a:off x="22199600" y="1357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19957</xdr:rowOff>
    </xdr:from>
    <xdr:to>
      <xdr:col>112</xdr:col>
      <xdr:colOff>38100</xdr:colOff>
      <xdr:row>80</xdr:row>
      <xdr:rowOff>121557</xdr:rowOff>
    </xdr:to>
    <xdr:sp macro="" textlink="">
      <xdr:nvSpPr>
        <xdr:cNvPr id="701" name="楕円 700"/>
        <xdr:cNvSpPr/>
      </xdr:nvSpPr>
      <xdr:spPr>
        <a:xfrm>
          <a:off x="21272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54429</xdr:rowOff>
    </xdr:from>
    <xdr:to>
      <xdr:col>116</xdr:col>
      <xdr:colOff>63500</xdr:colOff>
      <xdr:row>80</xdr:row>
      <xdr:rowOff>70757</xdr:rowOff>
    </xdr:to>
    <xdr:cxnSp macro="">
      <xdr:nvCxnSpPr>
        <xdr:cNvPr id="702" name="直線コネクタ 701"/>
        <xdr:cNvCxnSpPr/>
      </xdr:nvCxnSpPr>
      <xdr:spPr>
        <a:xfrm flipV="1">
          <a:off x="21323300" y="137704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57513</xdr:rowOff>
    </xdr:from>
    <xdr:to>
      <xdr:col>102</xdr:col>
      <xdr:colOff>165100</xdr:colOff>
      <xdr:row>85</xdr:row>
      <xdr:rowOff>159113</xdr:rowOff>
    </xdr:to>
    <xdr:sp macro="" textlink="">
      <xdr:nvSpPr>
        <xdr:cNvPr id="703" name="楕円 702"/>
        <xdr:cNvSpPr/>
      </xdr:nvSpPr>
      <xdr:spPr>
        <a:xfrm>
          <a:off x="19494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83293</xdr:rowOff>
    </xdr:from>
    <xdr:ext cx="469744" cy="259045"/>
    <xdr:sp macro="" textlink="">
      <xdr:nvSpPr>
        <xdr:cNvPr id="704" name="n_1aveValue【消防施設】&#10;一人当たり面積"/>
        <xdr:cNvSpPr txBox="1"/>
      </xdr:nvSpPr>
      <xdr:spPr>
        <a:xfrm>
          <a:off x="21075727" y="1448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705" name="n_2aveValue【消防施設】&#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160945</xdr:rowOff>
    </xdr:from>
    <xdr:ext cx="469744" cy="259045"/>
    <xdr:sp macro="" textlink="">
      <xdr:nvSpPr>
        <xdr:cNvPr id="706" name="n_3aveValue【消防施設】&#10;一人当たり面積"/>
        <xdr:cNvSpPr txBox="1"/>
      </xdr:nvSpPr>
      <xdr:spPr>
        <a:xfrm>
          <a:off x="19310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170741</xdr:rowOff>
    </xdr:from>
    <xdr:ext cx="469744" cy="259045"/>
    <xdr:sp macro="" textlink="">
      <xdr:nvSpPr>
        <xdr:cNvPr id="707" name="n_4aveValue【消防施設】&#10;一人当たり面積"/>
        <xdr:cNvSpPr txBox="1"/>
      </xdr:nvSpPr>
      <xdr:spPr>
        <a:xfrm>
          <a:off x="18421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138084</xdr:rowOff>
    </xdr:from>
    <xdr:ext cx="469744" cy="259045"/>
    <xdr:sp macro="" textlink="">
      <xdr:nvSpPr>
        <xdr:cNvPr id="708" name="n_1mainValue【消防施設】&#10;一人当たり面積"/>
        <xdr:cNvSpPr txBox="1"/>
      </xdr:nvSpPr>
      <xdr:spPr>
        <a:xfrm>
          <a:off x="21075727" y="1351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150240</xdr:rowOff>
    </xdr:from>
    <xdr:ext cx="469744" cy="259045"/>
    <xdr:sp macro="" textlink="">
      <xdr:nvSpPr>
        <xdr:cNvPr id="709" name="n_3mainValue【消防施設】&#10;一人当たり面積"/>
        <xdr:cNvSpPr txBox="1"/>
      </xdr:nvSpPr>
      <xdr:spPr>
        <a:xfrm>
          <a:off x="19310427" y="147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0" name="正方形/長方形 7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1" name="正方形/長方形 7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2" name="正方形/長方形 7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3" name="正方形/長方形 7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4" name="正方形/長方形 7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5" name="正方形/長方形 7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6" name="正方形/長方形 7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7" name="正方形/長方形 7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8" name="テキスト ボックス 7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9" name="直線コネクタ 7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0" name="テキスト ボックス 71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1" name="直線コネクタ 72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2" name="テキスト ボックス 72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3" name="直線コネクタ 72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4" name="テキスト ボックス 72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5" name="直線コネクタ 72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6" name="テキスト ボックス 72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7" name="直線コネクタ 72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8" name="テキスト ボックス 72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9" name="直線コネクタ 72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0" name="テキスト ボックス 72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1" name="直線コネクタ 7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32" name="テキスト ボックス 73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734" name="直線コネクタ 733"/>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735" name="【庁舎】&#10;有形固定資産減価償却率最小値テキスト"/>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736" name="直線コネクタ 735"/>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737" name="【庁舎】&#10;有形固定資産減価償却率最大値テキスト"/>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738" name="直線コネクタ 737"/>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652</xdr:rowOff>
    </xdr:from>
    <xdr:ext cx="405111" cy="259045"/>
    <xdr:sp macro="" textlink="">
      <xdr:nvSpPr>
        <xdr:cNvPr id="739" name="【庁舎】&#10;有形固定資産減価償却率平均値テキスト"/>
        <xdr:cNvSpPr txBox="1"/>
      </xdr:nvSpPr>
      <xdr:spPr>
        <a:xfrm>
          <a:off x="16357600" y="1766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740" name="フローチャート: 判断 739"/>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741" name="フローチャート: 判断 740"/>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742" name="フローチャート: 判断 741"/>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743" name="フローチャート: 判断 742"/>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744" name="フローチャート: 判断 743"/>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5" name="テキスト ボックス 7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6" name="テキスト ボックス 7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7" name="テキスト ボックス 7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8" name="テキスト ボックス 7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9" name="テキスト ボックス 7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137795</xdr:rowOff>
    </xdr:from>
    <xdr:to>
      <xdr:col>85</xdr:col>
      <xdr:colOff>177800</xdr:colOff>
      <xdr:row>107</xdr:row>
      <xdr:rowOff>67945</xdr:rowOff>
    </xdr:to>
    <xdr:sp macro="" textlink="">
      <xdr:nvSpPr>
        <xdr:cNvPr id="750" name="楕円 749"/>
        <xdr:cNvSpPr/>
      </xdr:nvSpPr>
      <xdr:spPr>
        <a:xfrm>
          <a:off x="162687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116222</xdr:rowOff>
    </xdr:from>
    <xdr:ext cx="405111" cy="259045"/>
    <xdr:sp macro="" textlink="">
      <xdr:nvSpPr>
        <xdr:cNvPr id="751" name="【庁舎】&#10;有形固定資産減価償却率該当値テキスト"/>
        <xdr:cNvSpPr txBox="1"/>
      </xdr:nvSpPr>
      <xdr:spPr>
        <a:xfrm>
          <a:off x="16357600"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99695</xdr:rowOff>
    </xdr:from>
    <xdr:to>
      <xdr:col>81</xdr:col>
      <xdr:colOff>101600</xdr:colOff>
      <xdr:row>107</xdr:row>
      <xdr:rowOff>29845</xdr:rowOff>
    </xdr:to>
    <xdr:sp macro="" textlink="">
      <xdr:nvSpPr>
        <xdr:cNvPr id="752" name="楕円 751"/>
        <xdr:cNvSpPr/>
      </xdr:nvSpPr>
      <xdr:spPr>
        <a:xfrm>
          <a:off x="15430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150495</xdr:rowOff>
    </xdr:from>
    <xdr:to>
      <xdr:col>85</xdr:col>
      <xdr:colOff>127000</xdr:colOff>
      <xdr:row>107</xdr:row>
      <xdr:rowOff>17145</xdr:rowOff>
    </xdr:to>
    <xdr:cxnSp macro="">
      <xdr:nvCxnSpPr>
        <xdr:cNvPr id="753" name="直線コネクタ 752"/>
        <xdr:cNvCxnSpPr/>
      </xdr:nvCxnSpPr>
      <xdr:spPr>
        <a:xfrm>
          <a:off x="15481300" y="183241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2539</xdr:rowOff>
    </xdr:from>
    <xdr:to>
      <xdr:col>72</xdr:col>
      <xdr:colOff>38100</xdr:colOff>
      <xdr:row>106</xdr:row>
      <xdr:rowOff>104139</xdr:rowOff>
    </xdr:to>
    <xdr:sp macro="" textlink="">
      <xdr:nvSpPr>
        <xdr:cNvPr id="754" name="楕円 753"/>
        <xdr:cNvSpPr/>
      </xdr:nvSpPr>
      <xdr:spPr>
        <a:xfrm>
          <a:off x="1365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36847</xdr:rowOff>
    </xdr:from>
    <xdr:ext cx="405111" cy="259045"/>
    <xdr:sp macro="" textlink="">
      <xdr:nvSpPr>
        <xdr:cNvPr id="755" name="n_1aveValue【庁舎】&#10;有形固定資産減価償却率"/>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63516</xdr:rowOff>
    </xdr:from>
    <xdr:ext cx="405111" cy="259045"/>
    <xdr:sp macro="" textlink="">
      <xdr:nvSpPr>
        <xdr:cNvPr id="756" name="n_2aveValue【庁舎】&#10;有形固定資産減価償却率"/>
        <xdr:cNvSpPr txBox="1"/>
      </xdr:nvSpPr>
      <xdr:spPr>
        <a:xfrm>
          <a:off x="14389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114952</xdr:rowOff>
    </xdr:from>
    <xdr:ext cx="405111" cy="259045"/>
    <xdr:sp macro="" textlink="">
      <xdr:nvSpPr>
        <xdr:cNvPr id="757" name="n_3aveValue【庁舎】&#10;有形固定資産減価償却率"/>
        <xdr:cNvSpPr txBox="1"/>
      </xdr:nvSpPr>
      <xdr:spPr>
        <a:xfrm>
          <a:off x="13500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44466</xdr:rowOff>
    </xdr:from>
    <xdr:ext cx="405111" cy="259045"/>
    <xdr:sp macro="" textlink="">
      <xdr:nvSpPr>
        <xdr:cNvPr id="758" name="n_4aveValue【庁舎】&#10;有形固定資産減価償却率"/>
        <xdr:cNvSpPr txBox="1"/>
      </xdr:nvSpPr>
      <xdr:spPr>
        <a:xfrm>
          <a:off x="12611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20972</xdr:rowOff>
    </xdr:from>
    <xdr:ext cx="405111" cy="259045"/>
    <xdr:sp macro="" textlink="">
      <xdr:nvSpPr>
        <xdr:cNvPr id="759" name="n_1mainValue【庁舎】&#10;有形固定資産減価償却率"/>
        <xdr:cNvSpPr txBox="1"/>
      </xdr:nvSpPr>
      <xdr:spPr>
        <a:xfrm>
          <a:off x="15266044" y="1836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95266</xdr:rowOff>
    </xdr:from>
    <xdr:ext cx="405111" cy="259045"/>
    <xdr:sp macro="" textlink="">
      <xdr:nvSpPr>
        <xdr:cNvPr id="760" name="n_3mainValue【庁舎】&#10;有形固定資産減価償却率"/>
        <xdr:cNvSpPr txBox="1"/>
      </xdr:nvSpPr>
      <xdr:spPr>
        <a:xfrm>
          <a:off x="13500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1" name="正方形/長方形 7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2" name="正方形/長方形 7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3" name="正方形/長方形 7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4" name="正方形/長方形 7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5" name="正方形/長方形 7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6" name="正方形/長方形 7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7" name="正方形/長方形 7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8" name="正方形/長方形 7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9" name="テキスト ボックス 7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0" name="直線コネクタ 7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1" name="直線コネクタ 77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2" name="テキスト ボックス 77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3" name="直線コネクタ 77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4" name="テキスト ボックス 77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5" name="直線コネクタ 77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6" name="テキスト ボックス 77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7" name="直線コネクタ 77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8" name="テキスト ボックス 77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9" name="直線コネクタ 77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0" name="テキスト ボックス 77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1" name="直線コネクタ 7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2" name="テキスト ボックス 7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784" name="直線コネクタ 783"/>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785" name="【庁舎】&#10;一人当たり面積最小値テキスト"/>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786" name="直線コネクタ 785"/>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787" name="【庁舎】&#10;一人当たり面積最大値テキスト"/>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788" name="直線コネクタ 787"/>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158766</xdr:rowOff>
    </xdr:from>
    <xdr:ext cx="469744" cy="259045"/>
    <xdr:sp macro="" textlink="">
      <xdr:nvSpPr>
        <xdr:cNvPr id="789" name="【庁舎】&#10;一人当たり面積平均値テキスト"/>
        <xdr:cNvSpPr txBox="1"/>
      </xdr:nvSpPr>
      <xdr:spPr>
        <a:xfrm>
          <a:off x="22199600" y="17818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790" name="フローチャート: 判断 789"/>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791" name="フローチャート: 判断 790"/>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792" name="フローチャート: 判断 791"/>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793" name="フローチャート: 判断 792"/>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794" name="フローチャート: 判断 793"/>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5" name="テキスト ボックス 7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6" name="テキスト ボックス 7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7" name="テキスト ボックス 7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8" name="テキスト ボックス 7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9" name="テキスト ボックス 7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138430</xdr:rowOff>
    </xdr:from>
    <xdr:to>
      <xdr:col>116</xdr:col>
      <xdr:colOff>114300</xdr:colOff>
      <xdr:row>105</xdr:row>
      <xdr:rowOff>68580</xdr:rowOff>
    </xdr:to>
    <xdr:sp macro="" textlink="">
      <xdr:nvSpPr>
        <xdr:cNvPr id="800" name="楕円 799"/>
        <xdr:cNvSpPr/>
      </xdr:nvSpPr>
      <xdr:spPr>
        <a:xfrm>
          <a:off x="22110700" y="1796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116857</xdr:rowOff>
    </xdr:from>
    <xdr:ext cx="469744" cy="259045"/>
    <xdr:sp macro="" textlink="">
      <xdr:nvSpPr>
        <xdr:cNvPr id="801" name="【庁舎】&#10;一人当たり面積該当値テキスト"/>
        <xdr:cNvSpPr txBox="1"/>
      </xdr:nvSpPr>
      <xdr:spPr>
        <a:xfrm>
          <a:off x="22199600" y="179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147320</xdr:rowOff>
    </xdr:from>
    <xdr:to>
      <xdr:col>112</xdr:col>
      <xdr:colOff>38100</xdr:colOff>
      <xdr:row>105</xdr:row>
      <xdr:rowOff>77470</xdr:rowOff>
    </xdr:to>
    <xdr:sp macro="" textlink="">
      <xdr:nvSpPr>
        <xdr:cNvPr id="802" name="楕円 801"/>
        <xdr:cNvSpPr/>
      </xdr:nvSpPr>
      <xdr:spPr>
        <a:xfrm>
          <a:off x="21272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17780</xdr:rowOff>
    </xdr:from>
    <xdr:to>
      <xdr:col>116</xdr:col>
      <xdr:colOff>63500</xdr:colOff>
      <xdr:row>105</xdr:row>
      <xdr:rowOff>26670</xdr:rowOff>
    </xdr:to>
    <xdr:cxnSp macro="">
      <xdr:nvCxnSpPr>
        <xdr:cNvPr id="803" name="直線コネクタ 802"/>
        <xdr:cNvCxnSpPr/>
      </xdr:nvCxnSpPr>
      <xdr:spPr>
        <a:xfrm flipV="1">
          <a:off x="21323300" y="1802003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148589</xdr:rowOff>
    </xdr:from>
    <xdr:to>
      <xdr:col>102</xdr:col>
      <xdr:colOff>165100</xdr:colOff>
      <xdr:row>105</xdr:row>
      <xdr:rowOff>78739</xdr:rowOff>
    </xdr:to>
    <xdr:sp macro="" textlink="">
      <xdr:nvSpPr>
        <xdr:cNvPr id="804" name="楕円 803"/>
        <xdr:cNvSpPr/>
      </xdr:nvSpPr>
      <xdr:spPr>
        <a:xfrm>
          <a:off x="19494500" y="1797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67327</xdr:rowOff>
    </xdr:from>
    <xdr:ext cx="469744" cy="259045"/>
    <xdr:sp macro="" textlink="">
      <xdr:nvSpPr>
        <xdr:cNvPr id="805" name="n_1aveValue【庁舎】&#10;一人当たり面積"/>
        <xdr:cNvSpPr txBox="1"/>
      </xdr:nvSpPr>
      <xdr:spPr>
        <a:xfrm>
          <a:off x="210757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54627</xdr:rowOff>
    </xdr:from>
    <xdr:ext cx="469744" cy="259045"/>
    <xdr:sp macro="" textlink="">
      <xdr:nvSpPr>
        <xdr:cNvPr id="806" name="n_2aveValue【庁舎】&#10;一人当たり面積"/>
        <xdr:cNvSpPr txBox="1"/>
      </xdr:nvSpPr>
      <xdr:spPr>
        <a:xfrm>
          <a:off x="20199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807" name="n_3aveValue【庁舎】&#10;一人当たり面積"/>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115588</xdr:rowOff>
    </xdr:from>
    <xdr:ext cx="469744" cy="259045"/>
    <xdr:sp macro="" textlink="">
      <xdr:nvSpPr>
        <xdr:cNvPr id="808" name="n_4aveValue【庁舎】&#10;一人当たり面積"/>
        <xdr:cNvSpPr txBox="1"/>
      </xdr:nvSpPr>
      <xdr:spPr>
        <a:xfrm>
          <a:off x="18421427" y="1777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68597</xdr:rowOff>
    </xdr:from>
    <xdr:ext cx="469744" cy="259045"/>
    <xdr:sp macro="" textlink="">
      <xdr:nvSpPr>
        <xdr:cNvPr id="809" name="n_1mainValue【庁舎】&#10;一人当たり面積"/>
        <xdr:cNvSpPr txBox="1"/>
      </xdr:nvSpPr>
      <xdr:spPr>
        <a:xfrm>
          <a:off x="210757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69866</xdr:rowOff>
    </xdr:from>
    <xdr:ext cx="469744" cy="259045"/>
    <xdr:sp macro="" textlink="">
      <xdr:nvSpPr>
        <xdr:cNvPr id="810" name="n_3mainValue【庁舎】&#10;一人当たり面積"/>
        <xdr:cNvSpPr txBox="1"/>
      </xdr:nvSpPr>
      <xdr:spPr>
        <a:xfrm>
          <a:off x="19310427" y="180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1" name="正方形/長方形 8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2" name="正方形/長方形 8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3" name="テキスト ボックス 8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本町施設のうち高い償却率となっている「庁舎」については、建築から約</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年が経過しており、平成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２か年で耐震改修を実施するなど、計画的に中心施設としての機能を維持しているところである。その他施設についても、原則現施設数を維持しつつ管理を行う方針のため、予防保全に努めていくことと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6,450
6,371
233.52
4,828,426
4,672,366
116,251
2,898,662
4,906,138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例年と同様に人口の減少（毎年約</a:t>
          </a:r>
          <a:r>
            <a:rPr kumimoji="1"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人減）及び全国平均を上回る高齢化率（</a:t>
          </a:r>
          <a:r>
            <a:rPr kumimoji="1" lang="ja-JP" altLang="en-US"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月１日時点</a:t>
          </a:r>
          <a:r>
            <a:rPr kumimoji="1"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39.3</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％（全国平均</a:t>
          </a:r>
          <a:r>
            <a:rPr kumimoji="1"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28.4</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％））の上昇が続いていることと併せて、本町の基盤産業である温泉を軸とした観光業も回復傾向にないことから、財政基盤が弱く、財政力指数が類似団体平均を大きく下回っている。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今後は、観光資源を生かした地域活性化と並行して、子育て支援制度の充実等の移住定住に重点を置いた町づくり事業が求められているところである。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38705</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flipV="1">
          <a:off x="1447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公債費については、平成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年度から過疎債や緊急防災・減災事業債を活用した施設整備等の大型事業が相次ぎ、近年は元金償還額が急増していたが、平成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年度臨時財政対策債の完済（元金影響額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百万円減）もあり、一旦は減少に転じている。しかしながら、施設整備の規模は近年抑制されているものの、ソフト事業にも過疎債を活用していることから、現在の水準に留まると推測される。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また、人件費について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は職員数が微増したが、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退職者数が前年（８名）と比較して少なかったことに伴い、退職手当組合への負担金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減となっており、全体としては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％の減となった</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72602</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4114800" y="10650220"/>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72602</xdr:rowOff>
    </xdr:from>
    <xdr:to>
      <xdr:col>19</xdr:col>
      <xdr:colOff>133350</xdr:colOff>
      <xdr:row>62</xdr:row>
      <xdr:rowOff>120862</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flipV="1">
          <a:off x="3225800" y="1070250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61400</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147531</xdr:rowOff>
    </xdr:from>
    <xdr:to>
      <xdr:col>15</xdr:col>
      <xdr:colOff>82550</xdr:colOff>
      <xdr:row>62</xdr:row>
      <xdr:rowOff>120862</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2336800" y="10605981"/>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147531</xdr:rowOff>
    </xdr:from>
    <xdr:to>
      <xdr:col>11</xdr:col>
      <xdr:colOff>31750</xdr:colOff>
      <xdr:row>61</xdr:row>
      <xdr:rowOff>155575</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flipV="1">
          <a:off x="1447800" y="1060598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21802</xdr:rowOff>
    </xdr:from>
    <xdr:to>
      <xdr:col>19</xdr:col>
      <xdr:colOff>184150</xdr:colOff>
      <xdr:row>62</xdr:row>
      <xdr:rowOff>123402</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133579</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0420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70062</xdr:rowOff>
    </xdr:from>
    <xdr:to>
      <xdr:col>15</xdr:col>
      <xdr:colOff>133350</xdr:colOff>
      <xdr:row>63</xdr:row>
      <xdr:rowOff>212</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96731</xdr:rowOff>
    </xdr:from>
    <xdr:to>
      <xdr:col>11</xdr:col>
      <xdr:colOff>82550</xdr:colOff>
      <xdr:row>62</xdr:row>
      <xdr:rowOff>26881</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37058</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104775</xdr:rowOff>
    </xdr:from>
    <xdr:to>
      <xdr:col>7</xdr:col>
      <xdr:colOff>31750</xdr:colOff>
      <xdr:row>62</xdr:row>
      <xdr:rowOff>34925</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45102</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[223,320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まず人件費については、上述のように前年度から</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百万円）減となっており、本決算額は前年度に引き続いて減少している。物件費については、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新規に実施した事業として、幼児教育無償化事業、固定資産評価替業務費、地域公共交通再編計画策定事業の増が挙げられる。一方で、前年度実施された情報通信設備の</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FTTH</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方式化及び熱気浴施設の調査・基本設計、指定避難所の耐震診断等の減が大きく、全体として</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となっている。現時点では類似団体平均を下回る水準を維持しているが、人口減少の流れが続くと見込まれる中、常に経常経費の削減に努めていく必要がある。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xmlns=""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a:extLst>
            <a:ext uri="{FF2B5EF4-FFF2-40B4-BE49-F238E27FC236}">
              <a16:creationId xmlns:a16="http://schemas.microsoft.com/office/drawing/2014/main" xmlns="" id="{00000000-0008-0000-0300-0000C0000000}"/>
            </a:ext>
          </a:extLst>
        </xdr:cNvPr>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a:extLst>
            <a:ext uri="{FF2B5EF4-FFF2-40B4-BE49-F238E27FC236}">
              <a16:creationId xmlns:a16="http://schemas.microsoft.com/office/drawing/2014/main" xmlns="" id="{00000000-0008-0000-0300-0000C2000000}"/>
            </a:ext>
          </a:extLst>
        </xdr:cNvPr>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44479</xdr:rowOff>
    </xdr:from>
    <xdr:to>
      <xdr:col>23</xdr:col>
      <xdr:colOff>133350</xdr:colOff>
      <xdr:row>83</xdr:row>
      <xdr:rowOff>66269</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114800" y="14274829"/>
          <a:ext cx="838200" cy="2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83241</xdr:rowOff>
    </xdr:from>
    <xdr:ext cx="762000" cy="259045"/>
    <xdr:sp macro="" textlink="">
      <xdr:nvSpPr>
        <xdr:cNvPr id="197" name="人件費・物件費等の状況平均値テキスト">
          <a:extLst>
            <a:ext uri="{FF2B5EF4-FFF2-40B4-BE49-F238E27FC236}">
              <a16:creationId xmlns:a16="http://schemas.microsoft.com/office/drawing/2014/main" xmlns="" id="{00000000-0008-0000-0300-0000C5000000}"/>
            </a:ext>
          </a:extLst>
        </xdr:cNvPr>
        <xdr:cNvSpPr txBox="1"/>
      </xdr:nvSpPr>
      <xdr:spPr>
        <a:xfrm>
          <a:off x="5041900" y="1431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44479</xdr:rowOff>
    </xdr:from>
    <xdr:to>
      <xdr:col>19</xdr:col>
      <xdr:colOff>133350</xdr:colOff>
      <xdr:row>83</xdr:row>
      <xdr:rowOff>47520</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flipV="1">
          <a:off x="3225800" y="14274829"/>
          <a:ext cx="889000" cy="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167625</xdr:rowOff>
    </xdr:from>
    <xdr:ext cx="7366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3733800" y="1439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47520</xdr:rowOff>
    </xdr:from>
    <xdr:to>
      <xdr:col>15</xdr:col>
      <xdr:colOff>82550</xdr:colOff>
      <xdr:row>83</xdr:row>
      <xdr:rowOff>65408</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flipV="1">
          <a:off x="2336800" y="14277870"/>
          <a:ext cx="8890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168952</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2844800" y="1439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48859</xdr:rowOff>
    </xdr:from>
    <xdr:to>
      <xdr:col>11</xdr:col>
      <xdr:colOff>31750</xdr:colOff>
      <xdr:row>83</xdr:row>
      <xdr:rowOff>65408</xdr:rowOff>
    </xdr:to>
    <xdr:cxnSp macro="">
      <xdr:nvCxnSpPr>
        <xdr:cNvPr id="205" name="直線コネクタ 204">
          <a:extLst>
            <a:ext uri="{FF2B5EF4-FFF2-40B4-BE49-F238E27FC236}">
              <a16:creationId xmlns:a16="http://schemas.microsoft.com/office/drawing/2014/main" xmlns="" id="{00000000-0008-0000-0300-0000CD000000}"/>
            </a:ext>
          </a:extLst>
        </xdr:cNvPr>
        <xdr:cNvCxnSpPr/>
      </xdr:nvCxnSpPr>
      <xdr:spPr>
        <a:xfrm>
          <a:off x="1447800" y="14279209"/>
          <a:ext cx="889000" cy="1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138848</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955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84802</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066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15469</xdr:rowOff>
    </xdr:from>
    <xdr:to>
      <xdr:col>23</xdr:col>
      <xdr:colOff>184150</xdr:colOff>
      <xdr:row>83</xdr:row>
      <xdr:rowOff>117069</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902200" y="1424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31996</xdr:rowOff>
    </xdr:from>
    <xdr:ext cx="762000" cy="259045"/>
    <xdr:sp macro="" textlink="">
      <xdr:nvSpPr>
        <xdr:cNvPr id="216" name="人件費・物件費等の状況該当値テキスト">
          <a:extLst>
            <a:ext uri="{FF2B5EF4-FFF2-40B4-BE49-F238E27FC236}">
              <a16:creationId xmlns:a16="http://schemas.microsoft.com/office/drawing/2014/main" xmlns="" id="{00000000-0008-0000-0300-0000D8000000}"/>
            </a:ext>
          </a:extLst>
        </xdr:cNvPr>
        <xdr:cNvSpPr txBox="1"/>
      </xdr:nvSpPr>
      <xdr:spPr>
        <a:xfrm>
          <a:off x="5041900" y="1409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165129</xdr:rowOff>
    </xdr:from>
    <xdr:to>
      <xdr:col>19</xdr:col>
      <xdr:colOff>184150</xdr:colOff>
      <xdr:row>83</xdr:row>
      <xdr:rowOff>95279</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064000" y="1422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105456</xdr:rowOff>
    </xdr:from>
    <xdr:ext cx="7366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3733800" y="13992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168170</xdr:rowOff>
    </xdr:from>
    <xdr:to>
      <xdr:col>15</xdr:col>
      <xdr:colOff>133350</xdr:colOff>
      <xdr:row>83</xdr:row>
      <xdr:rowOff>98320</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3175000" y="1422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108497</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2844800" y="1399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14608</xdr:rowOff>
    </xdr:from>
    <xdr:to>
      <xdr:col>11</xdr:col>
      <xdr:colOff>82550</xdr:colOff>
      <xdr:row>83</xdr:row>
      <xdr:rowOff>116208</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2286000" y="1424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126385</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955800" y="1401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169509</xdr:rowOff>
    </xdr:from>
    <xdr:to>
      <xdr:col>7</xdr:col>
      <xdr:colOff>31750</xdr:colOff>
      <xdr:row>83</xdr:row>
      <xdr:rowOff>99659</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1397000" y="1422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109836</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066800" y="1399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人事院勧告に基づく国の給与水準、または諸手当の見直しを踏まえて給与体系を改定しており、類似団体平均の推移に併せて変動する傾向にある。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年度ラスパイレス指数は前年度数値を引用</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xmlns=""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a:extLst>
            <a:ext uri="{FF2B5EF4-FFF2-40B4-BE49-F238E27FC236}">
              <a16:creationId xmlns:a16="http://schemas.microsoft.com/office/drawing/2014/main" xmlns="" id="{00000000-0008-0000-0300-000000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a:extLst>
            <a:ext uri="{FF2B5EF4-FFF2-40B4-BE49-F238E27FC236}">
              <a16:creationId xmlns:a16="http://schemas.microsoft.com/office/drawing/2014/main" xmlns="" id="{00000000-0008-0000-0300-00000201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87388</xdr:rowOff>
    </xdr:from>
    <xdr:to>
      <xdr:col>81</xdr:col>
      <xdr:colOff>44450</xdr:colOff>
      <xdr:row>83</xdr:row>
      <xdr:rowOff>121859</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179800" y="14317738"/>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61" name="給与水準   （国との比較）平均値テキスト">
          <a:extLst>
            <a:ext uri="{FF2B5EF4-FFF2-40B4-BE49-F238E27FC236}">
              <a16:creationId xmlns:a16="http://schemas.microsoft.com/office/drawing/2014/main" xmlns="" id="{00000000-0008-0000-0300-000005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87388</xdr:rowOff>
    </xdr:from>
    <xdr:to>
      <xdr:col>77</xdr:col>
      <xdr:colOff>44450</xdr:colOff>
      <xdr:row>84</xdr:row>
      <xdr:rowOff>99786</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flipV="1">
          <a:off x="15290800" y="14317738"/>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99786</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4401800" y="143981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84</xdr:row>
      <xdr:rowOff>145748</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flipV="1">
          <a:off x="13512800" y="14398171"/>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124779</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131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71059</xdr:rowOff>
    </xdr:from>
    <xdr:to>
      <xdr:col>81</xdr:col>
      <xdr:colOff>95250</xdr:colOff>
      <xdr:row>84</xdr:row>
      <xdr:rowOff>1209</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9672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87586</xdr:rowOff>
    </xdr:from>
    <xdr:ext cx="762000" cy="259045"/>
    <xdr:sp macro="" textlink="">
      <xdr:nvSpPr>
        <xdr:cNvPr id="280" name="給与水準   （国との比較）該当値テキスト">
          <a:extLst>
            <a:ext uri="{FF2B5EF4-FFF2-40B4-BE49-F238E27FC236}">
              <a16:creationId xmlns:a16="http://schemas.microsoft.com/office/drawing/2014/main" xmlns="" id="{00000000-0008-0000-0300-000018010000}"/>
            </a:ext>
          </a:extLst>
        </xdr:cNvPr>
        <xdr:cNvSpPr txBox="1"/>
      </xdr:nvSpPr>
      <xdr:spPr>
        <a:xfrm>
          <a:off x="17106900" y="1414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36588</xdr:rowOff>
    </xdr:from>
    <xdr:to>
      <xdr:col>77</xdr:col>
      <xdr:colOff>95250</xdr:colOff>
      <xdr:row>83</xdr:row>
      <xdr:rowOff>138188</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129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148365</xdr:rowOff>
    </xdr:from>
    <xdr:ext cx="7366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98800" y="1403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94948</xdr:rowOff>
    </xdr:from>
    <xdr:to>
      <xdr:col>64</xdr:col>
      <xdr:colOff>152400</xdr:colOff>
      <xdr:row>85</xdr:row>
      <xdr:rowOff>25098</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3462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35275</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131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人員配置の見直しにより、職員数の削減に努めているが、人口減少の変動幅に比して効果が少なく、前年度から微増となっている。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今後も多様化する行政ニーズへの効果的な対応が求められる中、事務事業の効率化を常時行い、適切な機構改革・人員配置を目指している。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xmlns=""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xmlns=""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a:extLst>
            <a:ext uri="{FF2B5EF4-FFF2-40B4-BE49-F238E27FC236}">
              <a16:creationId xmlns:a16="http://schemas.microsoft.com/office/drawing/2014/main" xmlns="" id="{00000000-0008-0000-0300-00003F010000}"/>
            </a:ext>
          </a:extLst>
        </xdr:cNvPr>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a:extLst>
            <a:ext uri="{FF2B5EF4-FFF2-40B4-BE49-F238E27FC236}">
              <a16:creationId xmlns:a16="http://schemas.microsoft.com/office/drawing/2014/main" xmlns="" id="{00000000-0008-0000-0300-000041010000}"/>
            </a:ext>
          </a:extLst>
        </xdr:cNvPr>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125815</xdr:rowOff>
    </xdr:from>
    <xdr:to>
      <xdr:col>81</xdr:col>
      <xdr:colOff>44450</xdr:colOff>
      <xdr:row>61</xdr:row>
      <xdr:rowOff>140293</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179800" y="10584265"/>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160503</xdr:rowOff>
    </xdr:from>
    <xdr:ext cx="762000" cy="259045"/>
    <xdr:sp macro="" textlink="">
      <xdr:nvSpPr>
        <xdr:cNvPr id="324" name="定員管理の状況平均値テキスト">
          <a:extLst>
            <a:ext uri="{FF2B5EF4-FFF2-40B4-BE49-F238E27FC236}">
              <a16:creationId xmlns:a16="http://schemas.microsoft.com/office/drawing/2014/main" xmlns="" id="{00000000-0008-0000-0300-000044010000}"/>
            </a:ext>
          </a:extLst>
        </xdr:cNvPr>
        <xdr:cNvSpPr txBox="1"/>
      </xdr:nvSpPr>
      <xdr:spPr>
        <a:xfrm>
          <a:off x="17106900" y="10618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100881</xdr:rowOff>
    </xdr:from>
    <xdr:to>
      <xdr:col>77</xdr:col>
      <xdr:colOff>44450</xdr:colOff>
      <xdr:row>61</xdr:row>
      <xdr:rowOff>125815</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5290800" y="10559331"/>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100881</xdr:rowOff>
    </xdr:from>
    <xdr:to>
      <xdr:col>72</xdr:col>
      <xdr:colOff>203200</xdr:colOff>
      <xdr:row>61</xdr:row>
      <xdr:rowOff>147531</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flipV="1">
          <a:off x="14401800" y="10559331"/>
          <a:ext cx="889000" cy="4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105766</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909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147531</xdr:rowOff>
    </xdr:from>
    <xdr:to>
      <xdr:col>68</xdr:col>
      <xdr:colOff>152400</xdr:colOff>
      <xdr:row>61</xdr:row>
      <xdr:rowOff>168444</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flipV="1">
          <a:off x="13512800" y="10605981"/>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a:extLst>
            <a:ext uri="{FF2B5EF4-FFF2-40B4-BE49-F238E27FC236}">
              <a16:creationId xmlns:a16="http://schemas.microsoft.com/office/drawing/2014/main" xmlns="" id="{00000000-0008-0000-0300-00004F010000}"/>
            </a:ext>
          </a:extLst>
        </xdr:cNvPr>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45441</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131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89493</xdr:rowOff>
    </xdr:from>
    <xdr:to>
      <xdr:col>81</xdr:col>
      <xdr:colOff>95250</xdr:colOff>
      <xdr:row>62</xdr:row>
      <xdr:rowOff>19643</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967200" y="105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106020</xdr:rowOff>
    </xdr:from>
    <xdr:ext cx="762000" cy="259045"/>
    <xdr:sp macro="" textlink="">
      <xdr:nvSpPr>
        <xdr:cNvPr id="343" name="定員管理の状況該当値テキスト">
          <a:extLst>
            <a:ext uri="{FF2B5EF4-FFF2-40B4-BE49-F238E27FC236}">
              <a16:creationId xmlns:a16="http://schemas.microsoft.com/office/drawing/2014/main" xmlns="" id="{00000000-0008-0000-0300-000057010000}"/>
            </a:ext>
          </a:extLst>
        </xdr:cNvPr>
        <xdr:cNvSpPr txBox="1"/>
      </xdr:nvSpPr>
      <xdr:spPr>
        <a:xfrm>
          <a:off x="17106900" y="103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75015</xdr:rowOff>
    </xdr:from>
    <xdr:to>
      <xdr:col>77</xdr:col>
      <xdr:colOff>95250</xdr:colOff>
      <xdr:row>62</xdr:row>
      <xdr:rowOff>5165</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6129000" y="105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15342</xdr:rowOff>
    </xdr:from>
    <xdr:ext cx="7366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5798800" y="10302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50081</xdr:rowOff>
    </xdr:from>
    <xdr:to>
      <xdr:col>73</xdr:col>
      <xdr:colOff>44450</xdr:colOff>
      <xdr:row>61</xdr:row>
      <xdr:rowOff>151681</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5240000" y="1050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161858</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909800" y="1027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96731</xdr:rowOff>
    </xdr:from>
    <xdr:to>
      <xdr:col>68</xdr:col>
      <xdr:colOff>203200</xdr:colOff>
      <xdr:row>62</xdr:row>
      <xdr:rowOff>26881</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4351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37058</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4020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117644</xdr:rowOff>
    </xdr:from>
    <xdr:to>
      <xdr:col>64</xdr:col>
      <xdr:colOff>152400</xdr:colOff>
      <xdr:row>62</xdr:row>
      <xdr:rowOff>47794</xdr:rowOff>
    </xdr:to>
    <xdr:sp macro="" textlink="">
      <xdr:nvSpPr>
        <xdr:cNvPr id="350" name="楕円 349">
          <a:extLst>
            <a:ext uri="{FF2B5EF4-FFF2-40B4-BE49-F238E27FC236}">
              <a16:creationId xmlns:a16="http://schemas.microsoft.com/office/drawing/2014/main" xmlns="" id="{00000000-0008-0000-0300-00005E010000}"/>
            </a:ext>
          </a:extLst>
        </xdr:cNvPr>
        <xdr:cNvSpPr/>
      </xdr:nvSpPr>
      <xdr:spPr>
        <a:xfrm>
          <a:off x="13462000" y="1057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57971</xdr:rowOff>
    </xdr:from>
    <xdr:ext cx="762000" cy="259045"/>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131800" y="1034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年度から令和元年度の３カ年の推移としては、</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H29</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11.3</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H30</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9.1</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％、Ｒ</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01</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8.4</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％と、単年度比率では昨年度から</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0.7</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ポイント減少（良化）している。本比率の分子について大きな割合を占める元利償還金が</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1,786</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千円の減となっている。</a:t>
          </a:r>
        </a:p>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また、普通交付税及び臨時財政対策債の合算額が増（</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25.7</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円増）となった一方で、標準税収入額等の額が減（</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6.3</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円減）となったため、本比率の分母としての額が</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19.4</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円の増となっている。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xmlns=""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a:extLst>
            <a:ext uri="{FF2B5EF4-FFF2-40B4-BE49-F238E27FC236}">
              <a16:creationId xmlns:a16="http://schemas.microsoft.com/office/drawing/2014/main" xmlns="" id="{00000000-0008-0000-0300-00007D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a:extLst>
            <a:ext uri="{FF2B5EF4-FFF2-40B4-BE49-F238E27FC236}">
              <a16:creationId xmlns:a16="http://schemas.microsoft.com/office/drawing/2014/main" xmlns="" id="{00000000-0008-0000-0300-00007F010000}"/>
            </a:ext>
          </a:extLst>
        </xdr:cNvPr>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94827</xdr:rowOff>
    </xdr:from>
    <xdr:to>
      <xdr:col>81</xdr:col>
      <xdr:colOff>44450</xdr:colOff>
      <xdr:row>40</xdr:row>
      <xdr:rowOff>94827</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6179800" y="69528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6" name="公債費負担の状況平均値テキスト">
          <a:extLst>
            <a:ext uri="{FF2B5EF4-FFF2-40B4-BE49-F238E27FC236}">
              <a16:creationId xmlns:a16="http://schemas.microsoft.com/office/drawing/2014/main" xmlns="" id="{00000000-0008-0000-0300-000082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94827</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a:off x="15290800" y="69367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40</xdr:row>
      <xdr:rowOff>78740</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a:off x="14401800" y="69045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46567</xdr:rowOff>
    </xdr:from>
    <xdr:to>
      <xdr:col>68</xdr:col>
      <xdr:colOff>152400</xdr:colOff>
      <xdr:row>40</xdr:row>
      <xdr:rowOff>135044</xdr:rowOff>
    </xdr:to>
    <xdr:cxnSp macro="">
      <xdr:nvCxnSpPr>
        <xdr:cNvPr id="394" name="直線コネクタ 393">
          <a:extLst>
            <a:ext uri="{FF2B5EF4-FFF2-40B4-BE49-F238E27FC236}">
              <a16:creationId xmlns:a16="http://schemas.microsoft.com/office/drawing/2014/main" xmlns="" id="{00000000-0008-0000-0300-00008A010000}"/>
            </a:ext>
          </a:extLst>
        </xdr:cNvPr>
        <xdr:cNvCxnSpPr/>
      </xdr:nvCxnSpPr>
      <xdr:spPr>
        <a:xfrm flipV="1">
          <a:off x="13512800" y="690456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44027</xdr:rowOff>
    </xdr:from>
    <xdr:to>
      <xdr:col>81</xdr:col>
      <xdr:colOff>95250</xdr:colOff>
      <xdr:row>40</xdr:row>
      <xdr:rowOff>145627</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9672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16104</xdr:rowOff>
    </xdr:from>
    <xdr:ext cx="762000" cy="259045"/>
    <xdr:sp macro="" textlink="">
      <xdr:nvSpPr>
        <xdr:cNvPr id="405" name="公債費負担の状況該当値テキスト">
          <a:extLst>
            <a:ext uri="{FF2B5EF4-FFF2-40B4-BE49-F238E27FC236}">
              <a16:creationId xmlns:a16="http://schemas.microsoft.com/office/drawing/2014/main" xmlns="" id="{00000000-0008-0000-0300-000095010000}"/>
            </a:ext>
          </a:extLst>
        </xdr:cNvPr>
        <xdr:cNvSpPr txBox="1"/>
      </xdr:nvSpPr>
      <xdr:spPr>
        <a:xfrm>
          <a:off x="17106900" y="687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44027</xdr:rowOff>
    </xdr:from>
    <xdr:to>
      <xdr:col>77</xdr:col>
      <xdr:colOff>95250</xdr:colOff>
      <xdr:row>40</xdr:row>
      <xdr:rowOff>145627</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129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130404</xdr:rowOff>
    </xdr:from>
    <xdr:ext cx="7366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798800" y="698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114317</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167217</xdr:rowOff>
    </xdr:from>
    <xdr:to>
      <xdr:col>68</xdr:col>
      <xdr:colOff>203200</xdr:colOff>
      <xdr:row>40</xdr:row>
      <xdr:rowOff>97367</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4351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82144</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020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84244</xdr:rowOff>
    </xdr:from>
    <xdr:to>
      <xdr:col>64</xdr:col>
      <xdr:colOff>152400</xdr:colOff>
      <xdr:row>41</xdr:row>
      <xdr:rowOff>14394</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3462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170621</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131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将来負担額の大きな割合を占める地方債残高は減少を続けていること（</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82.0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百万円減）、</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下水道事業において元金残高が減少してきていることなどにより、将来負担額として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166.6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地方債については、交付税算入率の高い過疎対策事業債を主として活用する等、将来負担を十分にカバーできる財源が見込める状態を維持できている。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2963</xdr:rowOff>
    </xdr:from>
    <xdr:ext cx="762000" cy="259045"/>
    <xdr:sp macro="" textlink="">
      <xdr:nvSpPr>
        <xdr:cNvPr id="445" name="将来負担の状況平均値テキスト">
          <a:extLst>
            <a:ext uri="{FF2B5EF4-FFF2-40B4-BE49-F238E27FC236}">
              <a16:creationId xmlns:a16="http://schemas.microsoft.com/office/drawing/2014/main" xmlns="" id="{00000000-0008-0000-0300-0000BD010000}"/>
            </a:ext>
          </a:extLst>
        </xdr:cNvPr>
        <xdr:cNvSpPr txBox="1"/>
      </xdr:nvSpPr>
      <xdr:spPr>
        <a:xfrm>
          <a:off x="17106900" y="2403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74320</xdr:rowOff>
    </xdr:from>
    <xdr:to>
      <xdr:col>77</xdr:col>
      <xdr:colOff>95250</xdr:colOff>
      <xdr:row>15</xdr:row>
      <xdr:rowOff>4470</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54407</xdr:rowOff>
    </xdr:from>
    <xdr:to>
      <xdr:col>73</xdr:col>
      <xdr:colOff>44450</xdr:colOff>
      <xdr:row>15</xdr:row>
      <xdr:rowOff>156007</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73711</xdr:rowOff>
    </xdr:from>
    <xdr:to>
      <xdr:col>68</xdr:col>
      <xdr:colOff>203200</xdr:colOff>
      <xdr:row>16</xdr:row>
      <xdr:rowOff>3861</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6,450
6,371
233.52
4,828,426
4,672,366
116,251
2,898,662
4,906,138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人件費の増減要因としては、前年度末の退職者２名（うち再任用２名）に対して、令和元年度新規採用職員数が２名であり、職員数が増となったため職員給に限ると</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2.1</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％の増となっている。一方で、退職者数が前年（８名）と比較して少なかったことに伴い、退職手当組合への負担金は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21.2</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％減となっており、全体としては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％の減となった。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今後も指定管理者制度をはじめとした民間活力の導入、またはオンラインシステムを活用したサービス等、行政サービスの提供手法について積極的に改善を図ることとしている。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56134</xdr:rowOff>
    </xdr:from>
    <xdr:to>
      <xdr:col>24</xdr:col>
      <xdr:colOff>25400</xdr:colOff>
      <xdr:row>37</xdr:row>
      <xdr:rowOff>69850</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3997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18559</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56134</xdr:rowOff>
    </xdr:from>
    <xdr:to>
      <xdr:col>19</xdr:col>
      <xdr:colOff>187325</xdr:colOff>
      <xdr:row>37</xdr:row>
      <xdr:rowOff>97282</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3997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97282</xdr:rowOff>
    </xdr:from>
    <xdr:to>
      <xdr:col>15</xdr:col>
      <xdr:colOff>98425</xdr:colOff>
      <xdr:row>37</xdr:row>
      <xdr:rowOff>106426</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4409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106426</xdr:rowOff>
    </xdr:from>
    <xdr:to>
      <xdr:col>11</xdr:col>
      <xdr:colOff>9525</xdr:colOff>
      <xdr:row>37</xdr:row>
      <xdr:rowOff>115570</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35577</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5334</xdr:rowOff>
    </xdr:from>
    <xdr:to>
      <xdr:col>20</xdr:col>
      <xdr:colOff>38100</xdr:colOff>
      <xdr:row>37</xdr:row>
      <xdr:rowOff>106934</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117111</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117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46482</xdr:rowOff>
    </xdr:from>
    <xdr:to>
      <xdr:col>15</xdr:col>
      <xdr:colOff>149225</xdr:colOff>
      <xdr:row>37</xdr:row>
      <xdr:rowOff>148082</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158259</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55626</xdr:rowOff>
    </xdr:from>
    <xdr:to>
      <xdr:col>11</xdr:col>
      <xdr:colOff>60325</xdr:colOff>
      <xdr:row>37</xdr:row>
      <xdr:rowOff>157226</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142003</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物件費全体では微減という状況である。新規に実施した事業としては、幼児教育無償化事業</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(6.8</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、固定資産評価替業務費</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、地域公共交通再編計画策定事業</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の増が挙げられる。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一方で、前年度実施された情報通信設備の</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FTTH</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方式化（</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百万円）及び熱気浴施設の調査・基本設計（</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百万円）、指定避難所の耐震診断（</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11.1</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百万円）等の減が大きく、物件費としては、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％の微減となっている。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xmlns=""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xmlns="" id="{00000000-0008-0000-0400-000074000000}"/>
            </a:ext>
          </a:extLst>
        </xdr:cNvPr>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xmlns=""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a:extLst>
            <a:ext uri="{FF2B5EF4-FFF2-40B4-BE49-F238E27FC236}">
              <a16:creationId xmlns:a16="http://schemas.microsoft.com/office/drawing/2014/main" xmlns="" id="{00000000-0008-0000-0400-000077000000}"/>
            </a:ext>
          </a:extLst>
        </xdr:cNvPr>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69850</xdr:rowOff>
    </xdr:from>
    <xdr:to>
      <xdr:col>82</xdr:col>
      <xdr:colOff>107950</xdr:colOff>
      <xdr:row>14</xdr:row>
      <xdr:rowOff>86995</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flipV="1">
          <a:off x="15671800" y="24701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31132</xdr:rowOff>
    </xdr:from>
    <xdr:ext cx="762000" cy="259045"/>
    <xdr:sp macro="" textlink="">
      <xdr:nvSpPr>
        <xdr:cNvPr id="122" name="物件費平均値テキスト">
          <a:extLst>
            <a:ext uri="{FF2B5EF4-FFF2-40B4-BE49-F238E27FC236}">
              <a16:creationId xmlns:a16="http://schemas.microsoft.com/office/drawing/2014/main" xmlns="" id="{00000000-0008-0000-0400-00007A000000}"/>
            </a:ext>
          </a:extLst>
        </xdr:cNvPr>
        <xdr:cNvSpPr txBox="1"/>
      </xdr:nvSpPr>
      <xdr:spPr>
        <a:xfrm>
          <a:off x="16598900" y="260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a16="http://schemas.microsoft.com/office/drawing/2014/main" xmlns="" id="{00000000-0008-0000-0400-00007B000000}"/>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64135</xdr:rowOff>
    </xdr:from>
    <xdr:to>
      <xdr:col>78</xdr:col>
      <xdr:colOff>69850</xdr:colOff>
      <xdr:row>14</xdr:row>
      <xdr:rowOff>86995</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4782800" y="24644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a16="http://schemas.microsoft.com/office/drawing/2014/main" xmlns="" id="{00000000-0008-0000-0400-00007D000000}"/>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134002</xdr:rowOff>
    </xdr:from>
    <xdr:ext cx="736600" cy="259045"/>
    <xdr:sp macro="" textlink="">
      <xdr:nvSpPr>
        <xdr:cNvPr id="126" name="テキスト ボックス 125">
          <a:extLst>
            <a:ext uri="{FF2B5EF4-FFF2-40B4-BE49-F238E27FC236}">
              <a16:creationId xmlns:a16="http://schemas.microsoft.com/office/drawing/2014/main" xmlns="" id="{00000000-0008-0000-0400-00007E000000}"/>
            </a:ext>
          </a:extLst>
        </xdr:cNvPr>
        <xdr:cNvSpPr txBox="1"/>
      </xdr:nvSpPr>
      <xdr:spPr>
        <a:xfrm>
          <a:off x="15290800" y="270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58420</xdr:rowOff>
    </xdr:from>
    <xdr:to>
      <xdr:col>73</xdr:col>
      <xdr:colOff>180975</xdr:colOff>
      <xdr:row>14</xdr:row>
      <xdr:rowOff>64135</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3893800" y="24587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122572</xdr:rowOff>
    </xdr:from>
    <xdr:ext cx="762000" cy="259045"/>
    <xdr:sp macro="" textlink="">
      <xdr:nvSpPr>
        <xdr:cNvPr id="129" name="テキスト ボックス 128">
          <a:extLst>
            <a:ext uri="{FF2B5EF4-FFF2-40B4-BE49-F238E27FC236}">
              <a16:creationId xmlns:a16="http://schemas.microsoft.com/office/drawing/2014/main" xmlns="" id="{00000000-0008-0000-0400-000081000000}"/>
            </a:ext>
          </a:extLst>
        </xdr:cNvPr>
        <xdr:cNvSpPr txBox="1"/>
      </xdr:nvSpPr>
      <xdr:spPr>
        <a:xfrm>
          <a:off x="14401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58420</xdr:rowOff>
    </xdr:from>
    <xdr:to>
      <xdr:col>69</xdr:col>
      <xdr:colOff>92075</xdr:colOff>
      <xdr:row>14</xdr:row>
      <xdr:rowOff>69850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flipV="1">
          <a:off x="13004800" y="24587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19050</xdr:rowOff>
    </xdr:from>
    <xdr:to>
      <xdr:col>82</xdr:col>
      <xdr:colOff>158750</xdr:colOff>
      <xdr:row>14</xdr:row>
      <xdr:rowOff>120650</xdr:rowOff>
    </xdr:to>
    <xdr:sp macro="" textlink="">
      <xdr:nvSpPr>
        <xdr:cNvPr id="140" name="楕円 139">
          <a:extLst>
            <a:ext uri="{FF2B5EF4-FFF2-40B4-BE49-F238E27FC236}">
              <a16:creationId xmlns:a16="http://schemas.microsoft.com/office/drawing/2014/main" xmlns="" id="{00000000-0008-0000-0400-00008C000000}"/>
            </a:ext>
          </a:extLst>
        </xdr:cNvPr>
        <xdr:cNvSpPr/>
      </xdr:nvSpPr>
      <xdr:spPr>
        <a:xfrm>
          <a:off x="164592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35577</xdr:rowOff>
    </xdr:from>
    <xdr:ext cx="762000" cy="259045"/>
    <xdr:sp macro="" textlink="">
      <xdr:nvSpPr>
        <xdr:cNvPr id="141" name="物件費該当値テキスト">
          <a:extLst>
            <a:ext uri="{FF2B5EF4-FFF2-40B4-BE49-F238E27FC236}">
              <a16:creationId xmlns:a16="http://schemas.microsoft.com/office/drawing/2014/main" xmlns="" id="{00000000-0008-0000-0400-00008D000000}"/>
            </a:ext>
          </a:extLst>
        </xdr:cNvPr>
        <xdr:cNvSpPr txBox="1"/>
      </xdr:nvSpPr>
      <xdr:spPr>
        <a:xfrm>
          <a:off x="16598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36195</xdr:rowOff>
    </xdr:from>
    <xdr:to>
      <xdr:col>78</xdr:col>
      <xdr:colOff>120650</xdr:colOff>
      <xdr:row>14</xdr:row>
      <xdr:rowOff>137795</xdr:rowOff>
    </xdr:to>
    <xdr:sp macro="" textlink="">
      <xdr:nvSpPr>
        <xdr:cNvPr id="142" name="楕円 141">
          <a:extLst>
            <a:ext uri="{FF2B5EF4-FFF2-40B4-BE49-F238E27FC236}">
              <a16:creationId xmlns:a16="http://schemas.microsoft.com/office/drawing/2014/main" xmlns="" id="{00000000-0008-0000-0400-00008E000000}"/>
            </a:ext>
          </a:extLst>
        </xdr:cNvPr>
        <xdr:cNvSpPr/>
      </xdr:nvSpPr>
      <xdr:spPr>
        <a:xfrm>
          <a:off x="156210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147972</xdr:rowOff>
    </xdr:from>
    <xdr:ext cx="7366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5290800" y="2205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13335</xdr:rowOff>
    </xdr:from>
    <xdr:to>
      <xdr:col>74</xdr:col>
      <xdr:colOff>31750</xdr:colOff>
      <xdr:row>14</xdr:row>
      <xdr:rowOff>114935</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4732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125112</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401800" y="218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xdr:rowOff>
    </xdr:from>
    <xdr:to>
      <xdr:col>69</xdr:col>
      <xdr:colOff>142875</xdr:colOff>
      <xdr:row>14</xdr:row>
      <xdr:rowOff>109220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3843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119397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3512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19050</xdr:rowOff>
    </xdr:from>
    <xdr:to>
      <xdr:col>65</xdr:col>
      <xdr:colOff>53975</xdr:colOff>
      <xdr:row>14</xdr:row>
      <xdr:rowOff>120650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2954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130827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2623800"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xmlns=""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xmlns=""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児童手当費が、前年度と比べて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百万円減となっており少子化が進行している。子ども・子育て各種制度拡充に対して地方公共団体への財政措置が不透明なため、財源確保に努める必要がある。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その他では、決算額で大きな部分を占める障害者自立支援関係事業、医療費助成事業、及び保育所児童措置といった継続事業については、事業費が高止まりしている状況である。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xmlns=""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xmlns=""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a:extLst>
            <a:ext uri="{FF2B5EF4-FFF2-40B4-BE49-F238E27FC236}">
              <a16:creationId xmlns:a16="http://schemas.microsoft.com/office/drawing/2014/main" xmlns="" id="{00000000-0008-0000-0400-0000B3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a:extLst>
            <a:ext uri="{FF2B5EF4-FFF2-40B4-BE49-F238E27FC236}">
              <a16:creationId xmlns:a16="http://schemas.microsoft.com/office/drawing/2014/main" xmlns="" id="{00000000-0008-0000-0400-0000B5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124278</xdr:rowOff>
    </xdr:from>
    <xdr:to>
      <xdr:col>24</xdr:col>
      <xdr:colOff>25400</xdr:colOff>
      <xdr:row>57</xdr:row>
      <xdr:rowOff>124278</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3987800" y="9896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4" name="扶助費平均値テキスト">
          <a:extLst>
            <a:ext uri="{FF2B5EF4-FFF2-40B4-BE49-F238E27FC236}">
              <a16:creationId xmlns:a16="http://schemas.microsoft.com/office/drawing/2014/main" xmlns="" id="{00000000-0008-0000-0400-0000B8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a16="http://schemas.microsoft.com/office/drawing/2014/main" xmlns="" id="{00000000-0008-0000-0400-0000B9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113393</xdr:rowOff>
    </xdr:from>
    <xdr:to>
      <xdr:col>19</xdr:col>
      <xdr:colOff>187325</xdr:colOff>
      <xdr:row>57</xdr:row>
      <xdr:rowOff>124278</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3098800" y="9886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xmlns=""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a:extLst>
            <a:ext uri="{FF2B5EF4-FFF2-40B4-BE49-F238E27FC236}">
              <a16:creationId xmlns:a16="http://schemas.microsoft.com/office/drawing/2014/main" xmlns="" id="{00000000-0008-0000-0400-0000BC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102507</xdr:rowOff>
    </xdr:from>
    <xdr:to>
      <xdr:col>15</xdr:col>
      <xdr:colOff>98425</xdr:colOff>
      <xdr:row>57</xdr:row>
      <xdr:rowOff>113393</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2209800" y="9875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26307</xdr:rowOff>
    </xdr:from>
    <xdr:to>
      <xdr:col>11</xdr:col>
      <xdr:colOff>9525</xdr:colOff>
      <xdr:row>57</xdr:row>
      <xdr:rowOff>102507</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1320800" y="9798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73478</xdr:rowOff>
    </xdr:from>
    <xdr:to>
      <xdr:col>24</xdr:col>
      <xdr:colOff>76200</xdr:colOff>
      <xdr:row>58</xdr:row>
      <xdr:rowOff>3628</xdr:rowOff>
    </xdr:to>
    <xdr:sp macro="" textlink="">
      <xdr:nvSpPr>
        <xdr:cNvPr id="202" name="楕円 201">
          <a:extLst>
            <a:ext uri="{FF2B5EF4-FFF2-40B4-BE49-F238E27FC236}">
              <a16:creationId xmlns:a16="http://schemas.microsoft.com/office/drawing/2014/main" xmlns="" id="{00000000-0008-0000-0400-0000CA000000}"/>
            </a:ext>
          </a:extLst>
        </xdr:cNvPr>
        <xdr:cNvSpPr/>
      </xdr:nvSpPr>
      <xdr:spPr>
        <a:xfrm>
          <a:off x="4775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45555</xdr:rowOff>
    </xdr:from>
    <xdr:ext cx="762000" cy="259045"/>
    <xdr:sp macro="" textlink="">
      <xdr:nvSpPr>
        <xdr:cNvPr id="203" name="扶助費該当値テキスト">
          <a:extLst>
            <a:ext uri="{FF2B5EF4-FFF2-40B4-BE49-F238E27FC236}">
              <a16:creationId xmlns:a16="http://schemas.microsoft.com/office/drawing/2014/main" xmlns="" id="{00000000-0008-0000-0400-0000CB000000}"/>
            </a:ext>
          </a:extLst>
        </xdr:cNvPr>
        <xdr:cNvSpPr txBox="1"/>
      </xdr:nvSpPr>
      <xdr:spPr>
        <a:xfrm>
          <a:off x="4914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73478</xdr:rowOff>
    </xdr:from>
    <xdr:to>
      <xdr:col>20</xdr:col>
      <xdr:colOff>38100</xdr:colOff>
      <xdr:row>58</xdr:row>
      <xdr:rowOff>3628</xdr:rowOff>
    </xdr:to>
    <xdr:sp macro="" textlink="">
      <xdr:nvSpPr>
        <xdr:cNvPr id="204" name="楕円 203">
          <a:extLst>
            <a:ext uri="{FF2B5EF4-FFF2-40B4-BE49-F238E27FC236}">
              <a16:creationId xmlns:a16="http://schemas.microsoft.com/office/drawing/2014/main" xmlns="" id="{00000000-0008-0000-0400-0000CC000000}"/>
            </a:ext>
          </a:extLst>
        </xdr:cNvPr>
        <xdr:cNvSpPr/>
      </xdr:nvSpPr>
      <xdr:spPr>
        <a:xfrm>
          <a:off x="3937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159855</xdr:rowOff>
    </xdr:from>
    <xdr:ext cx="7366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606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62593</xdr:rowOff>
    </xdr:from>
    <xdr:to>
      <xdr:col>15</xdr:col>
      <xdr:colOff>149225</xdr:colOff>
      <xdr:row>57</xdr:row>
      <xdr:rowOff>164193</xdr:rowOff>
    </xdr:to>
    <xdr:sp macro="" textlink="">
      <xdr:nvSpPr>
        <xdr:cNvPr id="206" name="楕円 205">
          <a:extLst>
            <a:ext uri="{FF2B5EF4-FFF2-40B4-BE49-F238E27FC236}">
              <a16:creationId xmlns:a16="http://schemas.microsoft.com/office/drawing/2014/main" xmlns="" id="{00000000-0008-0000-0400-0000CE000000}"/>
            </a:ext>
          </a:extLst>
        </xdr:cNvPr>
        <xdr:cNvSpPr/>
      </xdr:nvSpPr>
      <xdr:spPr>
        <a:xfrm>
          <a:off x="3048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148970</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2717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51707</xdr:rowOff>
    </xdr:from>
    <xdr:to>
      <xdr:col>11</xdr:col>
      <xdr:colOff>60325</xdr:colOff>
      <xdr:row>57</xdr:row>
      <xdr:rowOff>153307</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138084</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146957</xdr:rowOff>
    </xdr:from>
    <xdr:to>
      <xdr:col>6</xdr:col>
      <xdr:colOff>171450</xdr:colOff>
      <xdr:row>57</xdr:row>
      <xdr:rowOff>77107</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1270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61884</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939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xmlns=""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xmlns=""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後期高齢者医療事業等の医療・保険給付に係る繰出金、及び下水道事業等の公営企業（法非適）会計への繰出金の額が例年と同様に高止まりしているため、類似団体平均を大きく上回って推移している。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したがって、人口減少による保険料・使用料の収入減が確実な状況を踏まえ、引き続き事業規模の適正化等、財政負担の軽減を図っている。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xmlns=""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xmlns=""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xmlns=""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a:extLst>
            <a:ext uri="{FF2B5EF4-FFF2-40B4-BE49-F238E27FC236}">
              <a16:creationId xmlns:a16="http://schemas.microsoft.com/office/drawing/2014/main" xmlns="" id="{00000000-0008-0000-0400-0000ED000000}"/>
            </a:ext>
          </a:extLst>
        </xdr:cNvPr>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a:extLst>
            <a:ext uri="{FF2B5EF4-FFF2-40B4-BE49-F238E27FC236}">
              <a16:creationId xmlns:a16="http://schemas.microsoft.com/office/drawing/2014/main" xmlns="" id="{00000000-0008-0000-0400-0000EF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8128</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flipV="1">
          <a:off x="15671800" y="99339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156735</xdr:rowOff>
    </xdr:from>
    <xdr:ext cx="762000" cy="259045"/>
    <xdr:sp macro="" textlink="">
      <xdr:nvSpPr>
        <xdr:cNvPr id="242" name="その他平均値テキスト">
          <a:extLst>
            <a:ext uri="{FF2B5EF4-FFF2-40B4-BE49-F238E27FC236}">
              <a16:creationId xmlns:a16="http://schemas.microsoft.com/office/drawing/2014/main" xmlns="" id="{00000000-0008-0000-0400-0000F2000000}"/>
            </a:ext>
          </a:extLst>
        </xdr:cNvPr>
        <xdr:cNvSpPr txBox="1"/>
      </xdr:nvSpPr>
      <xdr:spPr>
        <a:xfrm>
          <a:off x="16598900" y="958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a:extLst>
            <a:ext uri="{FF2B5EF4-FFF2-40B4-BE49-F238E27FC236}">
              <a16:creationId xmlns:a16="http://schemas.microsoft.com/office/drawing/2014/main" xmlns="" id="{00000000-0008-0000-0400-0000F3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xdr:rowOff>
    </xdr:from>
    <xdr:to>
      <xdr:col>78</xdr:col>
      <xdr:colOff>69850</xdr:colOff>
      <xdr:row>58</xdr:row>
      <xdr:rowOff>8128</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4782800" y="9952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a16="http://schemas.microsoft.com/office/drawing/2014/main" xmlns="" id="{00000000-0008-0000-0400-0000F5000000}"/>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80535</xdr:rowOff>
    </xdr:from>
    <xdr:ext cx="7366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5290800" y="951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8128</xdr:rowOff>
    </xdr:from>
    <xdr:to>
      <xdr:col>73</xdr:col>
      <xdr:colOff>180975</xdr:colOff>
      <xdr:row>58</xdr:row>
      <xdr:rowOff>12700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flipV="1">
          <a:off x="13893800" y="9952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a:extLst>
            <a:ext uri="{FF2B5EF4-FFF2-40B4-BE49-F238E27FC236}">
              <a16:creationId xmlns:a16="http://schemas.microsoft.com/office/drawing/2014/main" xmlns="" id="{00000000-0008-0000-0400-0000F8000000}"/>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75963</xdr:rowOff>
    </xdr:from>
    <xdr:ext cx="762000" cy="259045"/>
    <xdr:sp macro="" textlink="">
      <xdr:nvSpPr>
        <xdr:cNvPr id="249" name="テキスト ボックス 248">
          <a:extLst>
            <a:ext uri="{FF2B5EF4-FFF2-40B4-BE49-F238E27FC236}">
              <a16:creationId xmlns:a16="http://schemas.microsoft.com/office/drawing/2014/main" xmlns="" id="{00000000-0008-0000-0400-0000F9000000}"/>
            </a:ext>
          </a:extLst>
        </xdr:cNvPr>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49276</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flipV="1">
          <a:off x="13004800" y="99568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57675</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2623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60" name="楕円 259">
          <a:extLst>
            <a:ext uri="{FF2B5EF4-FFF2-40B4-BE49-F238E27FC236}">
              <a16:creationId xmlns:a16="http://schemas.microsoft.com/office/drawing/2014/main" xmlns="" id="{00000000-0008-0000-0400-000004010000}"/>
            </a:ext>
          </a:extLst>
        </xdr:cNvPr>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61" name="その他該当値テキスト">
          <a:extLst>
            <a:ext uri="{FF2B5EF4-FFF2-40B4-BE49-F238E27FC236}">
              <a16:creationId xmlns:a16="http://schemas.microsoft.com/office/drawing/2014/main" xmlns="" id="{00000000-0008-0000-0400-000005010000}"/>
            </a:ext>
          </a:extLst>
        </xdr:cNvPr>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128778</xdr:rowOff>
    </xdr:from>
    <xdr:to>
      <xdr:col>78</xdr:col>
      <xdr:colOff>120650</xdr:colOff>
      <xdr:row>58</xdr:row>
      <xdr:rowOff>58928</xdr:rowOff>
    </xdr:to>
    <xdr:sp macro="" textlink="">
      <xdr:nvSpPr>
        <xdr:cNvPr id="262" name="楕円 261">
          <a:extLst>
            <a:ext uri="{FF2B5EF4-FFF2-40B4-BE49-F238E27FC236}">
              <a16:creationId xmlns:a16="http://schemas.microsoft.com/office/drawing/2014/main" xmlns="" id="{00000000-0008-0000-0400-000006010000}"/>
            </a:ext>
          </a:extLst>
        </xdr:cNvPr>
        <xdr:cNvSpPr/>
      </xdr:nvSpPr>
      <xdr:spPr>
        <a:xfrm>
          <a:off x="15621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43705</xdr:rowOff>
    </xdr:from>
    <xdr:ext cx="7366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5290800" y="998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128778</xdr:rowOff>
    </xdr:from>
    <xdr:to>
      <xdr:col>74</xdr:col>
      <xdr:colOff>31750</xdr:colOff>
      <xdr:row>58</xdr:row>
      <xdr:rowOff>58928</xdr:rowOff>
    </xdr:to>
    <xdr:sp macro="" textlink="">
      <xdr:nvSpPr>
        <xdr:cNvPr id="264" name="楕円 263">
          <a:extLst>
            <a:ext uri="{FF2B5EF4-FFF2-40B4-BE49-F238E27FC236}">
              <a16:creationId xmlns:a16="http://schemas.microsoft.com/office/drawing/2014/main" xmlns="" id="{00000000-0008-0000-0400-000008010000}"/>
            </a:ext>
          </a:extLst>
        </xdr:cNvPr>
        <xdr:cNvSpPr/>
      </xdr:nvSpPr>
      <xdr:spPr>
        <a:xfrm>
          <a:off x="14732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43705</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401800" y="99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169926</xdr:rowOff>
    </xdr:from>
    <xdr:to>
      <xdr:col>65</xdr:col>
      <xdr:colOff>53975</xdr:colOff>
      <xdr:row>58</xdr:row>
      <xdr:rowOff>100076</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29540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84853</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623800" y="1002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xmlns=""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xmlns=""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今年度も類似団体平均を下回る水準となってはいるが、各種補助金の額が増加していることもあり、本比率は上昇を続けている状況となっている。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したがって、まずは補助金交付団体の事業評価及び交付基準の見直しを行い、補助事業の適正化に努めている。　</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xmlns=""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xmlns=""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xmlns=""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a:extLst>
            <a:ext uri="{FF2B5EF4-FFF2-40B4-BE49-F238E27FC236}">
              <a16:creationId xmlns:a16="http://schemas.microsoft.com/office/drawing/2014/main" xmlns="" id="{00000000-0008-0000-0400-000027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a:extLst>
            <a:ext uri="{FF2B5EF4-FFF2-40B4-BE49-F238E27FC236}">
              <a16:creationId xmlns:a16="http://schemas.microsoft.com/office/drawing/2014/main" xmlns="" id="{00000000-0008-0000-0400-000029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129286</xdr:rowOff>
    </xdr:from>
    <xdr:to>
      <xdr:col>82</xdr:col>
      <xdr:colOff>107950</xdr:colOff>
      <xdr:row>35</xdr:row>
      <xdr:rowOff>156718</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flipV="1">
          <a:off x="15671800" y="61300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9415</xdr:rowOff>
    </xdr:from>
    <xdr:ext cx="762000" cy="259045"/>
    <xdr:sp macro="" textlink="">
      <xdr:nvSpPr>
        <xdr:cNvPr id="300" name="補助費等平均値テキスト">
          <a:extLst>
            <a:ext uri="{FF2B5EF4-FFF2-40B4-BE49-F238E27FC236}">
              <a16:creationId xmlns:a16="http://schemas.microsoft.com/office/drawing/2014/main" xmlns="" id="{00000000-0008-0000-0400-00002C010000}"/>
            </a:ext>
          </a:extLst>
        </xdr:cNvPr>
        <xdr:cNvSpPr txBox="1"/>
      </xdr:nvSpPr>
      <xdr:spPr>
        <a:xfrm>
          <a:off x="16598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a:extLst>
            <a:ext uri="{FF2B5EF4-FFF2-40B4-BE49-F238E27FC236}">
              <a16:creationId xmlns:a16="http://schemas.microsoft.com/office/drawing/2014/main" xmlns="" id="{00000000-0008-0000-0400-00002D010000}"/>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35</xdr:row>
      <xdr:rowOff>156718</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4782800" y="6143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a:extLst>
            <a:ext uri="{FF2B5EF4-FFF2-40B4-BE49-F238E27FC236}">
              <a16:creationId xmlns:a16="http://schemas.microsoft.com/office/drawing/2014/main" xmlns="" id="{00000000-0008-0000-0400-00002F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a:extLst>
            <a:ext uri="{FF2B5EF4-FFF2-40B4-BE49-F238E27FC236}">
              <a16:creationId xmlns:a16="http://schemas.microsoft.com/office/drawing/2014/main" xmlns="" id="{00000000-0008-0000-0400-000030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143002</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3893800" y="61254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a:extLst>
            <a:ext uri="{FF2B5EF4-FFF2-40B4-BE49-F238E27FC236}">
              <a16:creationId xmlns:a16="http://schemas.microsoft.com/office/drawing/2014/main" xmlns="" id="{00000000-0008-0000-0400-000032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120142</xdr:rowOff>
    </xdr:from>
    <xdr:to>
      <xdr:col>69</xdr:col>
      <xdr:colOff>92075</xdr:colOff>
      <xdr:row>35</xdr:row>
      <xdr:rowOff>124714</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3004800" y="6120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78486</xdr:rowOff>
    </xdr:from>
    <xdr:to>
      <xdr:col>82</xdr:col>
      <xdr:colOff>158750</xdr:colOff>
      <xdr:row>36</xdr:row>
      <xdr:rowOff>8636</xdr:rowOff>
    </xdr:to>
    <xdr:sp macro="" textlink="">
      <xdr:nvSpPr>
        <xdr:cNvPr id="318" name="楕円 317">
          <a:extLst>
            <a:ext uri="{FF2B5EF4-FFF2-40B4-BE49-F238E27FC236}">
              <a16:creationId xmlns:a16="http://schemas.microsoft.com/office/drawing/2014/main" xmlns="" id="{00000000-0008-0000-0400-00003E010000}"/>
            </a:ext>
          </a:extLst>
        </xdr:cNvPr>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95013</xdr:rowOff>
    </xdr:from>
    <xdr:ext cx="762000" cy="259045"/>
    <xdr:sp macro="" textlink="">
      <xdr:nvSpPr>
        <xdr:cNvPr id="319" name="補助費等該当値テキスト">
          <a:extLst>
            <a:ext uri="{FF2B5EF4-FFF2-40B4-BE49-F238E27FC236}">
              <a16:creationId xmlns:a16="http://schemas.microsoft.com/office/drawing/2014/main" xmlns="" id="{00000000-0008-0000-0400-00003F010000}"/>
            </a:ext>
          </a:extLst>
        </xdr:cNvPr>
        <xdr:cNvSpPr txBox="1"/>
      </xdr:nvSpPr>
      <xdr:spPr>
        <a:xfrm>
          <a:off x="16598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20" name="楕円 319">
          <a:extLst>
            <a:ext uri="{FF2B5EF4-FFF2-40B4-BE49-F238E27FC236}">
              <a16:creationId xmlns:a16="http://schemas.microsoft.com/office/drawing/2014/main" xmlns="" id="{00000000-0008-0000-0400-000040010000}"/>
            </a:ext>
          </a:extLst>
        </xdr:cNvPr>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22" name="楕円 321">
          <a:extLst>
            <a:ext uri="{FF2B5EF4-FFF2-40B4-BE49-F238E27FC236}">
              <a16:creationId xmlns:a16="http://schemas.microsoft.com/office/drawing/2014/main" xmlns="" id="{00000000-0008-0000-0400-000042010000}"/>
            </a:ext>
          </a:extLst>
        </xdr:cNvPr>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69342</xdr:rowOff>
    </xdr:from>
    <xdr:to>
      <xdr:col>65</xdr:col>
      <xdr:colOff>53975</xdr:colOff>
      <xdr:row>35</xdr:row>
      <xdr:rowOff>170942</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9669</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xmlns=""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xmlns=""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年度から過疎債や緊急防災・減災事業債を活用した施設整備等の大型事業が相次ぎ、近年は元金償還額が急増していたが、平成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年度からは平成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年度臨時財政対策債の完済（元金影響額</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27.8</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百万円減）もあり、一旦は減少に転じている。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しかしながら、施設整備の規模は近年抑制されているものの、ソフト事業にも過疎債を活用していることから、現在の水準に留まると推測される。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xmlns=""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xmlns=""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xmlns=""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a:extLst>
            <a:ext uri="{FF2B5EF4-FFF2-40B4-BE49-F238E27FC236}">
              <a16:creationId xmlns:a16="http://schemas.microsoft.com/office/drawing/2014/main" xmlns="" id="{00000000-0008-0000-0400-000063010000}"/>
            </a:ext>
          </a:extLst>
        </xdr:cNvPr>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a:extLst>
            <a:ext uri="{FF2B5EF4-FFF2-40B4-BE49-F238E27FC236}">
              <a16:creationId xmlns:a16="http://schemas.microsoft.com/office/drawing/2014/main" xmlns="" id="{00000000-0008-0000-0400-000065010000}"/>
            </a:ext>
          </a:extLst>
        </xdr:cNvPr>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111761</xdr:rowOff>
    </xdr:from>
    <xdr:to>
      <xdr:col>24</xdr:col>
      <xdr:colOff>25400</xdr:colOff>
      <xdr:row>76</xdr:row>
      <xdr:rowOff>123189</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flipV="1">
          <a:off x="3987800" y="131419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0" name="公債費平均値テキスト">
          <a:extLst>
            <a:ext uri="{FF2B5EF4-FFF2-40B4-BE49-F238E27FC236}">
              <a16:creationId xmlns:a16="http://schemas.microsoft.com/office/drawing/2014/main" xmlns="" id="{00000000-0008-0000-0400-000068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a16="http://schemas.microsoft.com/office/drawing/2014/main" xmlns="" id="{00000000-0008-0000-0400-000069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123189</xdr:rowOff>
    </xdr:from>
    <xdr:to>
      <xdr:col>19</xdr:col>
      <xdr:colOff>187325</xdr:colOff>
      <xdr:row>76</xdr:row>
      <xdr:rowOff>165100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flipV="1">
          <a:off x="3098800" y="131533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a16="http://schemas.microsoft.com/office/drawing/2014/main" xmlns="" id="{00000000-0008-0000-0400-00006B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39370</xdr:rowOff>
    </xdr:from>
    <xdr:to>
      <xdr:col>15</xdr:col>
      <xdr:colOff>98425</xdr:colOff>
      <xdr:row>76</xdr:row>
      <xdr:rowOff>165100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2209800" y="1306957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a16="http://schemas.microsoft.com/office/drawing/2014/main" xmlns="" id="{00000000-0008-0000-0400-00006E010000}"/>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5097</xdr:rowOff>
    </xdr:from>
    <xdr:ext cx="762000" cy="259045"/>
    <xdr:sp macro="" textlink="">
      <xdr:nvSpPr>
        <xdr:cNvPr id="367" name="テキスト ボックス 366">
          <a:extLst>
            <a:ext uri="{FF2B5EF4-FFF2-40B4-BE49-F238E27FC236}">
              <a16:creationId xmlns:a16="http://schemas.microsoft.com/office/drawing/2014/main" xmlns="" id="{00000000-0008-0000-0400-00006F010000}"/>
            </a:ext>
          </a:extLst>
        </xdr:cNvPr>
        <xdr:cNvSpPr txBox="1"/>
      </xdr:nvSpPr>
      <xdr:spPr>
        <a:xfrm>
          <a:off x="2717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31750</xdr:rowOff>
    </xdr:from>
    <xdr:to>
      <xdr:col>11</xdr:col>
      <xdr:colOff>9525</xdr:colOff>
      <xdr:row>76</xdr:row>
      <xdr:rowOff>39370</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1320800" y="13061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a16="http://schemas.microsoft.com/office/drawing/2014/main" xmlns="" id="{00000000-0008-0000-0400-000071010000}"/>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78" name="楕円 377">
          <a:extLst>
            <a:ext uri="{FF2B5EF4-FFF2-40B4-BE49-F238E27FC236}">
              <a16:creationId xmlns:a16="http://schemas.microsoft.com/office/drawing/2014/main" xmlns="" id="{00000000-0008-0000-0400-00007A010000}"/>
            </a:ext>
          </a:extLst>
        </xdr:cNvPr>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33038</xdr:rowOff>
    </xdr:from>
    <xdr:ext cx="762000" cy="259045"/>
    <xdr:sp macro="" textlink="">
      <xdr:nvSpPr>
        <xdr:cNvPr id="379" name="公債費該当値テキスト">
          <a:extLst>
            <a:ext uri="{FF2B5EF4-FFF2-40B4-BE49-F238E27FC236}">
              <a16:creationId xmlns:a16="http://schemas.microsoft.com/office/drawing/2014/main" xmlns="" id="{00000000-0008-0000-0400-00007B010000}"/>
            </a:ext>
          </a:extLst>
        </xdr:cNvPr>
        <xdr:cNvSpPr txBox="1"/>
      </xdr:nvSpPr>
      <xdr:spPr>
        <a:xfrm>
          <a:off x="49149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72389</xdr:rowOff>
    </xdr:from>
    <xdr:to>
      <xdr:col>20</xdr:col>
      <xdr:colOff>38100</xdr:colOff>
      <xdr:row>77</xdr:row>
      <xdr:rowOff>2539</xdr:rowOff>
    </xdr:to>
    <xdr:sp macro="" textlink="">
      <xdr:nvSpPr>
        <xdr:cNvPr id="380" name="楕円 379">
          <a:extLst>
            <a:ext uri="{FF2B5EF4-FFF2-40B4-BE49-F238E27FC236}">
              <a16:creationId xmlns:a16="http://schemas.microsoft.com/office/drawing/2014/main" xmlns="" id="{00000000-0008-0000-0400-00007C010000}"/>
            </a:ext>
          </a:extLst>
        </xdr:cNvPr>
        <xdr:cNvSpPr/>
      </xdr:nvSpPr>
      <xdr:spPr>
        <a:xfrm>
          <a:off x="3937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158766</xdr:rowOff>
    </xdr:from>
    <xdr:ext cx="7366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606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160020</xdr:rowOff>
    </xdr:from>
    <xdr:to>
      <xdr:col>11</xdr:col>
      <xdr:colOff>60325</xdr:colOff>
      <xdr:row>76</xdr:row>
      <xdr:rowOff>90170</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2159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100347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828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152400</xdr:rowOff>
    </xdr:from>
    <xdr:to>
      <xdr:col>6</xdr:col>
      <xdr:colOff>171450</xdr:colOff>
      <xdr:row>76</xdr:row>
      <xdr:rowOff>82550</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1270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92727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939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xmlns=""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経常収支比率に最も大きな割合を占める人件費が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微減</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したため、その他の増加した費用を吸収し、公債費以外の数値としては微減にとどまっている。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この人件費のさらなる削減に向けては、適材適所な人員配置はもちろん、指定管理者制度等の民間活力導入、コンピュータによる一部事務の自動化など、抜本的な改革が必要と言える。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xmlns=""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xmlns=""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xmlns=""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a:extLst>
            <a:ext uri="{FF2B5EF4-FFF2-40B4-BE49-F238E27FC236}">
              <a16:creationId xmlns:a16="http://schemas.microsoft.com/office/drawing/2014/main" xmlns="" id="{00000000-0008-0000-0400-0000A0010000}"/>
            </a:ext>
          </a:extLst>
        </xdr:cNvPr>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a:extLst>
            <a:ext uri="{FF2B5EF4-FFF2-40B4-BE49-F238E27FC236}">
              <a16:creationId xmlns:a16="http://schemas.microsoft.com/office/drawing/2014/main" xmlns="" id="{00000000-0008-0000-0400-0000A2010000}"/>
            </a:ext>
          </a:extLst>
        </xdr:cNvPr>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62230</xdr:rowOff>
    </xdr:from>
    <xdr:to>
      <xdr:col>82</xdr:col>
      <xdr:colOff>107950</xdr:colOff>
      <xdr:row>77</xdr:row>
      <xdr:rowOff>100330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flipV="1">
          <a:off x="15671800" y="13263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1" name="公債費以外平均値テキスト">
          <a:extLst>
            <a:ext uri="{FF2B5EF4-FFF2-40B4-BE49-F238E27FC236}">
              <a16:creationId xmlns:a16="http://schemas.microsoft.com/office/drawing/2014/main" xmlns="" id="{00000000-0008-0000-0400-0000A5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a16="http://schemas.microsoft.com/office/drawing/2014/main" xmlns="" id="{00000000-0008-0000-0400-0000A6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100330</xdr:rowOff>
    </xdr:from>
    <xdr:to>
      <xdr:col>78</xdr:col>
      <xdr:colOff>69850</xdr:colOff>
      <xdr:row>77</xdr:row>
      <xdr:rowOff>104139</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flipV="1">
          <a:off x="14782800" y="133019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77</xdr:row>
      <xdr:rowOff>104139</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3893800" y="132943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77</xdr:row>
      <xdr:rowOff>107950</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3004800" y="13294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13988</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39" name="楕円 438">
          <a:extLst>
            <a:ext uri="{FF2B5EF4-FFF2-40B4-BE49-F238E27FC236}">
              <a16:creationId xmlns:a16="http://schemas.microsoft.com/office/drawing/2014/main" xmlns="" id="{00000000-0008-0000-0400-0000B7010000}"/>
            </a:ext>
          </a:extLst>
        </xdr:cNvPr>
        <xdr:cNvSpPr/>
      </xdr:nvSpPr>
      <xdr:spPr>
        <a:xfrm>
          <a:off x="16459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27957</xdr:rowOff>
    </xdr:from>
    <xdr:ext cx="762000" cy="259045"/>
    <xdr:sp macro="" textlink="">
      <xdr:nvSpPr>
        <xdr:cNvPr id="440" name="公債費以外該当値テキスト">
          <a:extLst>
            <a:ext uri="{FF2B5EF4-FFF2-40B4-BE49-F238E27FC236}">
              <a16:creationId xmlns:a16="http://schemas.microsoft.com/office/drawing/2014/main" xmlns="" id="{00000000-0008-0000-0400-0000B8010000}"/>
            </a:ext>
          </a:extLst>
        </xdr:cNvPr>
        <xdr:cNvSpPr txBox="1"/>
      </xdr:nvSpPr>
      <xdr:spPr>
        <a:xfrm>
          <a:off x="165989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49530</xdr:rowOff>
    </xdr:from>
    <xdr:to>
      <xdr:col>78</xdr:col>
      <xdr:colOff>120650</xdr:colOff>
      <xdr:row>77</xdr:row>
      <xdr:rowOff>151130</xdr:rowOff>
    </xdr:to>
    <xdr:sp macro="" textlink="">
      <xdr:nvSpPr>
        <xdr:cNvPr id="441" name="楕円 440">
          <a:extLst>
            <a:ext uri="{FF2B5EF4-FFF2-40B4-BE49-F238E27FC236}">
              <a16:creationId xmlns:a16="http://schemas.microsoft.com/office/drawing/2014/main" xmlns="" id="{00000000-0008-0000-0400-0000B9010000}"/>
            </a:ext>
          </a:extLst>
        </xdr:cNvPr>
        <xdr:cNvSpPr/>
      </xdr:nvSpPr>
      <xdr:spPr>
        <a:xfrm>
          <a:off x="15621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161307</xdr:rowOff>
    </xdr:from>
    <xdr:ext cx="7366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5290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53339</xdr:rowOff>
    </xdr:from>
    <xdr:to>
      <xdr:col>74</xdr:col>
      <xdr:colOff>31750</xdr:colOff>
      <xdr:row>77</xdr:row>
      <xdr:rowOff>154939</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4732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165116</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44018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57150</xdr:rowOff>
    </xdr:from>
    <xdr:to>
      <xdr:col>65</xdr:col>
      <xdr:colOff>53975</xdr:colOff>
      <xdr:row>77</xdr:row>
      <xdr:rowOff>158750</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2954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168927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623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125951</xdr:rowOff>
    </xdr:from>
    <xdr:to>
      <xdr:col>29</xdr:col>
      <xdr:colOff>127000</xdr:colOff>
      <xdr:row>18</xdr:row>
      <xdr:rowOff>1831</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3088226"/>
          <a:ext cx="647700" cy="47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23309</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814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155166</xdr:rowOff>
    </xdr:from>
    <xdr:to>
      <xdr:col>26</xdr:col>
      <xdr:colOff>50800</xdr:colOff>
      <xdr:row>18</xdr:row>
      <xdr:rowOff>1831</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4305300" y="3117441"/>
          <a:ext cx="698500" cy="18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153361</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277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138195</xdr:rowOff>
    </xdr:from>
    <xdr:to>
      <xdr:col>22</xdr:col>
      <xdr:colOff>114300</xdr:colOff>
      <xdr:row>17</xdr:row>
      <xdr:rowOff>155166</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a:off x="3606800" y="3100470"/>
          <a:ext cx="698500" cy="16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169692</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278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115345</xdr:rowOff>
    </xdr:from>
    <xdr:to>
      <xdr:col>18</xdr:col>
      <xdr:colOff>177800</xdr:colOff>
      <xdr:row>17</xdr:row>
      <xdr:rowOff>138195</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a:off x="2908300" y="3077620"/>
          <a:ext cx="698500" cy="22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27055</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19412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75151</xdr:rowOff>
    </xdr:from>
    <xdr:to>
      <xdr:col>29</xdr:col>
      <xdr:colOff>177800</xdr:colOff>
      <xdr:row>18</xdr:row>
      <xdr:rowOff>5301</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3037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47228</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300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122481</xdr:rowOff>
    </xdr:from>
    <xdr:to>
      <xdr:col>26</xdr:col>
      <xdr:colOff>101600</xdr:colOff>
      <xdr:row>18</xdr:row>
      <xdr:rowOff>52631</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3084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37408</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3171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104366</xdr:rowOff>
    </xdr:from>
    <xdr:to>
      <xdr:col>22</xdr:col>
      <xdr:colOff>165100</xdr:colOff>
      <xdr:row>18</xdr:row>
      <xdr:rowOff>34516</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3066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19293</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315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87395</xdr:rowOff>
    </xdr:from>
    <xdr:to>
      <xdr:col>19</xdr:col>
      <xdr:colOff>38100</xdr:colOff>
      <xdr:row>18</xdr:row>
      <xdr:rowOff>17545</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3049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2322</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313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64545</xdr:rowOff>
    </xdr:from>
    <xdr:to>
      <xdr:col>15</xdr:col>
      <xdr:colOff>101600</xdr:colOff>
      <xdr:row>17</xdr:row>
      <xdr:rowOff>166145</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3026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4872</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27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115913</xdr:rowOff>
    </xdr:from>
    <xdr:to>
      <xdr:col>29</xdr:col>
      <xdr:colOff>127000</xdr:colOff>
      <xdr:row>36</xdr:row>
      <xdr:rowOff>148929</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003800" y="7069163"/>
          <a:ext cx="647700" cy="33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281633</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689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333801</xdr:rowOff>
    </xdr:from>
    <xdr:to>
      <xdr:col>26</xdr:col>
      <xdr:colOff>50800</xdr:colOff>
      <xdr:row>36</xdr:row>
      <xdr:rowOff>115913</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4305300" y="6944151"/>
          <a:ext cx="698500" cy="125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23049</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7147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333801</xdr:rowOff>
    </xdr:from>
    <xdr:to>
      <xdr:col>22</xdr:col>
      <xdr:colOff>114300</xdr:colOff>
      <xdr:row>36</xdr:row>
      <xdr:rowOff>148619</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3606800" y="6944151"/>
          <a:ext cx="698500" cy="157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22396</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148619</xdr:rowOff>
    </xdr:from>
    <xdr:to>
      <xdr:col>18</xdr:col>
      <xdr:colOff>177800</xdr:colOff>
      <xdr:row>36</xdr:row>
      <xdr:rowOff>164866</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flipV="1">
          <a:off x="2908300" y="7101869"/>
          <a:ext cx="698500" cy="16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47820</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84379</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720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98129</xdr:rowOff>
    </xdr:from>
    <xdr:to>
      <xdr:col>29</xdr:col>
      <xdr:colOff>177800</xdr:colOff>
      <xdr:row>37</xdr:row>
      <xdr:rowOff>28279</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7051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70206</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702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65113</xdr:rowOff>
    </xdr:from>
    <xdr:to>
      <xdr:col>26</xdr:col>
      <xdr:colOff>101600</xdr:colOff>
      <xdr:row>36</xdr:row>
      <xdr:rowOff>166713</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7018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176890</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678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283001</xdr:rowOff>
    </xdr:from>
    <xdr:to>
      <xdr:col>22</xdr:col>
      <xdr:colOff>165100</xdr:colOff>
      <xdr:row>36</xdr:row>
      <xdr:rowOff>41701</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6893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51878</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6662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97819</xdr:rowOff>
    </xdr:from>
    <xdr:to>
      <xdr:col>19</xdr:col>
      <xdr:colOff>38100</xdr:colOff>
      <xdr:row>37</xdr:row>
      <xdr:rowOff>27969</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7051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209596</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681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114066</xdr:rowOff>
    </xdr:from>
    <xdr:to>
      <xdr:col>15</xdr:col>
      <xdr:colOff>101600</xdr:colOff>
      <xdr:row>37</xdr:row>
      <xdr:rowOff>44216</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7067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225843</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683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6,450
6,371
233.52
4,828,426
4,672,366
116,251
2,898,662
4,906,138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84052</xdr:rowOff>
    </xdr:from>
    <xdr:to>
      <xdr:col>24</xdr:col>
      <xdr:colOff>63500</xdr:colOff>
      <xdr:row>35</xdr:row>
      <xdr:rowOff>100500</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084802"/>
          <a:ext cx="838200" cy="1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55244</xdr:rowOff>
    </xdr:from>
    <xdr:ext cx="599010"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055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100490</xdr:rowOff>
    </xdr:from>
    <xdr:to>
      <xdr:col>19</xdr:col>
      <xdr:colOff>177800</xdr:colOff>
      <xdr:row>35</xdr:row>
      <xdr:rowOff>100500</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a:off x="2908300" y="6101240"/>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36477</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497795" y="620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72535</xdr:rowOff>
    </xdr:from>
    <xdr:to>
      <xdr:col>15</xdr:col>
      <xdr:colOff>50800</xdr:colOff>
      <xdr:row>35</xdr:row>
      <xdr:rowOff>100490</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2019300" y="6073285"/>
          <a:ext cx="8890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30413</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08795" y="620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72535</xdr:rowOff>
    </xdr:from>
    <xdr:to>
      <xdr:col>10</xdr:col>
      <xdr:colOff>114300</xdr:colOff>
      <xdr:row>35</xdr:row>
      <xdr:rowOff>74407</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073285"/>
          <a:ext cx="889000" cy="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46905</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19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65738</xdr:rowOff>
    </xdr:from>
    <xdr:ext cx="59901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30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33252</xdr:rowOff>
    </xdr:from>
    <xdr:to>
      <xdr:col>24</xdr:col>
      <xdr:colOff>114300</xdr:colOff>
      <xdr:row>35</xdr:row>
      <xdr:rowOff>134852</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03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56129</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5885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49700</xdr:rowOff>
    </xdr:from>
    <xdr:to>
      <xdr:col>20</xdr:col>
      <xdr:colOff>38100</xdr:colOff>
      <xdr:row>35</xdr:row>
      <xdr:rowOff>151300</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0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167827</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497795" y="582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49690</xdr:rowOff>
    </xdr:from>
    <xdr:to>
      <xdr:col>15</xdr:col>
      <xdr:colOff>101600</xdr:colOff>
      <xdr:row>35</xdr:row>
      <xdr:rowOff>151290</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05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167817</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08795" y="582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21735</xdr:rowOff>
    </xdr:from>
    <xdr:to>
      <xdr:col>10</xdr:col>
      <xdr:colOff>165100</xdr:colOff>
      <xdr:row>35</xdr:row>
      <xdr:rowOff>123335</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02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139862</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19795" y="579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23607</xdr:rowOff>
    </xdr:from>
    <xdr:to>
      <xdr:col>6</xdr:col>
      <xdr:colOff>38100</xdr:colOff>
      <xdr:row>35</xdr:row>
      <xdr:rowOff>125207</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0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141734</xdr:rowOff>
    </xdr:from>
    <xdr:ext cx="599010"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30795" y="57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2659</xdr:rowOff>
    </xdr:from>
    <xdr:to>
      <xdr:col>24</xdr:col>
      <xdr:colOff>63500</xdr:colOff>
      <xdr:row>56</xdr:row>
      <xdr:rowOff>7944</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3797300" y="9603859"/>
          <a:ext cx="838200" cy="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7944</xdr:rowOff>
    </xdr:from>
    <xdr:to>
      <xdr:col>19</xdr:col>
      <xdr:colOff>177800</xdr:colOff>
      <xdr:row>56</xdr:row>
      <xdr:rowOff>15913</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2908300" y="9609144"/>
          <a:ext cx="889000" cy="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165403</xdr:rowOff>
    </xdr:from>
    <xdr:ext cx="599010"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497795" y="925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2458</xdr:rowOff>
    </xdr:from>
    <xdr:to>
      <xdr:col>15</xdr:col>
      <xdr:colOff>50800</xdr:colOff>
      <xdr:row>56</xdr:row>
      <xdr:rowOff>15913</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a:off x="2019300" y="9603658"/>
          <a:ext cx="8890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2458</xdr:rowOff>
    </xdr:from>
    <xdr:to>
      <xdr:col>10</xdr:col>
      <xdr:colOff>114300</xdr:colOff>
      <xdr:row>56</xdr:row>
      <xdr:rowOff>23502</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1130300" y="9603658"/>
          <a:ext cx="889000" cy="2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15191</xdr:rowOff>
    </xdr:from>
    <xdr:ext cx="59901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19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64248</xdr:rowOff>
    </xdr:from>
    <xdr:ext cx="59901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30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123309</xdr:rowOff>
    </xdr:from>
    <xdr:to>
      <xdr:col>24</xdr:col>
      <xdr:colOff>114300</xdr:colOff>
      <xdr:row>56</xdr:row>
      <xdr:rowOff>53459</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4584700" y="955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101736</xdr:rowOff>
    </xdr:from>
    <xdr:ext cx="599010"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531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128594</xdr:rowOff>
    </xdr:from>
    <xdr:to>
      <xdr:col>20</xdr:col>
      <xdr:colOff>38100</xdr:colOff>
      <xdr:row>56</xdr:row>
      <xdr:rowOff>58744</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3746500" y="95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49871</xdr:rowOff>
    </xdr:from>
    <xdr:ext cx="59901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497795" y="9651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136563</xdr:rowOff>
    </xdr:from>
    <xdr:to>
      <xdr:col>15</xdr:col>
      <xdr:colOff>101600</xdr:colOff>
      <xdr:row>56</xdr:row>
      <xdr:rowOff>66713</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2857500" y="956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57840</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08795" y="96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123108</xdr:rowOff>
    </xdr:from>
    <xdr:to>
      <xdr:col>10</xdr:col>
      <xdr:colOff>165100</xdr:colOff>
      <xdr:row>56</xdr:row>
      <xdr:rowOff>53258</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968500" y="955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44385</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19795" y="964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144152</xdr:rowOff>
    </xdr:from>
    <xdr:to>
      <xdr:col>6</xdr:col>
      <xdr:colOff>38100</xdr:colOff>
      <xdr:row>56</xdr:row>
      <xdr:rowOff>74302</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079500" y="957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65429</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30795" y="966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xmlns=""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a:extLst>
            <a:ext uri="{FF2B5EF4-FFF2-40B4-BE49-F238E27FC236}">
              <a16:creationId xmlns:a16="http://schemas.microsoft.com/office/drawing/2014/main" xmlns="" id="{00000000-0008-0000-0600-0000AB000000}"/>
            </a:ext>
          </a:extLst>
        </xdr:cNvPr>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a:extLst>
            <a:ext uri="{FF2B5EF4-FFF2-40B4-BE49-F238E27FC236}">
              <a16:creationId xmlns:a16="http://schemas.microsoft.com/office/drawing/2014/main" xmlns="" id="{00000000-0008-0000-0600-0000AD000000}"/>
            </a:ext>
          </a:extLst>
        </xdr:cNvPr>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154826</xdr:rowOff>
    </xdr:from>
    <xdr:to>
      <xdr:col>24</xdr:col>
      <xdr:colOff>63500</xdr:colOff>
      <xdr:row>77</xdr:row>
      <xdr:rowOff>163474</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3797300" y="13356476"/>
          <a:ext cx="838200" cy="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6" name="維持補修費平均値テキスト">
          <a:extLst>
            <a:ext uri="{FF2B5EF4-FFF2-40B4-BE49-F238E27FC236}">
              <a16:creationId xmlns:a16="http://schemas.microsoft.com/office/drawing/2014/main" xmlns="" id="{00000000-0008-0000-0600-0000B0000000}"/>
            </a:ext>
          </a:extLst>
        </xdr:cNvPr>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141987</xdr:rowOff>
    </xdr:from>
    <xdr:to>
      <xdr:col>19</xdr:col>
      <xdr:colOff>177800</xdr:colOff>
      <xdr:row>77</xdr:row>
      <xdr:rowOff>154826</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2908300" y="13343637"/>
          <a:ext cx="8890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141987</xdr:rowOff>
    </xdr:from>
    <xdr:to>
      <xdr:col>15</xdr:col>
      <xdr:colOff>50800</xdr:colOff>
      <xdr:row>78</xdr:row>
      <xdr:rowOff>11646</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flipV="1">
          <a:off x="2019300" y="13343637"/>
          <a:ext cx="889000" cy="4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94289</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2673428" y="129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11646</xdr:rowOff>
    </xdr:from>
    <xdr:to>
      <xdr:col>10</xdr:col>
      <xdr:colOff>114300</xdr:colOff>
      <xdr:row>78</xdr:row>
      <xdr:rowOff>32410</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flipV="1">
          <a:off x="1130300" y="13384746"/>
          <a:ext cx="8890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147210</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895428" y="130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112674</xdr:rowOff>
    </xdr:from>
    <xdr:to>
      <xdr:col>24</xdr:col>
      <xdr:colOff>114300</xdr:colOff>
      <xdr:row>78</xdr:row>
      <xdr:rowOff>42824</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4584700" y="133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91101</xdr:rowOff>
    </xdr:from>
    <xdr:ext cx="469744" cy="259045"/>
    <xdr:sp macro="" textlink="">
      <xdr:nvSpPr>
        <xdr:cNvPr id="195" name="維持補修費該当値テキスト">
          <a:extLst>
            <a:ext uri="{FF2B5EF4-FFF2-40B4-BE49-F238E27FC236}">
              <a16:creationId xmlns:a16="http://schemas.microsoft.com/office/drawing/2014/main" xmlns="" id="{00000000-0008-0000-0600-0000C3000000}"/>
            </a:ext>
          </a:extLst>
        </xdr:cNvPr>
        <xdr:cNvSpPr txBox="1"/>
      </xdr:nvSpPr>
      <xdr:spPr>
        <a:xfrm>
          <a:off x="4686300"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104026</xdr:rowOff>
    </xdr:from>
    <xdr:to>
      <xdr:col>20</xdr:col>
      <xdr:colOff>38100</xdr:colOff>
      <xdr:row>78</xdr:row>
      <xdr:rowOff>34176</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3746500" y="133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25303</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3562428" y="133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91187</xdr:rowOff>
    </xdr:from>
    <xdr:to>
      <xdr:col>15</xdr:col>
      <xdr:colOff>101600</xdr:colOff>
      <xdr:row>78</xdr:row>
      <xdr:rowOff>21337</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2857500" y="1329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12464</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2673428" y="1338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132296</xdr:rowOff>
    </xdr:from>
    <xdr:to>
      <xdr:col>10</xdr:col>
      <xdr:colOff>165100</xdr:colOff>
      <xdr:row>78</xdr:row>
      <xdr:rowOff>62446</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968500" y="1333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53573</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1784428" y="1342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153060</xdr:rowOff>
    </xdr:from>
    <xdr:to>
      <xdr:col>6</xdr:col>
      <xdr:colOff>38100</xdr:colOff>
      <xdr:row>78</xdr:row>
      <xdr:rowOff>83210</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079500" y="133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74337</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895428" y="1344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xmlns=""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a:extLst>
            <a:ext uri="{FF2B5EF4-FFF2-40B4-BE49-F238E27FC236}">
              <a16:creationId xmlns:a16="http://schemas.microsoft.com/office/drawing/2014/main" xmlns="" id="{00000000-0008-0000-0600-0000E5000000}"/>
            </a:ext>
          </a:extLst>
        </xdr:cNvPr>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a:extLst>
            <a:ext uri="{FF2B5EF4-FFF2-40B4-BE49-F238E27FC236}">
              <a16:creationId xmlns:a16="http://schemas.microsoft.com/office/drawing/2014/main" xmlns="" id="{00000000-0008-0000-0600-0000E7000000}"/>
            </a:ext>
          </a:extLst>
        </xdr:cNvPr>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85510</xdr:rowOff>
    </xdr:from>
    <xdr:to>
      <xdr:col>24</xdr:col>
      <xdr:colOff>63500</xdr:colOff>
      <xdr:row>95</xdr:row>
      <xdr:rowOff>113119</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3797300" y="16373260"/>
          <a:ext cx="838200" cy="2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146448</xdr:rowOff>
    </xdr:from>
    <xdr:ext cx="534377" cy="259045"/>
    <xdr:sp macro="" textlink="">
      <xdr:nvSpPr>
        <xdr:cNvPr id="234" name="扶助費平均値テキスト">
          <a:extLst>
            <a:ext uri="{FF2B5EF4-FFF2-40B4-BE49-F238E27FC236}">
              <a16:creationId xmlns:a16="http://schemas.microsoft.com/office/drawing/2014/main" xmlns="" id="{00000000-0008-0000-0600-0000EA000000}"/>
            </a:ext>
          </a:extLst>
        </xdr:cNvPr>
        <xdr:cNvSpPr txBox="1"/>
      </xdr:nvSpPr>
      <xdr:spPr>
        <a:xfrm>
          <a:off x="4686300" y="1643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77749</xdr:rowOff>
    </xdr:from>
    <xdr:to>
      <xdr:col>19</xdr:col>
      <xdr:colOff>177800</xdr:colOff>
      <xdr:row>95</xdr:row>
      <xdr:rowOff>113119</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2908300" y="16365499"/>
          <a:ext cx="889000" cy="3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102049</xdr:rowOff>
    </xdr:from>
    <xdr:ext cx="534377" cy="259045"/>
    <xdr:sp macro="" textlink="">
      <xdr:nvSpPr>
        <xdr:cNvPr id="238" name="テキスト ボックス 237">
          <a:extLst>
            <a:ext uri="{FF2B5EF4-FFF2-40B4-BE49-F238E27FC236}">
              <a16:creationId xmlns:a16="http://schemas.microsoft.com/office/drawing/2014/main" xmlns="" id="{00000000-0008-0000-0600-0000EE000000}"/>
            </a:ext>
          </a:extLst>
        </xdr:cNvPr>
        <xdr:cNvSpPr txBox="1"/>
      </xdr:nvSpPr>
      <xdr:spPr>
        <a:xfrm>
          <a:off x="3530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77749</xdr:rowOff>
    </xdr:from>
    <xdr:to>
      <xdr:col>15</xdr:col>
      <xdr:colOff>50800</xdr:colOff>
      <xdr:row>95</xdr:row>
      <xdr:rowOff>86868</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2019300" y="16365499"/>
          <a:ext cx="889000" cy="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120159</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2641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86868</xdr:rowOff>
    </xdr:from>
    <xdr:to>
      <xdr:col>10</xdr:col>
      <xdr:colOff>114300</xdr:colOff>
      <xdr:row>96</xdr:row>
      <xdr:rowOff>33959</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1130300" y="16374618"/>
          <a:ext cx="889000" cy="11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130357</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1752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42042</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863111" y="1667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34710</xdr:rowOff>
    </xdr:from>
    <xdr:to>
      <xdr:col>24</xdr:col>
      <xdr:colOff>114300</xdr:colOff>
      <xdr:row>95</xdr:row>
      <xdr:rowOff>136310</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4584700" y="1632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57587</xdr:rowOff>
    </xdr:from>
    <xdr:ext cx="534377" cy="259045"/>
    <xdr:sp macro="" textlink="">
      <xdr:nvSpPr>
        <xdr:cNvPr id="253" name="扶助費該当値テキスト">
          <a:extLst>
            <a:ext uri="{FF2B5EF4-FFF2-40B4-BE49-F238E27FC236}">
              <a16:creationId xmlns:a16="http://schemas.microsoft.com/office/drawing/2014/main" xmlns="" id="{00000000-0008-0000-0600-0000FD000000}"/>
            </a:ext>
          </a:extLst>
        </xdr:cNvPr>
        <xdr:cNvSpPr txBox="1"/>
      </xdr:nvSpPr>
      <xdr:spPr>
        <a:xfrm>
          <a:off x="4686300" y="161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62319</xdr:rowOff>
    </xdr:from>
    <xdr:to>
      <xdr:col>20</xdr:col>
      <xdr:colOff>38100</xdr:colOff>
      <xdr:row>95</xdr:row>
      <xdr:rowOff>163919</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3746500" y="1635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8996</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530111" y="1612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26949</xdr:rowOff>
    </xdr:from>
    <xdr:to>
      <xdr:col>15</xdr:col>
      <xdr:colOff>101600</xdr:colOff>
      <xdr:row>95</xdr:row>
      <xdr:rowOff>128549</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2857500" y="1631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145076</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2641111" y="1608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36068</xdr:rowOff>
    </xdr:from>
    <xdr:to>
      <xdr:col>10</xdr:col>
      <xdr:colOff>165100</xdr:colOff>
      <xdr:row>95</xdr:row>
      <xdr:rowOff>137668</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968500" y="1632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154195</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1752111" y="160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154609</xdr:rowOff>
    </xdr:from>
    <xdr:to>
      <xdr:col>6</xdr:col>
      <xdr:colOff>38100</xdr:colOff>
      <xdr:row>96</xdr:row>
      <xdr:rowOff>84759</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079500" y="1644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101286</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863111" y="1621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xmlns=""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a:extLst>
            <a:ext uri="{FF2B5EF4-FFF2-40B4-BE49-F238E27FC236}">
              <a16:creationId xmlns:a16="http://schemas.microsoft.com/office/drawing/2014/main" xmlns="" id="{00000000-0008-0000-0600-00001C010000}"/>
            </a:ext>
          </a:extLst>
        </xdr:cNvPr>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a:extLst>
            <a:ext uri="{FF2B5EF4-FFF2-40B4-BE49-F238E27FC236}">
              <a16:creationId xmlns:a16="http://schemas.microsoft.com/office/drawing/2014/main" xmlns="" id="{00000000-0008-0000-0600-00001E010000}"/>
            </a:ext>
          </a:extLst>
        </xdr:cNvPr>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30777</xdr:rowOff>
    </xdr:from>
    <xdr:to>
      <xdr:col>55</xdr:col>
      <xdr:colOff>0</xdr:colOff>
      <xdr:row>36</xdr:row>
      <xdr:rowOff>74864</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flipV="1">
          <a:off x="9639300" y="620297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9" name="補助費等平均値テキスト">
          <a:extLst>
            <a:ext uri="{FF2B5EF4-FFF2-40B4-BE49-F238E27FC236}">
              <a16:creationId xmlns:a16="http://schemas.microsoft.com/office/drawing/2014/main" xmlns="" id="{00000000-0008-0000-0600-000021010000}"/>
            </a:ext>
          </a:extLst>
        </xdr:cNvPr>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a:extLst>
            <a:ext uri="{FF2B5EF4-FFF2-40B4-BE49-F238E27FC236}">
              <a16:creationId xmlns:a16="http://schemas.microsoft.com/office/drawing/2014/main" xmlns="" id="{00000000-0008-0000-0600-000022010000}"/>
            </a:ext>
          </a:extLst>
        </xdr:cNvPr>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74864</xdr:rowOff>
    </xdr:from>
    <xdr:to>
      <xdr:col>50</xdr:col>
      <xdr:colOff>114300</xdr:colOff>
      <xdr:row>36</xdr:row>
      <xdr:rowOff>93742</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8750300" y="6247064"/>
          <a:ext cx="889000" cy="1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3" name="テキスト ボックス 292">
          <a:extLst>
            <a:ext uri="{FF2B5EF4-FFF2-40B4-BE49-F238E27FC236}">
              <a16:creationId xmlns:a16="http://schemas.microsoft.com/office/drawing/2014/main" xmlns="" id="{00000000-0008-0000-0600-000025010000}"/>
            </a:ext>
          </a:extLst>
        </xdr:cNvPr>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63526</xdr:rowOff>
    </xdr:from>
    <xdr:to>
      <xdr:col>45</xdr:col>
      <xdr:colOff>177800</xdr:colOff>
      <xdr:row>36</xdr:row>
      <xdr:rowOff>93742</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7861300" y="6235726"/>
          <a:ext cx="889000" cy="3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63526</xdr:rowOff>
    </xdr:from>
    <xdr:to>
      <xdr:col>41</xdr:col>
      <xdr:colOff>50800</xdr:colOff>
      <xdr:row>36</xdr:row>
      <xdr:rowOff>114517</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flipV="1">
          <a:off x="6972300" y="6235726"/>
          <a:ext cx="889000" cy="5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46527</xdr:rowOff>
    </xdr:from>
    <xdr:ext cx="59901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7561795" y="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75097</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6672795" y="59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151427</xdr:rowOff>
    </xdr:from>
    <xdr:to>
      <xdr:col>55</xdr:col>
      <xdr:colOff>50800</xdr:colOff>
      <xdr:row>36</xdr:row>
      <xdr:rowOff>81577</xdr:rowOff>
    </xdr:to>
    <xdr:sp macro="" textlink="">
      <xdr:nvSpPr>
        <xdr:cNvPr id="307" name="楕円 306">
          <a:extLst>
            <a:ext uri="{FF2B5EF4-FFF2-40B4-BE49-F238E27FC236}">
              <a16:creationId xmlns:a16="http://schemas.microsoft.com/office/drawing/2014/main" xmlns="" id="{00000000-0008-0000-0600-000033010000}"/>
            </a:ext>
          </a:extLst>
        </xdr:cNvPr>
        <xdr:cNvSpPr/>
      </xdr:nvSpPr>
      <xdr:spPr>
        <a:xfrm>
          <a:off x="10426700" y="615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129854</xdr:rowOff>
    </xdr:from>
    <xdr:ext cx="534377" cy="259045"/>
    <xdr:sp macro="" textlink="">
      <xdr:nvSpPr>
        <xdr:cNvPr id="308" name="補助費等該当値テキスト">
          <a:extLst>
            <a:ext uri="{FF2B5EF4-FFF2-40B4-BE49-F238E27FC236}">
              <a16:creationId xmlns:a16="http://schemas.microsoft.com/office/drawing/2014/main" xmlns="" id="{00000000-0008-0000-0600-000034010000}"/>
            </a:ext>
          </a:extLst>
        </xdr:cNvPr>
        <xdr:cNvSpPr txBox="1"/>
      </xdr:nvSpPr>
      <xdr:spPr>
        <a:xfrm>
          <a:off x="10528300" y="613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24064</xdr:rowOff>
    </xdr:from>
    <xdr:to>
      <xdr:col>50</xdr:col>
      <xdr:colOff>165100</xdr:colOff>
      <xdr:row>36</xdr:row>
      <xdr:rowOff>125664</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9588500" y="619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116791</xdr:rowOff>
    </xdr:from>
    <xdr:ext cx="534377"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9372111" y="62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42942</xdr:rowOff>
    </xdr:from>
    <xdr:to>
      <xdr:col>46</xdr:col>
      <xdr:colOff>38100</xdr:colOff>
      <xdr:row>36</xdr:row>
      <xdr:rowOff>144542</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8699500" y="621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135669</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483111" y="630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12726</xdr:rowOff>
    </xdr:from>
    <xdr:to>
      <xdr:col>41</xdr:col>
      <xdr:colOff>101600</xdr:colOff>
      <xdr:row>36</xdr:row>
      <xdr:rowOff>114326</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7810500" y="618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105453</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7594111" y="627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63717</xdr:rowOff>
    </xdr:from>
    <xdr:to>
      <xdr:col>36</xdr:col>
      <xdr:colOff>165100</xdr:colOff>
      <xdr:row>36</xdr:row>
      <xdr:rowOff>165317</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6921500" y="623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156444</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6705111" y="632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164551</xdr:rowOff>
    </xdr:from>
    <xdr:to>
      <xdr:col>55</xdr:col>
      <xdr:colOff>0</xdr:colOff>
      <xdr:row>59</xdr:row>
      <xdr:rowOff>1816</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9639300" y="10108651"/>
          <a:ext cx="838200" cy="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168118</xdr:rowOff>
    </xdr:from>
    <xdr:to>
      <xdr:col>50</xdr:col>
      <xdr:colOff>114300</xdr:colOff>
      <xdr:row>59</xdr:row>
      <xdr:rowOff>1816</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8750300" y="10112218"/>
          <a:ext cx="889000" cy="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145518</xdr:rowOff>
    </xdr:from>
    <xdr:to>
      <xdr:col>45</xdr:col>
      <xdr:colOff>177800</xdr:colOff>
      <xdr:row>58</xdr:row>
      <xdr:rowOff>168118</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7861300" y="10089618"/>
          <a:ext cx="889000" cy="2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39483</xdr:rowOff>
    </xdr:from>
    <xdr:to>
      <xdr:col>41</xdr:col>
      <xdr:colOff>50800</xdr:colOff>
      <xdr:row>58</xdr:row>
      <xdr:rowOff>145518</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6972300" y="9983583"/>
          <a:ext cx="889000" cy="10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20427</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61795" y="97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2618</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1011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113751</xdr:rowOff>
    </xdr:from>
    <xdr:to>
      <xdr:col>55</xdr:col>
      <xdr:colOff>50800</xdr:colOff>
      <xdr:row>59</xdr:row>
      <xdr:rowOff>43901</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1005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32931</xdr:rowOff>
    </xdr:from>
    <xdr:ext cx="534377"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97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122466</xdr:rowOff>
    </xdr:from>
    <xdr:to>
      <xdr:col>50</xdr:col>
      <xdr:colOff>165100</xdr:colOff>
      <xdr:row>59</xdr:row>
      <xdr:rowOff>52616</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1006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43743</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72111" y="1015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117318</xdr:rowOff>
    </xdr:from>
    <xdr:to>
      <xdr:col>46</xdr:col>
      <xdr:colOff>38100</xdr:colOff>
      <xdr:row>59</xdr:row>
      <xdr:rowOff>47468</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1006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38595</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83111" y="1015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94718</xdr:rowOff>
    </xdr:from>
    <xdr:to>
      <xdr:col>41</xdr:col>
      <xdr:colOff>101600</xdr:colOff>
      <xdr:row>59</xdr:row>
      <xdr:rowOff>24868</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1003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15995</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94111" y="101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160133</xdr:rowOff>
    </xdr:from>
    <xdr:to>
      <xdr:col>36</xdr:col>
      <xdr:colOff>165100</xdr:colOff>
      <xdr:row>58</xdr:row>
      <xdr:rowOff>90283</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993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106810</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672795" y="9708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xmlns=""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xmlns=""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a:extLst>
            <a:ext uri="{FF2B5EF4-FFF2-40B4-BE49-F238E27FC236}">
              <a16:creationId xmlns:a16="http://schemas.microsoft.com/office/drawing/2014/main" xmlns="" id="{00000000-0008-0000-0600-000092010000}"/>
            </a:ext>
          </a:extLst>
        </xdr:cNvPr>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68001</xdr:rowOff>
    </xdr:from>
    <xdr:to>
      <xdr:col>55</xdr:col>
      <xdr:colOff>0</xdr:colOff>
      <xdr:row>79</xdr:row>
      <xdr:rowOff>88331</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9639300" y="13612551"/>
          <a:ext cx="838200" cy="2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a:extLst>
            <a:ext uri="{FF2B5EF4-FFF2-40B4-BE49-F238E27FC236}">
              <a16:creationId xmlns:a16="http://schemas.microsoft.com/office/drawing/2014/main" xmlns="" id="{00000000-0008-0000-0600-000095010000}"/>
            </a:ext>
          </a:extLst>
        </xdr:cNvPr>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83660</xdr:rowOff>
    </xdr:from>
    <xdr:to>
      <xdr:col>50</xdr:col>
      <xdr:colOff>114300</xdr:colOff>
      <xdr:row>79</xdr:row>
      <xdr:rowOff>88331</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8750300" y="13628210"/>
          <a:ext cx="889000"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83660</xdr:rowOff>
    </xdr:from>
    <xdr:to>
      <xdr:col>45</xdr:col>
      <xdr:colOff>177800</xdr:colOff>
      <xdr:row>79</xdr:row>
      <xdr:rowOff>90940</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flipV="1">
          <a:off x="7861300" y="13628210"/>
          <a:ext cx="889000" cy="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142512</xdr:rowOff>
    </xdr:from>
    <xdr:to>
      <xdr:col>41</xdr:col>
      <xdr:colOff>50800</xdr:colOff>
      <xdr:row>79</xdr:row>
      <xdr:rowOff>90940</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a:off x="6972300" y="13515612"/>
          <a:ext cx="889000" cy="11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81557</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6705111" y="1362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17201</xdr:rowOff>
    </xdr:from>
    <xdr:to>
      <xdr:col>55</xdr:col>
      <xdr:colOff>50800</xdr:colOff>
      <xdr:row>79</xdr:row>
      <xdr:rowOff>118801</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10426700" y="1356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142664</xdr:rowOff>
    </xdr:from>
    <xdr:ext cx="534377" cy="259045"/>
    <xdr:sp macro="" textlink="">
      <xdr:nvSpPr>
        <xdr:cNvPr id="424" name="普通建設事業費 （ うち新規整備　）該当値テキスト">
          <a:extLst>
            <a:ext uri="{FF2B5EF4-FFF2-40B4-BE49-F238E27FC236}">
              <a16:creationId xmlns:a16="http://schemas.microsoft.com/office/drawing/2014/main" xmlns="" id="{00000000-0008-0000-0600-0000A8010000}"/>
            </a:ext>
          </a:extLst>
        </xdr:cNvPr>
        <xdr:cNvSpPr txBox="1"/>
      </xdr:nvSpPr>
      <xdr:spPr>
        <a:xfrm>
          <a:off x="10528300" y="1351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37531</xdr:rowOff>
    </xdr:from>
    <xdr:to>
      <xdr:col>50</xdr:col>
      <xdr:colOff>165100</xdr:colOff>
      <xdr:row>79</xdr:row>
      <xdr:rowOff>139131</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9588500" y="1358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130258</xdr:rowOff>
    </xdr:from>
    <xdr:ext cx="469744"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404428" y="136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32860</xdr:rowOff>
    </xdr:from>
    <xdr:to>
      <xdr:col>46</xdr:col>
      <xdr:colOff>38100</xdr:colOff>
      <xdr:row>79</xdr:row>
      <xdr:rowOff>134460</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8699500" y="1357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125587</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8483111" y="1367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40140</xdr:rowOff>
    </xdr:from>
    <xdr:to>
      <xdr:col>41</xdr:col>
      <xdr:colOff>101600</xdr:colOff>
      <xdr:row>79</xdr:row>
      <xdr:rowOff>141740</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7810500" y="13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132867</xdr:rowOff>
    </xdr:from>
    <xdr:ext cx="469744"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7626428" y="1367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91712</xdr:rowOff>
    </xdr:from>
    <xdr:to>
      <xdr:col>36</xdr:col>
      <xdr:colOff>165100</xdr:colOff>
      <xdr:row>79</xdr:row>
      <xdr:rowOff>21862</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6921500" y="1346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38389</xdr:rowOff>
    </xdr:from>
    <xdr:ext cx="599010"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672795" y="13240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a:extLst>
            <a:ext uri="{FF2B5EF4-FFF2-40B4-BE49-F238E27FC236}">
              <a16:creationId xmlns:a16="http://schemas.microsoft.com/office/drawing/2014/main" xmlns="" id="{00000000-0008-0000-0600-0000C7010000}"/>
            </a:ext>
          </a:extLst>
        </xdr:cNvPr>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a:extLst>
            <a:ext uri="{FF2B5EF4-FFF2-40B4-BE49-F238E27FC236}">
              <a16:creationId xmlns:a16="http://schemas.microsoft.com/office/drawing/2014/main" xmlns="" id="{00000000-0008-0000-0600-0000C9010000}"/>
            </a:ext>
          </a:extLst>
        </xdr:cNvPr>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144094</xdr:rowOff>
    </xdr:from>
    <xdr:to>
      <xdr:col>55</xdr:col>
      <xdr:colOff>0</xdr:colOff>
      <xdr:row>98</xdr:row>
      <xdr:rowOff>9837</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9639300" y="16774744"/>
          <a:ext cx="838200" cy="3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60" name="普通建設事業費 （ うち更新整備　）平均値テキスト">
          <a:extLst>
            <a:ext uri="{FF2B5EF4-FFF2-40B4-BE49-F238E27FC236}">
              <a16:creationId xmlns:a16="http://schemas.microsoft.com/office/drawing/2014/main" xmlns="" id="{00000000-0008-0000-0600-0000CC010000}"/>
            </a:ext>
          </a:extLst>
        </xdr:cNvPr>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144094</xdr:rowOff>
    </xdr:from>
    <xdr:to>
      <xdr:col>50</xdr:col>
      <xdr:colOff>114300</xdr:colOff>
      <xdr:row>98</xdr:row>
      <xdr:rowOff>41731</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8750300" y="16774744"/>
          <a:ext cx="889000" cy="6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75674</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372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87333</xdr:rowOff>
    </xdr:from>
    <xdr:to>
      <xdr:col>45</xdr:col>
      <xdr:colOff>177800</xdr:colOff>
      <xdr:row>98</xdr:row>
      <xdr:rowOff>41731</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7861300" y="16717983"/>
          <a:ext cx="889000" cy="12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109374</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483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46546</xdr:rowOff>
    </xdr:from>
    <xdr:to>
      <xdr:col>41</xdr:col>
      <xdr:colOff>50800</xdr:colOff>
      <xdr:row>97</xdr:row>
      <xdr:rowOff>87333</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a:off x="6972300" y="16505746"/>
          <a:ext cx="889000" cy="21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154173</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705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130487</xdr:rowOff>
    </xdr:from>
    <xdr:to>
      <xdr:col>55</xdr:col>
      <xdr:colOff>50800</xdr:colOff>
      <xdr:row>98</xdr:row>
      <xdr:rowOff>60637</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10426700" y="1676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45414</xdr:rowOff>
    </xdr:from>
    <xdr:ext cx="534377" cy="259045"/>
    <xdr:sp macro="" textlink="">
      <xdr:nvSpPr>
        <xdr:cNvPr id="479" name="普通建設事業費 （ うち更新整備　）該当値テキスト">
          <a:extLst>
            <a:ext uri="{FF2B5EF4-FFF2-40B4-BE49-F238E27FC236}">
              <a16:creationId xmlns:a16="http://schemas.microsoft.com/office/drawing/2014/main" xmlns="" id="{00000000-0008-0000-0600-0000DF010000}"/>
            </a:ext>
          </a:extLst>
        </xdr:cNvPr>
        <xdr:cNvSpPr txBox="1"/>
      </xdr:nvSpPr>
      <xdr:spPr>
        <a:xfrm>
          <a:off x="10528300" y="1667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93294</xdr:rowOff>
    </xdr:from>
    <xdr:to>
      <xdr:col>50</xdr:col>
      <xdr:colOff>165100</xdr:colOff>
      <xdr:row>98</xdr:row>
      <xdr:rowOff>23444</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9588500" y="1672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14571</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372111" y="1681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162381</xdr:rowOff>
    </xdr:from>
    <xdr:to>
      <xdr:col>46</xdr:col>
      <xdr:colOff>38100</xdr:colOff>
      <xdr:row>98</xdr:row>
      <xdr:rowOff>92531</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8699500" y="1679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83658</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8483111" y="1688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36533</xdr:rowOff>
    </xdr:from>
    <xdr:to>
      <xdr:col>41</xdr:col>
      <xdr:colOff>101600</xdr:colOff>
      <xdr:row>97</xdr:row>
      <xdr:rowOff>138133</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7810500" y="1666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129260</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7594111" y="1675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167196</xdr:rowOff>
    </xdr:from>
    <xdr:to>
      <xdr:col>36</xdr:col>
      <xdr:colOff>165100</xdr:colOff>
      <xdr:row>96</xdr:row>
      <xdr:rowOff>97346</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6921500" y="1645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113873</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6705111" y="1623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10160</xdr:rowOff>
    </xdr:from>
    <xdr:to>
      <xdr:col>85</xdr:col>
      <xdr:colOff>127000</xdr:colOff>
      <xdr:row>37</xdr:row>
      <xdr:rowOff>84627</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5481300" y="6353810"/>
          <a:ext cx="838200" cy="7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73785</xdr:rowOff>
    </xdr:from>
    <xdr:ext cx="534377"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417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28124</xdr:rowOff>
    </xdr:from>
    <xdr:to>
      <xdr:col>81</xdr:col>
      <xdr:colOff>50800</xdr:colOff>
      <xdr:row>37</xdr:row>
      <xdr:rowOff>10160</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4592300" y="6200324"/>
          <a:ext cx="889000" cy="15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17359</xdr:rowOff>
    </xdr:from>
    <xdr:ext cx="534377"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14111" y="653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28124</xdr:rowOff>
    </xdr:from>
    <xdr:to>
      <xdr:col>76</xdr:col>
      <xdr:colOff>114300</xdr:colOff>
      <xdr:row>38</xdr:row>
      <xdr:rowOff>40316</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flipV="1">
          <a:off x="13703300" y="6200324"/>
          <a:ext cx="889000" cy="35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50734</xdr:rowOff>
    </xdr:from>
    <xdr:ext cx="534377"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25111" y="656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40316</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flipV="1">
          <a:off x="12814300" y="6555416"/>
          <a:ext cx="889000" cy="17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33827</xdr:rowOff>
    </xdr:from>
    <xdr:to>
      <xdr:col>85</xdr:col>
      <xdr:colOff>177800</xdr:colOff>
      <xdr:row>37</xdr:row>
      <xdr:rowOff>135427</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3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56704</xdr:rowOff>
    </xdr:from>
    <xdr:ext cx="534377"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22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130810</xdr:rowOff>
    </xdr:from>
    <xdr:to>
      <xdr:col>81</xdr:col>
      <xdr:colOff>101600</xdr:colOff>
      <xdr:row>37</xdr:row>
      <xdr:rowOff>60960</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77487</xdr:rowOff>
    </xdr:from>
    <xdr:ext cx="534377"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14111" y="607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148774</xdr:rowOff>
    </xdr:from>
    <xdr:to>
      <xdr:col>76</xdr:col>
      <xdr:colOff>165100</xdr:colOff>
      <xdr:row>36</xdr:row>
      <xdr:rowOff>78924</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14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95451</xdr:rowOff>
    </xdr:from>
    <xdr:ext cx="534377"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325111" y="592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160966</xdr:rowOff>
    </xdr:from>
    <xdr:to>
      <xdr:col>72</xdr:col>
      <xdr:colOff>38100</xdr:colOff>
      <xdr:row>38</xdr:row>
      <xdr:rowOff>91116</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50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82243</xdr:rowOff>
    </xdr:from>
    <xdr:ext cx="469744"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468428" y="659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xmlns=""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xmlns=""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xmlns=""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xmlns=""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xmlns=""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a:extLst>
            <a:ext uri="{FF2B5EF4-FFF2-40B4-BE49-F238E27FC236}">
              <a16:creationId xmlns:a16="http://schemas.microsoft.com/office/drawing/2014/main" xmlns="" id="{00000000-0008-0000-0600-000068020000}"/>
            </a:ext>
          </a:extLst>
        </xdr:cNvPr>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a:extLst>
            <a:ext uri="{FF2B5EF4-FFF2-40B4-BE49-F238E27FC236}">
              <a16:creationId xmlns:a16="http://schemas.microsoft.com/office/drawing/2014/main" xmlns="" id="{00000000-0008-0000-0600-00006A020000}"/>
            </a:ext>
          </a:extLst>
        </xdr:cNvPr>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133824</xdr:rowOff>
    </xdr:from>
    <xdr:to>
      <xdr:col>85</xdr:col>
      <xdr:colOff>127000</xdr:colOff>
      <xdr:row>76</xdr:row>
      <xdr:rowOff>137542</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flipV="1">
          <a:off x="15481300" y="13164024"/>
          <a:ext cx="838200" cy="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82804</xdr:rowOff>
    </xdr:from>
    <xdr:ext cx="534377" cy="259045"/>
    <xdr:sp macro="" textlink="">
      <xdr:nvSpPr>
        <xdr:cNvPr id="621" name="公債費平均値テキスト">
          <a:extLst>
            <a:ext uri="{FF2B5EF4-FFF2-40B4-BE49-F238E27FC236}">
              <a16:creationId xmlns:a16="http://schemas.microsoft.com/office/drawing/2014/main" xmlns="" id="{00000000-0008-0000-0600-00006D020000}"/>
            </a:ext>
          </a:extLst>
        </xdr:cNvPr>
        <xdr:cNvSpPr txBox="1"/>
      </xdr:nvSpPr>
      <xdr:spPr>
        <a:xfrm>
          <a:off x="16370300" y="13113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117740</xdr:rowOff>
    </xdr:from>
    <xdr:to>
      <xdr:col>81</xdr:col>
      <xdr:colOff>50800</xdr:colOff>
      <xdr:row>76</xdr:row>
      <xdr:rowOff>137542</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4592300" y="13147940"/>
          <a:ext cx="889000" cy="1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10149</xdr:rowOff>
    </xdr:from>
    <xdr:ext cx="534377"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5214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117740</xdr:rowOff>
    </xdr:from>
    <xdr:to>
      <xdr:col>76</xdr:col>
      <xdr:colOff>114300</xdr:colOff>
      <xdr:row>77</xdr:row>
      <xdr:rowOff>13632</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flipV="1">
          <a:off x="13703300" y="13147940"/>
          <a:ext cx="889000" cy="6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9358</xdr:rowOff>
    </xdr:from>
    <xdr:ext cx="534377"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4325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9686</xdr:rowOff>
    </xdr:from>
    <xdr:to>
      <xdr:col>71</xdr:col>
      <xdr:colOff>177800</xdr:colOff>
      <xdr:row>77</xdr:row>
      <xdr:rowOff>13632</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2814300" y="13211336"/>
          <a:ext cx="889000" cy="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83024</xdr:rowOff>
    </xdr:from>
    <xdr:to>
      <xdr:col>85</xdr:col>
      <xdr:colOff>177800</xdr:colOff>
      <xdr:row>77</xdr:row>
      <xdr:rowOff>13174</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6268700" y="1311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105902</xdr:rowOff>
    </xdr:from>
    <xdr:ext cx="534377" cy="259045"/>
    <xdr:sp macro="" textlink="">
      <xdr:nvSpPr>
        <xdr:cNvPr id="640" name="公債費該当値テキスト">
          <a:extLst>
            <a:ext uri="{FF2B5EF4-FFF2-40B4-BE49-F238E27FC236}">
              <a16:creationId xmlns:a16="http://schemas.microsoft.com/office/drawing/2014/main" xmlns="" id="{00000000-0008-0000-0600-000080020000}"/>
            </a:ext>
          </a:extLst>
        </xdr:cNvPr>
        <xdr:cNvSpPr txBox="1"/>
      </xdr:nvSpPr>
      <xdr:spPr>
        <a:xfrm>
          <a:off x="16370300" y="1296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86742</xdr:rowOff>
    </xdr:from>
    <xdr:to>
      <xdr:col>81</xdr:col>
      <xdr:colOff>101600</xdr:colOff>
      <xdr:row>77</xdr:row>
      <xdr:rowOff>16892</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5430500" y="131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33419</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5214111" y="1289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66940</xdr:rowOff>
    </xdr:from>
    <xdr:to>
      <xdr:col>76</xdr:col>
      <xdr:colOff>165100</xdr:colOff>
      <xdr:row>76</xdr:row>
      <xdr:rowOff>168540</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4541500" y="1309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13618</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4325111" y="12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134282</xdr:rowOff>
    </xdr:from>
    <xdr:to>
      <xdr:col>72</xdr:col>
      <xdr:colOff>38100</xdr:colOff>
      <xdr:row>77</xdr:row>
      <xdr:rowOff>64432</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3652500" y="1316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55559</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3436111" y="1325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130336</xdr:rowOff>
    </xdr:from>
    <xdr:to>
      <xdr:col>67</xdr:col>
      <xdr:colOff>101600</xdr:colOff>
      <xdr:row>77</xdr:row>
      <xdr:rowOff>60486</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2763500" y="1316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51613</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2547111" y="1325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xmlns=""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a:extLst>
            <a:ext uri="{FF2B5EF4-FFF2-40B4-BE49-F238E27FC236}">
              <a16:creationId xmlns:a16="http://schemas.microsoft.com/office/drawing/2014/main" xmlns="" id="{00000000-0008-0000-0600-00009F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a:extLst>
            <a:ext uri="{FF2B5EF4-FFF2-40B4-BE49-F238E27FC236}">
              <a16:creationId xmlns:a16="http://schemas.microsoft.com/office/drawing/2014/main" xmlns="" id="{00000000-0008-0000-0600-0000A1020000}"/>
            </a:ext>
          </a:extLst>
        </xdr:cNvPr>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54404</xdr:rowOff>
    </xdr:from>
    <xdr:to>
      <xdr:col>85</xdr:col>
      <xdr:colOff>127000</xdr:colOff>
      <xdr:row>98</xdr:row>
      <xdr:rowOff>62578</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5481300" y="16856504"/>
          <a:ext cx="838200" cy="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a:extLst>
            <a:ext uri="{FF2B5EF4-FFF2-40B4-BE49-F238E27FC236}">
              <a16:creationId xmlns:a16="http://schemas.microsoft.com/office/drawing/2014/main" xmlns="" id="{00000000-0008-0000-0600-0000A4020000}"/>
            </a:ext>
          </a:extLst>
        </xdr:cNvPr>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a:extLst>
            <a:ext uri="{FF2B5EF4-FFF2-40B4-BE49-F238E27FC236}">
              <a16:creationId xmlns:a16="http://schemas.microsoft.com/office/drawing/2014/main" xmlns="" id="{00000000-0008-0000-0600-0000A5020000}"/>
            </a:ext>
          </a:extLst>
        </xdr:cNvPr>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54404</xdr:rowOff>
    </xdr:from>
    <xdr:to>
      <xdr:col>81</xdr:col>
      <xdr:colOff>50800</xdr:colOff>
      <xdr:row>98</xdr:row>
      <xdr:rowOff>66889</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flipV="1">
          <a:off x="14592300" y="16856504"/>
          <a:ext cx="889000" cy="1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55352</xdr:rowOff>
    </xdr:from>
    <xdr:to>
      <xdr:col>76</xdr:col>
      <xdr:colOff>114300</xdr:colOff>
      <xdr:row>98</xdr:row>
      <xdr:rowOff>66889</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3703300" y="16857452"/>
          <a:ext cx="889000" cy="1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164455</xdr:rowOff>
    </xdr:from>
    <xdr:to>
      <xdr:col>71</xdr:col>
      <xdr:colOff>177800</xdr:colOff>
      <xdr:row>98</xdr:row>
      <xdr:rowOff>55352</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2814300" y="16795105"/>
          <a:ext cx="889000" cy="6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76244</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2547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11778</xdr:rowOff>
    </xdr:from>
    <xdr:to>
      <xdr:col>85</xdr:col>
      <xdr:colOff>177800</xdr:colOff>
      <xdr:row>98</xdr:row>
      <xdr:rowOff>113378</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6268700" y="1681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126423</xdr:rowOff>
    </xdr:from>
    <xdr:ext cx="534377" cy="259045"/>
    <xdr:sp macro="" textlink="">
      <xdr:nvSpPr>
        <xdr:cNvPr id="695" name="積立金該当値テキスト">
          <a:extLst>
            <a:ext uri="{FF2B5EF4-FFF2-40B4-BE49-F238E27FC236}">
              <a16:creationId xmlns:a16="http://schemas.microsoft.com/office/drawing/2014/main" xmlns="" id="{00000000-0008-0000-0600-0000B7020000}"/>
            </a:ext>
          </a:extLst>
        </xdr:cNvPr>
        <xdr:cNvSpPr txBox="1"/>
      </xdr:nvSpPr>
      <xdr:spPr>
        <a:xfrm>
          <a:off x="16370300" y="1675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3604</xdr:rowOff>
    </xdr:from>
    <xdr:to>
      <xdr:col>81</xdr:col>
      <xdr:colOff>101600</xdr:colOff>
      <xdr:row>98</xdr:row>
      <xdr:rowOff>105204</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5430500" y="1680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96331</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5214111" y="1689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16089</xdr:rowOff>
    </xdr:from>
    <xdr:to>
      <xdr:col>76</xdr:col>
      <xdr:colOff>165100</xdr:colOff>
      <xdr:row>98</xdr:row>
      <xdr:rowOff>117689</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4541500" y="1681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108816</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4325111" y="1691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4552</xdr:rowOff>
    </xdr:from>
    <xdr:to>
      <xdr:col>72</xdr:col>
      <xdr:colOff>38100</xdr:colOff>
      <xdr:row>98</xdr:row>
      <xdr:rowOff>106152</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3652500" y="1680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97279</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3436111" y="1689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113655</xdr:rowOff>
    </xdr:from>
    <xdr:to>
      <xdr:col>67</xdr:col>
      <xdr:colOff>101600</xdr:colOff>
      <xdr:row>98</xdr:row>
      <xdr:rowOff>43805</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2763500" y="1674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60332</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2547111" y="1651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xmlns=""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xmlns=""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xmlns=""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a:extLst>
            <a:ext uri="{FF2B5EF4-FFF2-40B4-BE49-F238E27FC236}">
              <a16:creationId xmlns:a16="http://schemas.microsoft.com/office/drawing/2014/main" xmlns="" id="{00000000-0008-0000-0600-0000D8020000}"/>
            </a:ext>
          </a:extLst>
        </xdr:cNvPr>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41539</xdr:rowOff>
    </xdr:from>
    <xdr:to>
      <xdr:col>116</xdr:col>
      <xdr:colOff>63500</xdr:colOff>
      <xdr:row>32</xdr:row>
      <xdr:rowOff>29972</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1323300" y="5185039"/>
          <a:ext cx="838200" cy="33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713</xdr:rowOff>
    </xdr:from>
    <xdr:ext cx="469744" cy="259045"/>
    <xdr:sp macro="" textlink="">
      <xdr:nvSpPr>
        <xdr:cNvPr id="731" name="投資及び出資金平均値テキスト">
          <a:extLst>
            <a:ext uri="{FF2B5EF4-FFF2-40B4-BE49-F238E27FC236}">
              <a16:creationId xmlns:a16="http://schemas.microsoft.com/office/drawing/2014/main" xmlns="" id="{00000000-0008-0000-0600-0000DB020000}"/>
            </a:ext>
          </a:extLst>
        </xdr:cNvPr>
        <xdr:cNvSpPr txBox="1"/>
      </xdr:nvSpPr>
      <xdr:spPr>
        <a:xfrm>
          <a:off x="22212300" y="6515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a:extLst>
            <a:ext uri="{FF2B5EF4-FFF2-40B4-BE49-F238E27FC236}">
              <a16:creationId xmlns:a16="http://schemas.microsoft.com/office/drawing/2014/main" xmlns="" id="{00000000-0008-0000-0600-0000DC020000}"/>
            </a:ext>
          </a:extLst>
        </xdr:cNvPr>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25812</xdr:rowOff>
    </xdr:from>
    <xdr:to>
      <xdr:col>111</xdr:col>
      <xdr:colOff>177800</xdr:colOff>
      <xdr:row>30</xdr:row>
      <xdr:rowOff>41539</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0434300" y="5169312"/>
          <a:ext cx="889000" cy="1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a:extLst>
            <a:ext uri="{FF2B5EF4-FFF2-40B4-BE49-F238E27FC236}">
              <a16:creationId xmlns:a16="http://schemas.microsoft.com/office/drawing/2014/main" xmlns="" id="{00000000-0008-0000-0600-0000DE020000}"/>
            </a:ext>
          </a:extLst>
        </xdr:cNvPr>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96817</xdr:rowOff>
    </xdr:from>
    <xdr:ext cx="469744"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21088428" y="66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25812</xdr:rowOff>
    </xdr:from>
    <xdr:to>
      <xdr:col>107</xdr:col>
      <xdr:colOff>50800</xdr:colOff>
      <xdr:row>36</xdr:row>
      <xdr:rowOff>16302</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flipV="1">
          <a:off x="19545300" y="5169312"/>
          <a:ext cx="889000" cy="101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104132</xdr:rowOff>
    </xdr:from>
    <xdr:ext cx="469744"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0199428" y="661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16302</xdr:rowOff>
    </xdr:from>
    <xdr:to>
      <xdr:col>102</xdr:col>
      <xdr:colOff>114300</xdr:colOff>
      <xdr:row>36</xdr:row>
      <xdr:rowOff>20828</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18656300" y="6188502"/>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134901</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9310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140388</xdr:rowOff>
    </xdr:from>
    <xdr:ext cx="378565"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8467017" y="665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150622</xdr:rowOff>
    </xdr:from>
    <xdr:to>
      <xdr:col>116</xdr:col>
      <xdr:colOff>114300</xdr:colOff>
      <xdr:row>32</xdr:row>
      <xdr:rowOff>80772</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22110700" y="54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103649</xdr:rowOff>
    </xdr:from>
    <xdr:ext cx="534377" cy="259045"/>
    <xdr:sp macro="" textlink="">
      <xdr:nvSpPr>
        <xdr:cNvPr id="750" name="投資及び出資金該当値テキスト">
          <a:extLst>
            <a:ext uri="{FF2B5EF4-FFF2-40B4-BE49-F238E27FC236}">
              <a16:creationId xmlns:a16="http://schemas.microsoft.com/office/drawing/2014/main" xmlns="" id="{00000000-0008-0000-0600-0000EE020000}"/>
            </a:ext>
          </a:extLst>
        </xdr:cNvPr>
        <xdr:cNvSpPr txBox="1"/>
      </xdr:nvSpPr>
      <xdr:spPr>
        <a:xfrm>
          <a:off x="22212300" y="541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29</xdr:row>
      <xdr:rowOff>162189</xdr:rowOff>
    </xdr:from>
    <xdr:to>
      <xdr:col>112</xdr:col>
      <xdr:colOff>38100</xdr:colOff>
      <xdr:row>30</xdr:row>
      <xdr:rowOff>92339</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21272500" y="513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28</xdr:row>
      <xdr:rowOff>108866</xdr:rowOff>
    </xdr:from>
    <xdr:ext cx="534377"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1056111" y="490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29</xdr:row>
      <xdr:rowOff>146462</xdr:rowOff>
    </xdr:from>
    <xdr:to>
      <xdr:col>107</xdr:col>
      <xdr:colOff>101600</xdr:colOff>
      <xdr:row>30</xdr:row>
      <xdr:rowOff>76612</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0383500" y="511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28</xdr:row>
      <xdr:rowOff>93139</xdr:rowOff>
    </xdr:from>
    <xdr:ext cx="534377"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0167111" y="489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136952</xdr:rowOff>
    </xdr:from>
    <xdr:to>
      <xdr:col>102</xdr:col>
      <xdr:colOff>165100</xdr:colOff>
      <xdr:row>36</xdr:row>
      <xdr:rowOff>67102</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19494500" y="613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83629</xdr:rowOff>
    </xdr:from>
    <xdr:ext cx="534377"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9278111" y="591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141478</xdr:rowOff>
    </xdr:from>
    <xdr:to>
      <xdr:col>98</xdr:col>
      <xdr:colOff>38100</xdr:colOff>
      <xdr:row>36</xdr:row>
      <xdr:rowOff>71628</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18605500" y="61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88155</xdr:rowOff>
    </xdr:from>
    <xdr:ext cx="534377"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8389111" y="591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xmlns=""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xmlns=""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xmlns=""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a:extLst>
            <a:ext uri="{FF2B5EF4-FFF2-40B4-BE49-F238E27FC236}">
              <a16:creationId xmlns:a16="http://schemas.microsoft.com/office/drawing/2014/main" xmlns="" id="{00000000-0008-0000-0600-000013030000}"/>
            </a:ext>
          </a:extLst>
        </xdr:cNvPr>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48260</xdr:rowOff>
    </xdr:from>
    <xdr:to>
      <xdr:col>116</xdr:col>
      <xdr:colOff>63500</xdr:colOff>
      <xdr:row>59</xdr:row>
      <xdr:rowOff>48978</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flipV="1">
          <a:off x="21323300" y="10163810"/>
          <a:ext cx="8382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a:extLst>
            <a:ext uri="{FF2B5EF4-FFF2-40B4-BE49-F238E27FC236}">
              <a16:creationId xmlns:a16="http://schemas.microsoft.com/office/drawing/2014/main" xmlns="" id="{00000000-0008-0000-0600-000016030000}"/>
            </a:ext>
          </a:extLst>
        </xdr:cNvPr>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a:extLst>
            <a:ext uri="{FF2B5EF4-FFF2-40B4-BE49-F238E27FC236}">
              <a16:creationId xmlns:a16="http://schemas.microsoft.com/office/drawing/2014/main" xmlns="" id="{00000000-0008-0000-0600-000017030000}"/>
            </a:ext>
          </a:extLst>
        </xdr:cNvPr>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48978</xdr:rowOff>
    </xdr:from>
    <xdr:to>
      <xdr:col>111</xdr:col>
      <xdr:colOff>177800</xdr:colOff>
      <xdr:row>59</xdr:row>
      <xdr:rowOff>49599</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flipV="1">
          <a:off x="20434300" y="10164528"/>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49599</xdr:rowOff>
    </xdr:from>
    <xdr:to>
      <xdr:col>107</xdr:col>
      <xdr:colOff>50800</xdr:colOff>
      <xdr:row>59</xdr:row>
      <xdr:rowOff>50285</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flipV="1">
          <a:off x="19545300" y="1016514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50285</xdr:rowOff>
    </xdr:from>
    <xdr:to>
      <xdr:col>102</xdr:col>
      <xdr:colOff>114300</xdr:colOff>
      <xdr:row>59</xdr:row>
      <xdr:rowOff>50971</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flipV="1">
          <a:off x="18656300" y="1016583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168910</xdr:rowOff>
    </xdr:from>
    <xdr:to>
      <xdr:col>116</xdr:col>
      <xdr:colOff>114300</xdr:colOff>
      <xdr:row>59</xdr:row>
      <xdr:rowOff>99060</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22110700" y="1011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90416</xdr:rowOff>
    </xdr:from>
    <xdr:ext cx="469744" cy="259045"/>
    <xdr:sp macro="" textlink="">
      <xdr:nvSpPr>
        <xdr:cNvPr id="809" name="貸付金該当値テキスト">
          <a:extLst>
            <a:ext uri="{FF2B5EF4-FFF2-40B4-BE49-F238E27FC236}">
              <a16:creationId xmlns:a16="http://schemas.microsoft.com/office/drawing/2014/main" xmlns="" id="{00000000-0008-0000-0600-000029030000}"/>
            </a:ext>
          </a:extLst>
        </xdr:cNvPr>
        <xdr:cNvSpPr txBox="1"/>
      </xdr:nvSpPr>
      <xdr:spPr>
        <a:xfrm>
          <a:off x="22212300" y="1003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169628</xdr:rowOff>
    </xdr:from>
    <xdr:to>
      <xdr:col>112</xdr:col>
      <xdr:colOff>38100</xdr:colOff>
      <xdr:row>59</xdr:row>
      <xdr:rowOff>99778</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21272500" y="101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90905</xdr:rowOff>
    </xdr:from>
    <xdr:ext cx="469744"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1088428" y="1020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170249</xdr:rowOff>
    </xdr:from>
    <xdr:to>
      <xdr:col>107</xdr:col>
      <xdr:colOff>101600</xdr:colOff>
      <xdr:row>59</xdr:row>
      <xdr:rowOff>100399</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0383500" y="1011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91526</xdr:rowOff>
    </xdr:from>
    <xdr:ext cx="469744"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0199428" y="1020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170935</xdr:rowOff>
    </xdr:from>
    <xdr:to>
      <xdr:col>102</xdr:col>
      <xdr:colOff>165100</xdr:colOff>
      <xdr:row>59</xdr:row>
      <xdr:rowOff>101085</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19494500" y="1011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92212</xdr:rowOff>
    </xdr:from>
    <xdr:ext cx="469744"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9310428" y="10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171</xdr:rowOff>
    </xdr:from>
    <xdr:to>
      <xdr:col>98</xdr:col>
      <xdr:colOff>38100</xdr:colOff>
      <xdr:row>59</xdr:row>
      <xdr:rowOff>101771</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18605500" y="1011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92898</xdr:rowOff>
    </xdr:from>
    <xdr:ext cx="469744"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8421428" y="1020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xmlns=""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a:extLst>
            <a:ext uri="{FF2B5EF4-FFF2-40B4-BE49-F238E27FC236}">
              <a16:creationId xmlns:a16="http://schemas.microsoft.com/office/drawing/2014/main" xmlns="" id="{00000000-0008-0000-0600-00004D030000}"/>
            </a:ext>
          </a:extLst>
        </xdr:cNvPr>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a:extLst>
            <a:ext uri="{FF2B5EF4-FFF2-40B4-BE49-F238E27FC236}">
              <a16:creationId xmlns:a16="http://schemas.microsoft.com/office/drawing/2014/main" xmlns="" id="{00000000-0008-0000-0600-00004F030000}"/>
            </a:ext>
          </a:extLst>
        </xdr:cNvPr>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133234</xdr:rowOff>
    </xdr:from>
    <xdr:to>
      <xdr:col>116</xdr:col>
      <xdr:colOff>63500</xdr:colOff>
      <xdr:row>75</xdr:row>
      <xdr:rowOff>159251</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flipV="1">
          <a:off x="21323300" y="12991984"/>
          <a:ext cx="838200" cy="2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31993</xdr:rowOff>
    </xdr:from>
    <xdr:ext cx="534377" cy="259045"/>
    <xdr:sp macro="" textlink="">
      <xdr:nvSpPr>
        <xdr:cNvPr id="850" name="繰出金平均値テキスト">
          <a:extLst>
            <a:ext uri="{FF2B5EF4-FFF2-40B4-BE49-F238E27FC236}">
              <a16:creationId xmlns:a16="http://schemas.microsoft.com/office/drawing/2014/main" xmlns="" id="{00000000-0008-0000-0600-000052030000}"/>
            </a:ext>
          </a:extLst>
        </xdr:cNvPr>
        <xdr:cNvSpPr txBox="1"/>
      </xdr:nvSpPr>
      <xdr:spPr>
        <a:xfrm>
          <a:off x="22212300" y="13062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a:extLst>
            <a:ext uri="{FF2B5EF4-FFF2-40B4-BE49-F238E27FC236}">
              <a16:creationId xmlns:a16="http://schemas.microsoft.com/office/drawing/2014/main" xmlns="" id="{00000000-0008-0000-0600-000053030000}"/>
            </a:ext>
          </a:extLst>
        </xdr:cNvPr>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159251</xdr:rowOff>
    </xdr:from>
    <xdr:to>
      <xdr:col>111</xdr:col>
      <xdr:colOff>177800</xdr:colOff>
      <xdr:row>76</xdr:row>
      <xdr:rowOff>16560</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20434300" y="13018001"/>
          <a:ext cx="889000" cy="2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2872</xdr:rowOff>
    </xdr:from>
    <xdr:ext cx="534377"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1056111" y="1320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15439</xdr:rowOff>
    </xdr:from>
    <xdr:to>
      <xdr:col>107</xdr:col>
      <xdr:colOff>50800</xdr:colOff>
      <xdr:row>76</xdr:row>
      <xdr:rowOff>16560</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19545300" y="13045639"/>
          <a:ext cx="8890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10351</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0167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149301</xdr:rowOff>
    </xdr:from>
    <xdr:to>
      <xdr:col>102</xdr:col>
      <xdr:colOff>114300</xdr:colOff>
      <xdr:row>76</xdr:row>
      <xdr:rowOff>15439</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18656300" y="13008051"/>
          <a:ext cx="889000" cy="3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168935</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9278111" y="13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7411</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8389111" y="132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82434</xdr:rowOff>
    </xdr:from>
    <xdr:to>
      <xdr:col>116</xdr:col>
      <xdr:colOff>114300</xdr:colOff>
      <xdr:row>76</xdr:row>
      <xdr:rowOff>12584</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22110700" y="1294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105311</xdr:rowOff>
    </xdr:from>
    <xdr:ext cx="534377" cy="259045"/>
    <xdr:sp macro="" textlink="">
      <xdr:nvSpPr>
        <xdr:cNvPr id="869" name="繰出金該当値テキスト">
          <a:extLst>
            <a:ext uri="{FF2B5EF4-FFF2-40B4-BE49-F238E27FC236}">
              <a16:creationId xmlns:a16="http://schemas.microsoft.com/office/drawing/2014/main" xmlns="" id="{00000000-0008-0000-0600-000065030000}"/>
            </a:ext>
          </a:extLst>
        </xdr:cNvPr>
        <xdr:cNvSpPr txBox="1"/>
      </xdr:nvSpPr>
      <xdr:spPr>
        <a:xfrm>
          <a:off x="22212300" y="1279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108451</xdr:rowOff>
    </xdr:from>
    <xdr:to>
      <xdr:col>112</xdr:col>
      <xdr:colOff>38100</xdr:colOff>
      <xdr:row>76</xdr:row>
      <xdr:rowOff>38601</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1272500" y="1296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55128</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056111" y="127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137211</xdr:rowOff>
    </xdr:from>
    <xdr:to>
      <xdr:col>107</xdr:col>
      <xdr:colOff>101600</xdr:colOff>
      <xdr:row>76</xdr:row>
      <xdr:rowOff>67360</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0383500" y="129959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83888</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0167111" y="127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136089</xdr:rowOff>
    </xdr:from>
    <xdr:to>
      <xdr:col>102</xdr:col>
      <xdr:colOff>165100</xdr:colOff>
      <xdr:row>76</xdr:row>
      <xdr:rowOff>66239</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19494500" y="129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82766</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9278111" y="1277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98501</xdr:rowOff>
    </xdr:from>
    <xdr:to>
      <xdr:col>98</xdr:col>
      <xdr:colOff>38100</xdr:colOff>
      <xdr:row>76</xdr:row>
      <xdr:rowOff>28651</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18605500" y="1295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45178</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389111" y="1273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xmlns=""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xmlns=""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xmlns=""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xmlns=""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xmlns=""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xmlns=""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xmlns=""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xmlns=""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類似団体内で最もコストが高い投資及び出資金については、国民宿舎事業に対する出資額が</a:t>
          </a:r>
          <a:r>
            <a:rPr kumimoji="1"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161</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百万円と依然多額に上っていることによる。なお、当該事業は経営改善を期し、平成</a:t>
          </a:r>
          <a:r>
            <a:rPr kumimoji="1"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年度から指定管理者による施設運営に移行しており、当面は債務整理に伴う多額の負担を余儀なくされているところである。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200" baseline="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次に高いコストとなっている</a:t>
          </a:r>
          <a:r>
            <a:rPr kumimoji="1" lang="ja-JP" altLang="en-US"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扶助</a:t>
          </a:r>
          <a:r>
            <a:rPr kumimoji="1" lang="ja-JP"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費については、</a:t>
          </a:r>
          <a:r>
            <a:rPr kumimoji="1" lang="ja-JP" altLang="en-US"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児童手当費が、前年度と比べて</a:t>
          </a:r>
          <a:r>
            <a:rPr kumimoji="1"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4.1</a:t>
          </a:r>
          <a:r>
            <a:rPr kumimoji="1" lang="ja-JP" altLang="en-US"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百万円減となっており少子化が進行している。子ども・子育て各種制度拡充に対して地方公共団体への財政措置が不透明なため、財源確保に努める必要がある。</a:t>
          </a:r>
          <a:endParaRPr kumimoji="1"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　その他では、決算額で大きな部分を占める障害者自立支援関係事業、医療費助成事業、及び保育所児童措置といった継続事業については、事業費が高止まりしている状況である。</a:t>
          </a:r>
          <a:endParaRPr lang="ja-JP" altLang="ja-JP" sz="1200">
            <a:solidFill>
              <a:srgbClr val="FF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6,450
6,371
233.52
4,828,426
4,672,366
116,251
2,898,662
4,906,138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105537</xdr:rowOff>
    </xdr:from>
    <xdr:to>
      <xdr:col>24</xdr:col>
      <xdr:colOff>63500</xdr:colOff>
      <xdr:row>34</xdr:row>
      <xdr:rowOff>120142</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5934837"/>
          <a:ext cx="83820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25163</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197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120142</xdr:rowOff>
    </xdr:from>
    <xdr:to>
      <xdr:col>19</xdr:col>
      <xdr:colOff>177800</xdr:colOff>
      <xdr:row>34</xdr:row>
      <xdr:rowOff>144653</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5949442"/>
          <a:ext cx="889000" cy="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137812</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31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141478</xdr:rowOff>
    </xdr:from>
    <xdr:to>
      <xdr:col>15</xdr:col>
      <xdr:colOff>50800</xdr:colOff>
      <xdr:row>34</xdr:row>
      <xdr:rowOff>144653</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5970778"/>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158259</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46736</xdr:rowOff>
    </xdr:from>
    <xdr:to>
      <xdr:col>10</xdr:col>
      <xdr:colOff>114300</xdr:colOff>
      <xdr:row>34</xdr:row>
      <xdr:rowOff>141478</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5876036"/>
          <a:ext cx="889000" cy="9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95521</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54737</xdr:rowOff>
    </xdr:from>
    <xdr:to>
      <xdr:col>24</xdr:col>
      <xdr:colOff>114300</xdr:colOff>
      <xdr:row>34</xdr:row>
      <xdr:rowOff>156337</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88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77614</xdr:rowOff>
    </xdr:from>
    <xdr:ext cx="534377"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7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69342</xdr:rowOff>
    </xdr:from>
    <xdr:to>
      <xdr:col>20</xdr:col>
      <xdr:colOff>38100</xdr:colOff>
      <xdr:row>34</xdr:row>
      <xdr:rowOff>170942</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89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16019</xdr:rowOff>
    </xdr:from>
    <xdr:ext cx="534377"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30111" y="567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93853</xdr:rowOff>
    </xdr:from>
    <xdr:to>
      <xdr:col>15</xdr:col>
      <xdr:colOff>101600</xdr:colOff>
      <xdr:row>35</xdr:row>
      <xdr:rowOff>24003</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9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40530</xdr:rowOff>
    </xdr:from>
    <xdr:ext cx="534377"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41111" y="569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90678</xdr:rowOff>
    </xdr:from>
    <xdr:to>
      <xdr:col>10</xdr:col>
      <xdr:colOff>165100</xdr:colOff>
      <xdr:row>35</xdr:row>
      <xdr:rowOff>20828</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91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37355</xdr:rowOff>
    </xdr:from>
    <xdr:ext cx="534377"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52111"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167386</xdr:rowOff>
    </xdr:from>
    <xdr:to>
      <xdr:col>6</xdr:col>
      <xdr:colOff>38100</xdr:colOff>
      <xdr:row>34</xdr:row>
      <xdr:rowOff>97536</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82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114063</xdr:rowOff>
    </xdr:from>
    <xdr:ext cx="534377"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63111" y="560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25790</xdr:rowOff>
    </xdr:from>
    <xdr:to>
      <xdr:col>24</xdr:col>
      <xdr:colOff>63500</xdr:colOff>
      <xdr:row>58</xdr:row>
      <xdr:rowOff>32793</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3797300" y="9969890"/>
          <a:ext cx="838200" cy="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140373</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741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28633</xdr:rowOff>
    </xdr:from>
    <xdr:to>
      <xdr:col>19</xdr:col>
      <xdr:colOff>177800</xdr:colOff>
      <xdr:row>58</xdr:row>
      <xdr:rowOff>32793</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2908300" y="9972733"/>
          <a:ext cx="8890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159159</xdr:rowOff>
    </xdr:from>
    <xdr:to>
      <xdr:col>15</xdr:col>
      <xdr:colOff>50800</xdr:colOff>
      <xdr:row>58</xdr:row>
      <xdr:rowOff>28633</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2019300" y="9931809"/>
          <a:ext cx="889000" cy="4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164847</xdr:rowOff>
    </xdr:from>
    <xdr:to>
      <xdr:col>10</xdr:col>
      <xdr:colOff>114300</xdr:colOff>
      <xdr:row>57</xdr:row>
      <xdr:rowOff>159159</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a:off x="1130300" y="9766047"/>
          <a:ext cx="889000" cy="16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33096</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19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77173</xdr:rowOff>
    </xdr:from>
    <xdr:ext cx="59901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30795"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146440</xdr:rowOff>
    </xdr:from>
    <xdr:to>
      <xdr:col>24</xdr:col>
      <xdr:colOff>114300</xdr:colOff>
      <xdr:row>58</xdr:row>
      <xdr:rowOff>76590</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991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124867</xdr:rowOff>
    </xdr:from>
    <xdr:ext cx="599010"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89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153443</xdr:rowOff>
    </xdr:from>
    <xdr:to>
      <xdr:col>20</xdr:col>
      <xdr:colOff>38100</xdr:colOff>
      <xdr:row>58</xdr:row>
      <xdr:rowOff>83593</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992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74720</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497795" y="1001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149283</xdr:rowOff>
    </xdr:from>
    <xdr:to>
      <xdr:col>15</xdr:col>
      <xdr:colOff>101600</xdr:colOff>
      <xdr:row>58</xdr:row>
      <xdr:rowOff>79433</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992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70560</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08795" y="1001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108359</xdr:rowOff>
    </xdr:from>
    <xdr:to>
      <xdr:col>10</xdr:col>
      <xdr:colOff>165100</xdr:colOff>
      <xdr:row>58</xdr:row>
      <xdr:rowOff>38509</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988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55036</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19795" y="9656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114047</xdr:rowOff>
    </xdr:from>
    <xdr:to>
      <xdr:col>6</xdr:col>
      <xdr:colOff>38100</xdr:colOff>
      <xdr:row>57</xdr:row>
      <xdr:rowOff>44197</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971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60724</xdr:rowOff>
    </xdr:from>
    <xdr:ext cx="599010"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30795" y="949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90444</xdr:rowOff>
    </xdr:from>
    <xdr:to>
      <xdr:col>24</xdr:col>
      <xdr:colOff>63500</xdr:colOff>
      <xdr:row>75</xdr:row>
      <xdr:rowOff>161074</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3797300" y="12949194"/>
          <a:ext cx="838200" cy="7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121986</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2980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98163</xdr:rowOff>
    </xdr:from>
    <xdr:to>
      <xdr:col>19</xdr:col>
      <xdr:colOff>177800</xdr:colOff>
      <xdr:row>75</xdr:row>
      <xdr:rowOff>161074</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a:off x="2908300" y="12956913"/>
          <a:ext cx="889000" cy="6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96390</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93652</xdr:rowOff>
    </xdr:from>
    <xdr:to>
      <xdr:col>15</xdr:col>
      <xdr:colOff>50800</xdr:colOff>
      <xdr:row>75</xdr:row>
      <xdr:rowOff>98163</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a:off x="2019300" y="12952402"/>
          <a:ext cx="889000" cy="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108817</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93652</xdr:rowOff>
    </xdr:from>
    <xdr:to>
      <xdr:col>10</xdr:col>
      <xdr:colOff>114300</xdr:colOff>
      <xdr:row>76</xdr:row>
      <xdr:rowOff>51696</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2952402"/>
          <a:ext cx="889000" cy="12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120637</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20091</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322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39644</xdr:rowOff>
    </xdr:from>
    <xdr:to>
      <xdr:col>24</xdr:col>
      <xdr:colOff>114300</xdr:colOff>
      <xdr:row>75</xdr:row>
      <xdr:rowOff>141244</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289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62521</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274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110274</xdr:rowOff>
    </xdr:from>
    <xdr:to>
      <xdr:col>20</xdr:col>
      <xdr:colOff>38100</xdr:colOff>
      <xdr:row>76</xdr:row>
      <xdr:rowOff>40424</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29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56951</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274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47363</xdr:rowOff>
    </xdr:from>
    <xdr:to>
      <xdr:col>15</xdr:col>
      <xdr:colOff>101600</xdr:colOff>
      <xdr:row>75</xdr:row>
      <xdr:rowOff>148963</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290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165490</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268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42852</xdr:rowOff>
    </xdr:from>
    <xdr:to>
      <xdr:col>10</xdr:col>
      <xdr:colOff>165100</xdr:colOff>
      <xdr:row>75</xdr:row>
      <xdr:rowOff>144452</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290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160979</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267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896</xdr:rowOff>
    </xdr:from>
    <xdr:to>
      <xdr:col>6</xdr:col>
      <xdr:colOff>38100</xdr:colOff>
      <xdr:row>76</xdr:row>
      <xdr:rowOff>102496</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30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119024</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2806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171253</xdr:rowOff>
    </xdr:from>
    <xdr:to>
      <xdr:col>24</xdr:col>
      <xdr:colOff>63500</xdr:colOff>
      <xdr:row>99</xdr:row>
      <xdr:rowOff>8700</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3797300" y="16973353"/>
          <a:ext cx="838200" cy="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96299</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7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8700</xdr:rowOff>
    </xdr:from>
    <xdr:to>
      <xdr:col>19</xdr:col>
      <xdr:colOff>177800</xdr:colOff>
      <xdr:row>99</xdr:row>
      <xdr:rowOff>13080</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908300" y="16982250"/>
          <a:ext cx="889000" cy="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11917</xdr:rowOff>
    </xdr:from>
    <xdr:to>
      <xdr:col>15</xdr:col>
      <xdr:colOff>50800</xdr:colOff>
      <xdr:row>99</xdr:row>
      <xdr:rowOff>13080</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2019300" y="16985467"/>
          <a:ext cx="889000" cy="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11917</xdr:rowOff>
    </xdr:from>
    <xdr:to>
      <xdr:col>10</xdr:col>
      <xdr:colOff>114300</xdr:colOff>
      <xdr:row>99</xdr:row>
      <xdr:rowOff>13917</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1130300" y="16985467"/>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120453</xdr:rowOff>
    </xdr:from>
    <xdr:to>
      <xdr:col>24</xdr:col>
      <xdr:colOff>114300</xdr:colOff>
      <xdr:row>99</xdr:row>
      <xdr:rowOff>50603</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92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51848</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85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129350</xdr:rowOff>
    </xdr:from>
    <xdr:to>
      <xdr:col>20</xdr:col>
      <xdr:colOff>38100</xdr:colOff>
      <xdr:row>99</xdr:row>
      <xdr:rowOff>59500</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9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50627</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702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133730</xdr:rowOff>
    </xdr:from>
    <xdr:to>
      <xdr:col>15</xdr:col>
      <xdr:colOff>101600</xdr:colOff>
      <xdr:row>99</xdr:row>
      <xdr:rowOff>63880</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93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55007</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702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132567</xdr:rowOff>
    </xdr:from>
    <xdr:to>
      <xdr:col>10</xdr:col>
      <xdr:colOff>165100</xdr:colOff>
      <xdr:row>99</xdr:row>
      <xdr:rowOff>62717</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93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53844</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702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134567</xdr:rowOff>
    </xdr:from>
    <xdr:to>
      <xdr:col>6</xdr:col>
      <xdr:colOff>38100</xdr:colOff>
      <xdr:row>99</xdr:row>
      <xdr:rowOff>64717</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93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55844</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702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97790</xdr:rowOff>
    </xdr:from>
    <xdr:to>
      <xdr:col>55</xdr:col>
      <xdr:colOff>0</xdr:colOff>
      <xdr:row>38</xdr:row>
      <xdr:rowOff>99466</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flipV="1">
          <a:off x="9639300" y="6612890"/>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52391</xdr:rowOff>
    </xdr:from>
    <xdr:ext cx="469744"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567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99466</xdr:rowOff>
    </xdr:from>
    <xdr:to>
      <xdr:col>50</xdr:col>
      <xdr:colOff>114300</xdr:colOff>
      <xdr:row>38</xdr:row>
      <xdr:rowOff>100914</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8750300" y="6614566"/>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164482</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04428" y="667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100914</xdr:rowOff>
    </xdr:from>
    <xdr:to>
      <xdr:col>45</xdr:col>
      <xdr:colOff>177800</xdr:colOff>
      <xdr:row>38</xdr:row>
      <xdr:rowOff>102515</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flipV="1">
          <a:off x="7861300" y="6616014"/>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166464</xdr:rowOff>
    </xdr:from>
    <xdr:ext cx="469744"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15428" y="66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102515</xdr:rowOff>
    </xdr:from>
    <xdr:to>
      <xdr:col>41</xdr:col>
      <xdr:colOff>50800</xdr:colOff>
      <xdr:row>38</xdr:row>
      <xdr:rowOff>104115</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flipV="1">
          <a:off x="6972300" y="661761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159681</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26428" y="66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148099</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37428"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46990</xdr:rowOff>
    </xdr:from>
    <xdr:to>
      <xdr:col>55</xdr:col>
      <xdr:colOff>50800</xdr:colOff>
      <xdr:row>38</xdr:row>
      <xdr:rowOff>148590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10426700" y="656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6367</xdr:rowOff>
    </xdr:from>
    <xdr:ext cx="469744"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48666</xdr:rowOff>
    </xdr:from>
    <xdr:to>
      <xdr:col>50</xdr:col>
      <xdr:colOff>165100</xdr:colOff>
      <xdr:row>38</xdr:row>
      <xdr:rowOff>150266</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9588500" y="65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166793</xdr:rowOff>
    </xdr:from>
    <xdr:ext cx="469744"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404428" y="63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50114</xdr:rowOff>
    </xdr:from>
    <xdr:to>
      <xdr:col>46</xdr:col>
      <xdr:colOff>38100</xdr:colOff>
      <xdr:row>38</xdr:row>
      <xdr:rowOff>151714</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8699500" y="656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168241</xdr:rowOff>
    </xdr:from>
    <xdr:ext cx="469744"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515428" y="634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51715</xdr:rowOff>
    </xdr:from>
    <xdr:to>
      <xdr:col>41</xdr:col>
      <xdr:colOff>101600</xdr:colOff>
      <xdr:row>38</xdr:row>
      <xdr:rowOff>153315</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7810500" y="65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169841</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626428" y="634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53315</xdr:rowOff>
    </xdr:from>
    <xdr:to>
      <xdr:col>36</xdr:col>
      <xdr:colOff>165100</xdr:colOff>
      <xdr:row>38</xdr:row>
      <xdr:rowOff>154915</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6921500" y="65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171442</xdr:rowOff>
    </xdr:from>
    <xdr:ext cx="469744"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737428" y="634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xmlns=""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a:extLst>
            <a:ext uri="{FF2B5EF4-FFF2-40B4-BE49-F238E27FC236}">
              <a16:creationId xmlns:a16="http://schemas.microsoft.com/office/drawing/2014/main" xmlns="" id="{00000000-0008-0000-0700-000055010000}"/>
            </a:ext>
          </a:extLst>
        </xdr:cNvPr>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a:extLst>
            <a:ext uri="{FF2B5EF4-FFF2-40B4-BE49-F238E27FC236}">
              <a16:creationId xmlns:a16="http://schemas.microsoft.com/office/drawing/2014/main" xmlns="" id="{00000000-0008-0000-0700-000057010000}"/>
            </a:ext>
          </a:extLst>
        </xdr:cNvPr>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50529</xdr:rowOff>
    </xdr:from>
    <xdr:to>
      <xdr:col>55</xdr:col>
      <xdr:colOff>0</xdr:colOff>
      <xdr:row>56</xdr:row>
      <xdr:rowOff>91317</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flipV="1">
          <a:off x="9639300" y="9651729"/>
          <a:ext cx="838200" cy="4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26774</xdr:rowOff>
    </xdr:from>
    <xdr:ext cx="534377" cy="259045"/>
    <xdr:sp macro="" textlink="">
      <xdr:nvSpPr>
        <xdr:cNvPr id="346" name="農林水産業費平均値テキスト">
          <a:extLst>
            <a:ext uri="{FF2B5EF4-FFF2-40B4-BE49-F238E27FC236}">
              <a16:creationId xmlns:a16="http://schemas.microsoft.com/office/drawing/2014/main" xmlns="" id="{00000000-0008-0000-0700-00005A010000}"/>
            </a:ext>
          </a:extLst>
        </xdr:cNvPr>
        <xdr:cNvSpPr txBox="1"/>
      </xdr:nvSpPr>
      <xdr:spPr>
        <a:xfrm>
          <a:off x="10528300" y="962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80407</xdr:rowOff>
    </xdr:from>
    <xdr:to>
      <xdr:col>50</xdr:col>
      <xdr:colOff>114300</xdr:colOff>
      <xdr:row>56</xdr:row>
      <xdr:rowOff>91317</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8750300" y="9681607"/>
          <a:ext cx="889000" cy="1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152286</xdr:rowOff>
    </xdr:from>
    <xdr:ext cx="534377"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9372111" y="97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53318</xdr:rowOff>
    </xdr:from>
    <xdr:to>
      <xdr:col>45</xdr:col>
      <xdr:colOff>177800</xdr:colOff>
      <xdr:row>56</xdr:row>
      <xdr:rowOff>80407</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7861300" y="9654518"/>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141908</xdr:rowOff>
    </xdr:from>
    <xdr:ext cx="534377"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8483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16313</xdr:rowOff>
    </xdr:from>
    <xdr:to>
      <xdr:col>41</xdr:col>
      <xdr:colOff>50800</xdr:colOff>
      <xdr:row>56</xdr:row>
      <xdr:rowOff>53318</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6972300" y="9617513"/>
          <a:ext cx="889000" cy="3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12675</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594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15195</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6705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171179</xdr:rowOff>
    </xdr:from>
    <xdr:to>
      <xdr:col>55</xdr:col>
      <xdr:colOff>50800</xdr:colOff>
      <xdr:row>56</xdr:row>
      <xdr:rowOff>101329</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10426700" y="960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22606</xdr:rowOff>
    </xdr:from>
    <xdr:ext cx="534377" cy="259045"/>
    <xdr:sp macro="" textlink="">
      <xdr:nvSpPr>
        <xdr:cNvPr id="365" name="農林水産業費該当値テキスト">
          <a:extLst>
            <a:ext uri="{FF2B5EF4-FFF2-40B4-BE49-F238E27FC236}">
              <a16:creationId xmlns:a16="http://schemas.microsoft.com/office/drawing/2014/main" xmlns="" id="{00000000-0008-0000-0700-00006D010000}"/>
            </a:ext>
          </a:extLst>
        </xdr:cNvPr>
        <xdr:cNvSpPr txBox="1"/>
      </xdr:nvSpPr>
      <xdr:spPr>
        <a:xfrm>
          <a:off x="10528300" y="945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40517</xdr:rowOff>
    </xdr:from>
    <xdr:to>
      <xdr:col>50</xdr:col>
      <xdr:colOff>165100</xdr:colOff>
      <xdr:row>56</xdr:row>
      <xdr:rowOff>142117</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9588500" y="964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158644</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9372111" y="941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29607</xdr:rowOff>
    </xdr:from>
    <xdr:to>
      <xdr:col>46</xdr:col>
      <xdr:colOff>38100</xdr:colOff>
      <xdr:row>56</xdr:row>
      <xdr:rowOff>131207</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8699500" y="963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147734</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483111" y="940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2518</xdr:rowOff>
    </xdr:from>
    <xdr:to>
      <xdr:col>41</xdr:col>
      <xdr:colOff>101600</xdr:colOff>
      <xdr:row>56</xdr:row>
      <xdr:rowOff>104118</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7810500" y="960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120645</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594111" y="937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136963</xdr:rowOff>
    </xdr:from>
    <xdr:to>
      <xdr:col>36</xdr:col>
      <xdr:colOff>165100</xdr:colOff>
      <xdr:row>56</xdr:row>
      <xdr:rowOff>67113</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6921500" y="956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83640</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05111" y="934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xmlns=""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a:extLst>
            <a:ext uri="{FF2B5EF4-FFF2-40B4-BE49-F238E27FC236}">
              <a16:creationId xmlns:a16="http://schemas.microsoft.com/office/drawing/2014/main" xmlns="" id="{00000000-0008-0000-0700-00008E010000}"/>
            </a:ext>
          </a:extLst>
        </xdr:cNvPr>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a:extLst>
            <a:ext uri="{FF2B5EF4-FFF2-40B4-BE49-F238E27FC236}">
              <a16:creationId xmlns:a16="http://schemas.microsoft.com/office/drawing/2014/main" xmlns="" id="{00000000-0008-0000-0700-000090010000}"/>
            </a:ext>
          </a:extLst>
        </xdr:cNvPr>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91035</xdr:rowOff>
    </xdr:from>
    <xdr:to>
      <xdr:col>55</xdr:col>
      <xdr:colOff>0</xdr:colOff>
      <xdr:row>78</xdr:row>
      <xdr:rowOff>110612</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9639300" y="13464135"/>
          <a:ext cx="838200" cy="1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74607</xdr:rowOff>
    </xdr:from>
    <xdr:ext cx="534377" cy="259045"/>
    <xdr:sp macro="" textlink="">
      <xdr:nvSpPr>
        <xdr:cNvPr id="403" name="商工費平均値テキスト">
          <a:extLst>
            <a:ext uri="{FF2B5EF4-FFF2-40B4-BE49-F238E27FC236}">
              <a16:creationId xmlns:a16="http://schemas.microsoft.com/office/drawing/2014/main" xmlns="" id="{00000000-0008-0000-0700-000093010000}"/>
            </a:ext>
          </a:extLst>
        </xdr:cNvPr>
        <xdr:cNvSpPr txBox="1"/>
      </xdr:nvSpPr>
      <xdr:spPr>
        <a:xfrm>
          <a:off x="10528300" y="1344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a:extLst>
            <a:ext uri="{FF2B5EF4-FFF2-40B4-BE49-F238E27FC236}">
              <a16:creationId xmlns:a16="http://schemas.microsoft.com/office/drawing/2014/main" xmlns="" id="{00000000-0008-0000-0700-000094010000}"/>
            </a:ext>
          </a:extLst>
        </xdr:cNvPr>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110384</xdr:rowOff>
    </xdr:from>
    <xdr:to>
      <xdr:col>50</xdr:col>
      <xdr:colOff>114300</xdr:colOff>
      <xdr:row>78</xdr:row>
      <xdr:rowOff>110612</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8750300" y="1348348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30619</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9372111" y="135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110384</xdr:rowOff>
    </xdr:from>
    <xdr:to>
      <xdr:col>45</xdr:col>
      <xdr:colOff>177800</xdr:colOff>
      <xdr:row>78</xdr:row>
      <xdr:rowOff>152361</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7861300" y="13483484"/>
          <a:ext cx="889000" cy="4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32697</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8483111" y="135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8491</xdr:rowOff>
    </xdr:from>
    <xdr:to>
      <xdr:col>41</xdr:col>
      <xdr:colOff>50800</xdr:colOff>
      <xdr:row>78</xdr:row>
      <xdr:rowOff>152361</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6972300" y="13381591"/>
          <a:ext cx="889000" cy="14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39876</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594111" y="135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40394</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6705111" y="1358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40235</xdr:rowOff>
    </xdr:from>
    <xdr:to>
      <xdr:col>55</xdr:col>
      <xdr:colOff>50800</xdr:colOff>
      <xdr:row>78</xdr:row>
      <xdr:rowOff>141835</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10426700" y="1341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171062</xdr:rowOff>
    </xdr:from>
    <xdr:ext cx="534377" cy="259045"/>
    <xdr:sp macro="" textlink="">
      <xdr:nvSpPr>
        <xdr:cNvPr id="422" name="商工費該当値テキスト">
          <a:extLst>
            <a:ext uri="{FF2B5EF4-FFF2-40B4-BE49-F238E27FC236}">
              <a16:creationId xmlns:a16="http://schemas.microsoft.com/office/drawing/2014/main" xmlns="" id="{00000000-0008-0000-0700-0000A6010000}"/>
            </a:ext>
          </a:extLst>
        </xdr:cNvPr>
        <xdr:cNvSpPr txBox="1"/>
      </xdr:nvSpPr>
      <xdr:spPr>
        <a:xfrm>
          <a:off x="10528300" y="132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59812</xdr:rowOff>
    </xdr:from>
    <xdr:to>
      <xdr:col>50</xdr:col>
      <xdr:colOff>165100</xdr:colOff>
      <xdr:row>78</xdr:row>
      <xdr:rowOff>161412</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9588500" y="1343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6489</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372111" y="1320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59584</xdr:rowOff>
    </xdr:from>
    <xdr:to>
      <xdr:col>46</xdr:col>
      <xdr:colOff>38100</xdr:colOff>
      <xdr:row>78</xdr:row>
      <xdr:rowOff>161184</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8699500" y="1343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6261</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483111" y="132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101561</xdr:rowOff>
    </xdr:from>
    <xdr:to>
      <xdr:col>41</xdr:col>
      <xdr:colOff>101600</xdr:colOff>
      <xdr:row>79</xdr:row>
      <xdr:rowOff>31711</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7810500" y="1347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48238</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594111" y="1324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129141</xdr:rowOff>
    </xdr:from>
    <xdr:to>
      <xdr:col>36</xdr:col>
      <xdr:colOff>165100</xdr:colOff>
      <xdr:row>78</xdr:row>
      <xdr:rowOff>59291</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6921500" y="1333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75818</xdr:rowOff>
    </xdr:from>
    <xdr:ext cx="599010"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672795" y="1310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xmlns=""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a:extLst>
            <a:ext uri="{FF2B5EF4-FFF2-40B4-BE49-F238E27FC236}">
              <a16:creationId xmlns:a16="http://schemas.microsoft.com/office/drawing/2014/main" xmlns="" id="{00000000-0008-0000-0700-0000C9010000}"/>
            </a:ext>
          </a:extLst>
        </xdr:cNvPr>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a:extLst>
            <a:ext uri="{FF2B5EF4-FFF2-40B4-BE49-F238E27FC236}">
              <a16:creationId xmlns:a16="http://schemas.microsoft.com/office/drawing/2014/main" xmlns="" id="{00000000-0008-0000-0700-0000CB010000}"/>
            </a:ext>
          </a:extLst>
        </xdr:cNvPr>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122520</xdr:rowOff>
    </xdr:from>
    <xdr:to>
      <xdr:col>55</xdr:col>
      <xdr:colOff>0</xdr:colOff>
      <xdr:row>98</xdr:row>
      <xdr:rowOff>140984</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9639300" y="16924620"/>
          <a:ext cx="838200" cy="1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115233</xdr:rowOff>
    </xdr:from>
    <xdr:ext cx="534377" cy="259045"/>
    <xdr:sp macro="" textlink="">
      <xdr:nvSpPr>
        <xdr:cNvPr id="462" name="土木費平均値テキスト">
          <a:extLst>
            <a:ext uri="{FF2B5EF4-FFF2-40B4-BE49-F238E27FC236}">
              <a16:creationId xmlns:a16="http://schemas.microsoft.com/office/drawing/2014/main" xmlns="" id="{00000000-0008-0000-0700-0000CE010000}"/>
            </a:ext>
          </a:extLst>
        </xdr:cNvPr>
        <xdr:cNvSpPr txBox="1"/>
      </xdr:nvSpPr>
      <xdr:spPr>
        <a:xfrm>
          <a:off x="10528300" y="1657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122520</xdr:rowOff>
    </xdr:from>
    <xdr:to>
      <xdr:col>50</xdr:col>
      <xdr:colOff>114300</xdr:colOff>
      <xdr:row>98</xdr:row>
      <xdr:rowOff>128760</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8750300" y="16924620"/>
          <a:ext cx="889000" cy="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74612</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372111" y="165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111795</xdr:rowOff>
    </xdr:from>
    <xdr:to>
      <xdr:col>45</xdr:col>
      <xdr:colOff>177800</xdr:colOff>
      <xdr:row>98</xdr:row>
      <xdr:rowOff>128760</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7861300" y="16913895"/>
          <a:ext cx="889000" cy="1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93635</xdr:rowOff>
    </xdr:from>
    <xdr:to>
      <xdr:col>41</xdr:col>
      <xdr:colOff>50800</xdr:colOff>
      <xdr:row>98</xdr:row>
      <xdr:rowOff>111795</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6972300" y="16895735"/>
          <a:ext cx="889000" cy="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82659</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594111" y="165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98964</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705111" y="165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90184</xdr:rowOff>
    </xdr:from>
    <xdr:to>
      <xdr:col>55</xdr:col>
      <xdr:colOff>50800</xdr:colOff>
      <xdr:row>99</xdr:row>
      <xdr:rowOff>20334</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10426700" y="16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5111</xdr:rowOff>
    </xdr:from>
    <xdr:ext cx="534377" cy="259045"/>
    <xdr:sp macro="" textlink="">
      <xdr:nvSpPr>
        <xdr:cNvPr id="481" name="土木費該当値テキスト">
          <a:extLst>
            <a:ext uri="{FF2B5EF4-FFF2-40B4-BE49-F238E27FC236}">
              <a16:creationId xmlns:a16="http://schemas.microsoft.com/office/drawing/2014/main" xmlns="" id="{00000000-0008-0000-0700-0000E1010000}"/>
            </a:ext>
          </a:extLst>
        </xdr:cNvPr>
        <xdr:cNvSpPr txBox="1"/>
      </xdr:nvSpPr>
      <xdr:spPr>
        <a:xfrm>
          <a:off x="10528300" y="1680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71720</xdr:rowOff>
    </xdr:from>
    <xdr:to>
      <xdr:col>50</xdr:col>
      <xdr:colOff>165100</xdr:colOff>
      <xdr:row>99</xdr:row>
      <xdr:rowOff>1870</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9588500" y="1687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164447</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9372111" y="1696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77960</xdr:rowOff>
    </xdr:from>
    <xdr:to>
      <xdr:col>46</xdr:col>
      <xdr:colOff>38100</xdr:colOff>
      <xdr:row>99</xdr:row>
      <xdr:rowOff>8110</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8699500" y="1688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170687</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8483111" y="1697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60995</xdr:rowOff>
    </xdr:from>
    <xdr:to>
      <xdr:col>41</xdr:col>
      <xdr:colOff>101600</xdr:colOff>
      <xdr:row>98</xdr:row>
      <xdr:rowOff>162595</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7810500" y="1686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153722</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594111" y="1695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42835</xdr:rowOff>
    </xdr:from>
    <xdr:to>
      <xdr:col>36</xdr:col>
      <xdr:colOff>165100</xdr:colOff>
      <xdr:row>98</xdr:row>
      <xdr:rowOff>144435</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6921500" y="1684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135562</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6705111" y="1693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xmlns=""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a:extLst>
            <a:ext uri="{FF2B5EF4-FFF2-40B4-BE49-F238E27FC236}">
              <a16:creationId xmlns:a16="http://schemas.microsoft.com/office/drawing/2014/main" xmlns="" id="{00000000-0008-0000-0700-000003020000}"/>
            </a:ext>
          </a:extLst>
        </xdr:cNvPr>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a:extLst>
            <a:ext uri="{FF2B5EF4-FFF2-40B4-BE49-F238E27FC236}">
              <a16:creationId xmlns:a16="http://schemas.microsoft.com/office/drawing/2014/main" xmlns="" id="{00000000-0008-0000-0700-000005020000}"/>
            </a:ext>
          </a:extLst>
        </xdr:cNvPr>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103639</xdr:rowOff>
    </xdr:from>
    <xdr:to>
      <xdr:col>85</xdr:col>
      <xdr:colOff>127000</xdr:colOff>
      <xdr:row>38</xdr:row>
      <xdr:rowOff>114877</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5481300" y="6618739"/>
          <a:ext cx="838200" cy="1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a:extLst>
            <a:ext uri="{FF2B5EF4-FFF2-40B4-BE49-F238E27FC236}">
              <a16:creationId xmlns:a16="http://schemas.microsoft.com/office/drawing/2014/main" xmlns="" id="{00000000-0008-0000-0700-000008020000}"/>
            </a:ext>
          </a:extLst>
        </xdr:cNvPr>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2635</xdr:rowOff>
    </xdr:from>
    <xdr:to>
      <xdr:col>81</xdr:col>
      <xdr:colOff>50800</xdr:colOff>
      <xdr:row>38</xdr:row>
      <xdr:rowOff>103639</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4592300" y="6517735"/>
          <a:ext cx="889000" cy="10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2635</xdr:rowOff>
    </xdr:from>
    <xdr:to>
      <xdr:col>76</xdr:col>
      <xdr:colOff>114300</xdr:colOff>
      <xdr:row>38</xdr:row>
      <xdr:rowOff>74797</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3703300" y="6517735"/>
          <a:ext cx="889000" cy="7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74797</xdr:rowOff>
    </xdr:from>
    <xdr:to>
      <xdr:col>71</xdr:col>
      <xdr:colOff>177800</xdr:colOff>
      <xdr:row>38</xdr:row>
      <xdr:rowOff>121736</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flipV="1">
          <a:off x="12814300" y="6589897"/>
          <a:ext cx="889000" cy="4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64077</xdr:rowOff>
    </xdr:from>
    <xdr:to>
      <xdr:col>85</xdr:col>
      <xdr:colOff>177800</xdr:colOff>
      <xdr:row>38</xdr:row>
      <xdr:rowOff>165677</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6268700" y="65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42504</xdr:rowOff>
    </xdr:from>
    <xdr:ext cx="534377" cy="259045"/>
    <xdr:sp macro="" textlink="">
      <xdr:nvSpPr>
        <xdr:cNvPr id="539" name="消防費該当値テキスト">
          <a:extLst>
            <a:ext uri="{FF2B5EF4-FFF2-40B4-BE49-F238E27FC236}">
              <a16:creationId xmlns:a16="http://schemas.microsoft.com/office/drawing/2014/main" xmlns="" id="{00000000-0008-0000-0700-00001B020000}"/>
            </a:ext>
          </a:extLst>
        </xdr:cNvPr>
        <xdr:cNvSpPr txBox="1"/>
      </xdr:nvSpPr>
      <xdr:spPr>
        <a:xfrm>
          <a:off x="16370300" y="65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52839</xdr:rowOff>
    </xdr:from>
    <xdr:to>
      <xdr:col>81</xdr:col>
      <xdr:colOff>101600</xdr:colOff>
      <xdr:row>38</xdr:row>
      <xdr:rowOff>154439</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5430500" y="656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145566</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5214111" y="666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123285</xdr:rowOff>
    </xdr:from>
    <xdr:to>
      <xdr:col>76</xdr:col>
      <xdr:colOff>165100</xdr:colOff>
      <xdr:row>38</xdr:row>
      <xdr:rowOff>53435</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4541500" y="646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44562</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4325111" y="655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23997</xdr:rowOff>
    </xdr:from>
    <xdr:to>
      <xdr:col>72</xdr:col>
      <xdr:colOff>38100</xdr:colOff>
      <xdr:row>38</xdr:row>
      <xdr:rowOff>125597</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3652500" y="653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116724</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3436111" y="663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70936</xdr:rowOff>
    </xdr:from>
    <xdr:to>
      <xdr:col>67</xdr:col>
      <xdr:colOff>101600</xdr:colOff>
      <xdr:row>39</xdr:row>
      <xdr:rowOff>1086</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2763500" y="65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163663</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2547111" y="667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xmlns=""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a:extLst>
            <a:ext uri="{FF2B5EF4-FFF2-40B4-BE49-F238E27FC236}">
              <a16:creationId xmlns:a16="http://schemas.microsoft.com/office/drawing/2014/main" xmlns="" id="{00000000-0008-0000-0700-00003C020000}"/>
            </a:ext>
          </a:extLst>
        </xdr:cNvPr>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a:extLst>
            <a:ext uri="{FF2B5EF4-FFF2-40B4-BE49-F238E27FC236}">
              <a16:creationId xmlns:a16="http://schemas.microsoft.com/office/drawing/2014/main" xmlns="" id="{00000000-0008-0000-0700-00003E020000}"/>
            </a:ext>
          </a:extLst>
        </xdr:cNvPr>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89980</xdr:rowOff>
    </xdr:from>
    <xdr:to>
      <xdr:col>85</xdr:col>
      <xdr:colOff>127000</xdr:colOff>
      <xdr:row>57</xdr:row>
      <xdr:rowOff>145552</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5481300" y="9862630"/>
          <a:ext cx="838200" cy="5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7" name="教育費平均値テキスト">
          <a:extLst>
            <a:ext uri="{FF2B5EF4-FFF2-40B4-BE49-F238E27FC236}">
              <a16:creationId xmlns:a16="http://schemas.microsoft.com/office/drawing/2014/main" xmlns="" id="{00000000-0008-0000-0700-000041020000}"/>
            </a:ext>
          </a:extLst>
        </xdr:cNvPr>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89980</xdr:rowOff>
    </xdr:from>
    <xdr:to>
      <xdr:col>81</xdr:col>
      <xdr:colOff>50800</xdr:colOff>
      <xdr:row>57</xdr:row>
      <xdr:rowOff>152216</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4592300" y="9862630"/>
          <a:ext cx="889000" cy="6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159449</xdr:rowOff>
    </xdr:from>
    <xdr:ext cx="534377"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5214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105993</xdr:rowOff>
    </xdr:from>
    <xdr:to>
      <xdr:col>76</xdr:col>
      <xdr:colOff>114300</xdr:colOff>
      <xdr:row>57</xdr:row>
      <xdr:rowOff>152216</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3703300" y="9878643"/>
          <a:ext cx="889000" cy="4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17712</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4325111" y="96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105993</xdr:rowOff>
    </xdr:from>
    <xdr:to>
      <xdr:col>71</xdr:col>
      <xdr:colOff>177800</xdr:colOff>
      <xdr:row>58</xdr:row>
      <xdr:rowOff>29084</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flipV="1">
          <a:off x="12814300" y="9878643"/>
          <a:ext cx="889000" cy="9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2054</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3436111" y="99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17643</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2547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94752</xdr:rowOff>
    </xdr:from>
    <xdr:to>
      <xdr:col>85</xdr:col>
      <xdr:colOff>177800</xdr:colOff>
      <xdr:row>58</xdr:row>
      <xdr:rowOff>24902</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6268700" y="986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9679</xdr:rowOff>
    </xdr:from>
    <xdr:ext cx="534377" cy="259045"/>
    <xdr:sp macro="" textlink="">
      <xdr:nvSpPr>
        <xdr:cNvPr id="596" name="教育費該当値テキスト">
          <a:extLst>
            <a:ext uri="{FF2B5EF4-FFF2-40B4-BE49-F238E27FC236}">
              <a16:creationId xmlns:a16="http://schemas.microsoft.com/office/drawing/2014/main" xmlns="" id="{00000000-0008-0000-0700-000054020000}"/>
            </a:ext>
          </a:extLst>
        </xdr:cNvPr>
        <xdr:cNvSpPr txBox="1"/>
      </xdr:nvSpPr>
      <xdr:spPr>
        <a:xfrm>
          <a:off x="16370300" y="978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39180</xdr:rowOff>
    </xdr:from>
    <xdr:to>
      <xdr:col>81</xdr:col>
      <xdr:colOff>101600</xdr:colOff>
      <xdr:row>57</xdr:row>
      <xdr:rowOff>140780</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5430500" y="981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157307</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5214111" y="958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101416</xdr:rowOff>
    </xdr:from>
    <xdr:to>
      <xdr:col>76</xdr:col>
      <xdr:colOff>165100</xdr:colOff>
      <xdr:row>58</xdr:row>
      <xdr:rowOff>31566</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4541500" y="98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22693</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4325111" y="996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55193</xdr:rowOff>
    </xdr:from>
    <xdr:to>
      <xdr:col>72</xdr:col>
      <xdr:colOff>38100</xdr:colOff>
      <xdr:row>57</xdr:row>
      <xdr:rowOff>156793</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3652500" y="98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1870</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3436111" y="960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149734</xdr:rowOff>
    </xdr:from>
    <xdr:to>
      <xdr:col>67</xdr:col>
      <xdr:colOff>101600</xdr:colOff>
      <xdr:row>58</xdr:row>
      <xdr:rowOff>79884</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2763500" y="992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71011</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547111" y="100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xmlns=""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xmlns=""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a:extLst>
            <a:ext uri="{FF2B5EF4-FFF2-40B4-BE49-F238E27FC236}">
              <a16:creationId xmlns:a16="http://schemas.microsoft.com/office/drawing/2014/main" xmlns="" id="{00000000-0008-0000-0700-000077020000}"/>
            </a:ext>
          </a:extLst>
        </xdr:cNvPr>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10161</xdr:rowOff>
    </xdr:from>
    <xdr:to>
      <xdr:col>85</xdr:col>
      <xdr:colOff>127000</xdr:colOff>
      <xdr:row>77</xdr:row>
      <xdr:rowOff>84626</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5481300" y="13211811"/>
          <a:ext cx="838200" cy="7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73786</xdr:rowOff>
    </xdr:from>
    <xdr:ext cx="534377" cy="259045"/>
    <xdr:sp macro="" textlink="">
      <xdr:nvSpPr>
        <xdr:cNvPr id="634" name="災害復旧費平均値テキスト">
          <a:extLst>
            <a:ext uri="{FF2B5EF4-FFF2-40B4-BE49-F238E27FC236}">
              <a16:creationId xmlns:a16="http://schemas.microsoft.com/office/drawing/2014/main" xmlns="" id="{00000000-0008-0000-0700-00007A020000}"/>
            </a:ext>
          </a:extLst>
        </xdr:cNvPr>
        <xdr:cNvSpPr txBox="1"/>
      </xdr:nvSpPr>
      <xdr:spPr>
        <a:xfrm>
          <a:off x="16370300" y="13275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28124</xdr:rowOff>
    </xdr:from>
    <xdr:to>
      <xdr:col>81</xdr:col>
      <xdr:colOff>50800</xdr:colOff>
      <xdr:row>77</xdr:row>
      <xdr:rowOff>10161</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4592300" y="13058324"/>
          <a:ext cx="889000" cy="15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17206</xdr:rowOff>
    </xdr:from>
    <xdr:ext cx="534377"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5214111" y="1339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28124</xdr:rowOff>
    </xdr:from>
    <xdr:to>
      <xdr:col>76</xdr:col>
      <xdr:colOff>114300</xdr:colOff>
      <xdr:row>78</xdr:row>
      <xdr:rowOff>40317</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flipV="1">
          <a:off x="13703300" y="13058324"/>
          <a:ext cx="889000" cy="3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50734</xdr:rowOff>
    </xdr:from>
    <xdr:ext cx="534377"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4325111" y="134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40317</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flipV="1">
          <a:off x="12814300" y="13413417"/>
          <a:ext cx="889000" cy="17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33826</xdr:rowOff>
    </xdr:from>
    <xdr:to>
      <xdr:col>85</xdr:col>
      <xdr:colOff>177800</xdr:colOff>
      <xdr:row>77</xdr:row>
      <xdr:rowOff>135426</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6268700" y="1323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56703</xdr:rowOff>
    </xdr:from>
    <xdr:ext cx="534377" cy="259045"/>
    <xdr:sp macro="" textlink="">
      <xdr:nvSpPr>
        <xdr:cNvPr id="653" name="災害復旧費該当値テキスト">
          <a:extLst>
            <a:ext uri="{FF2B5EF4-FFF2-40B4-BE49-F238E27FC236}">
              <a16:creationId xmlns:a16="http://schemas.microsoft.com/office/drawing/2014/main" xmlns="" id="{00000000-0008-0000-0700-00008D020000}"/>
            </a:ext>
          </a:extLst>
        </xdr:cNvPr>
        <xdr:cNvSpPr txBox="1"/>
      </xdr:nvSpPr>
      <xdr:spPr>
        <a:xfrm>
          <a:off x="16370300" y="1308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130811</xdr:rowOff>
    </xdr:from>
    <xdr:to>
      <xdr:col>81</xdr:col>
      <xdr:colOff>101600</xdr:colOff>
      <xdr:row>77</xdr:row>
      <xdr:rowOff>60961</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5430500" y="131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77487</xdr:rowOff>
    </xdr:from>
    <xdr:ext cx="534377"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5214111" y="1293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148774</xdr:rowOff>
    </xdr:from>
    <xdr:to>
      <xdr:col>76</xdr:col>
      <xdr:colOff>165100</xdr:colOff>
      <xdr:row>76</xdr:row>
      <xdr:rowOff>78924</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4541500" y="1300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95451</xdr:rowOff>
    </xdr:from>
    <xdr:ext cx="534377"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4325111" y="1278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160967</xdr:rowOff>
    </xdr:from>
    <xdr:to>
      <xdr:col>72</xdr:col>
      <xdr:colOff>38100</xdr:colOff>
      <xdr:row>78</xdr:row>
      <xdr:rowOff>91117</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3652500" y="1336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82244</xdr:rowOff>
    </xdr:from>
    <xdr:ext cx="469744"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3468428" y="1345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xmlns=""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a:extLst>
            <a:ext uri="{FF2B5EF4-FFF2-40B4-BE49-F238E27FC236}">
              <a16:creationId xmlns:a16="http://schemas.microsoft.com/office/drawing/2014/main" xmlns="" id="{00000000-0008-0000-0700-0000AC020000}"/>
            </a:ext>
          </a:extLst>
        </xdr:cNvPr>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a:extLst>
            <a:ext uri="{FF2B5EF4-FFF2-40B4-BE49-F238E27FC236}">
              <a16:creationId xmlns:a16="http://schemas.microsoft.com/office/drawing/2014/main" xmlns="" id="{00000000-0008-0000-0700-0000AE020000}"/>
            </a:ext>
          </a:extLst>
        </xdr:cNvPr>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133824</xdr:rowOff>
    </xdr:from>
    <xdr:to>
      <xdr:col>85</xdr:col>
      <xdr:colOff>127000</xdr:colOff>
      <xdr:row>96</xdr:row>
      <xdr:rowOff>137542</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5481300" y="16593024"/>
          <a:ext cx="838200" cy="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82804</xdr:rowOff>
    </xdr:from>
    <xdr:ext cx="534377" cy="259045"/>
    <xdr:sp macro="" textlink="">
      <xdr:nvSpPr>
        <xdr:cNvPr id="689" name="公債費平均値テキスト">
          <a:extLst>
            <a:ext uri="{FF2B5EF4-FFF2-40B4-BE49-F238E27FC236}">
              <a16:creationId xmlns:a16="http://schemas.microsoft.com/office/drawing/2014/main" xmlns="" id="{00000000-0008-0000-0700-0000B1020000}"/>
            </a:ext>
          </a:extLst>
        </xdr:cNvPr>
        <xdr:cNvSpPr txBox="1"/>
      </xdr:nvSpPr>
      <xdr:spPr>
        <a:xfrm>
          <a:off x="16370300" y="1654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117740</xdr:rowOff>
    </xdr:from>
    <xdr:to>
      <xdr:col>81</xdr:col>
      <xdr:colOff>50800</xdr:colOff>
      <xdr:row>96</xdr:row>
      <xdr:rowOff>137542</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4592300" y="16576940"/>
          <a:ext cx="889000" cy="1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10149</xdr:rowOff>
    </xdr:from>
    <xdr:ext cx="534377"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5214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117740</xdr:rowOff>
    </xdr:from>
    <xdr:to>
      <xdr:col>76</xdr:col>
      <xdr:colOff>114300</xdr:colOff>
      <xdr:row>97</xdr:row>
      <xdr:rowOff>13632</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flipV="1">
          <a:off x="13703300" y="16576940"/>
          <a:ext cx="889000" cy="6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9358</xdr:rowOff>
    </xdr:from>
    <xdr:ext cx="534377"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4325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9686</xdr:rowOff>
    </xdr:from>
    <xdr:to>
      <xdr:col>71</xdr:col>
      <xdr:colOff>177800</xdr:colOff>
      <xdr:row>97</xdr:row>
      <xdr:rowOff>13632</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2814300" y="16640336"/>
          <a:ext cx="889000" cy="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83024</xdr:rowOff>
    </xdr:from>
    <xdr:to>
      <xdr:col>85</xdr:col>
      <xdr:colOff>177800</xdr:colOff>
      <xdr:row>97</xdr:row>
      <xdr:rowOff>13174</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6268700" y="1654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105901</xdr:rowOff>
    </xdr:from>
    <xdr:ext cx="534377" cy="259045"/>
    <xdr:sp macro="" textlink="">
      <xdr:nvSpPr>
        <xdr:cNvPr id="708" name="公債費該当値テキスト">
          <a:extLst>
            <a:ext uri="{FF2B5EF4-FFF2-40B4-BE49-F238E27FC236}">
              <a16:creationId xmlns:a16="http://schemas.microsoft.com/office/drawing/2014/main" xmlns="" id="{00000000-0008-0000-0700-0000C4020000}"/>
            </a:ext>
          </a:extLst>
        </xdr:cNvPr>
        <xdr:cNvSpPr txBox="1"/>
      </xdr:nvSpPr>
      <xdr:spPr>
        <a:xfrm>
          <a:off x="16370300" y="1639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86742</xdr:rowOff>
    </xdr:from>
    <xdr:to>
      <xdr:col>81</xdr:col>
      <xdr:colOff>101600</xdr:colOff>
      <xdr:row>97</xdr:row>
      <xdr:rowOff>16892</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5430500" y="1654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33419</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5214111" y="1632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66940</xdr:rowOff>
    </xdr:from>
    <xdr:to>
      <xdr:col>76</xdr:col>
      <xdr:colOff>165100</xdr:colOff>
      <xdr:row>96</xdr:row>
      <xdr:rowOff>168540</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4541500" y="165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13617</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4325111" y="1630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134282</xdr:rowOff>
    </xdr:from>
    <xdr:to>
      <xdr:col>72</xdr:col>
      <xdr:colOff>38100</xdr:colOff>
      <xdr:row>97</xdr:row>
      <xdr:rowOff>64432</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3652500" y="1659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55559</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3436111" y="1668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130336</xdr:rowOff>
    </xdr:from>
    <xdr:to>
      <xdr:col>67</xdr:col>
      <xdr:colOff>101600</xdr:colOff>
      <xdr:row>97</xdr:row>
      <xdr:rowOff>60486</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2763500" y="1658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51613</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2547111" y="1668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xmlns=""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a:extLst>
            <a:ext uri="{FF2B5EF4-FFF2-40B4-BE49-F238E27FC236}">
              <a16:creationId xmlns:a16="http://schemas.microsoft.com/office/drawing/2014/main" xmlns="" id="{00000000-0008-0000-0700-0000E5020000}"/>
            </a:ext>
          </a:extLst>
        </xdr:cNvPr>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a:extLst>
            <a:ext uri="{FF2B5EF4-FFF2-40B4-BE49-F238E27FC236}">
              <a16:creationId xmlns:a16="http://schemas.microsoft.com/office/drawing/2014/main" xmlns="" id="{00000000-0008-0000-0700-0000E7020000}"/>
            </a:ext>
          </a:extLst>
        </xdr:cNvPr>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a:extLst>
            <a:ext uri="{FF2B5EF4-FFF2-40B4-BE49-F238E27FC236}">
              <a16:creationId xmlns:a16="http://schemas.microsoft.com/office/drawing/2014/main" xmlns="" id="{00000000-0008-0000-0700-0000EA020000}"/>
            </a:ext>
          </a:extLst>
        </xdr:cNvPr>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a:extLst>
            <a:ext uri="{FF2B5EF4-FFF2-40B4-BE49-F238E27FC236}">
              <a16:creationId xmlns:a16="http://schemas.microsoft.com/office/drawing/2014/main" xmlns="" id="{00000000-0008-0000-0700-0000FD020000}"/>
            </a:ext>
          </a:extLst>
        </xdr:cNvPr>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xmlns=""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xmlns=""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xmlns=""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xmlns=""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xmlns=""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xmlns=""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xmlns=""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全体的に前年度と同様の水準となっているが、コストの上昇幅が高かった</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商工費</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大型事業である温泉資源活用施設整備事業を実施し、繰越事業を併せて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128.2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百万円の大幅増であったことから全体額の増に大きく影響することとなっている。温泉街の新たな施設の効果に期待しているところである。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一方で、例年低いコストとなっている衛生費については、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一部事務組合が実施主体として進めている、最終処分場の建設が大規模であり同事業に係る負担金が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64.5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35.5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百万円増）と急増したため、補助費全体額を押し上げる結果となった。その他予防接種事業をはじめとした健康増進関連事業も継続されることから、衛生費としてはさらに増加するものと考えられる。</a:t>
          </a:r>
          <a:endParaRPr lang="ja-JP" altLang="ja-JP" sz="1200">
            <a:solidFill>
              <a:srgbClr val="FF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近年多発していた大規模災害に見舞われることがなく災害関連経費が抑えられたこと、有効な財源確保に努めたことにより、近年になく財政調整基金や公共施設営繕基金の取り崩しを抑えることができ</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実質単年度収支が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プラスとなった</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しかしながら、災害等の突発的事案に対応するため、当該基金を計画的に積立てきており、引き続き標準財政規模の３割程度の水準を維持することとしている。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全会計において前年度から目立った変動はなく</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、まず、黒字の比率が最も高い水道事業については、夏の猛暑の影響</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があったものの、節水対策などから使用水量が大きく減少し、給水量では前年度から</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％の減</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、料金収入</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においては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収となっている。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事業費用についても、例年どおり計画的に施設の修理・改良等維持管理を続けたため、さらに数値が良化している。なお、次年度以降</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大規模な施設改修を予定しており、財政状況が一転して厳しくなるものと推測されるため、有収率の向上及び経費削減に努める必要がある。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その他下水道事業及び簡易水道事業にも共通して、施設・設備の大規模更新期を順次迎える予定のため、独立採算の原則に基づき、料金改定を検討するなどの経営改善が迫られている。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1"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4828426</v>
      </c>
      <c r="BO4" s="431"/>
      <c r="BP4" s="431"/>
      <c r="BQ4" s="431"/>
      <c r="BR4" s="431"/>
      <c r="BS4" s="431"/>
      <c r="BT4" s="431"/>
      <c r="BU4" s="432"/>
      <c r="BV4" s="430">
        <v>4758407</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4</v>
      </c>
      <c r="CU4" s="437"/>
      <c r="CV4" s="437"/>
      <c r="CW4" s="437"/>
      <c r="CX4" s="437"/>
      <c r="CY4" s="437"/>
      <c r="CZ4" s="437"/>
      <c r="DA4" s="438"/>
      <c r="DB4" s="436">
        <v>2.2000000000000002</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4672366</v>
      </c>
      <c r="BO5" s="468"/>
      <c r="BP5" s="468"/>
      <c r="BQ5" s="468"/>
      <c r="BR5" s="468"/>
      <c r="BS5" s="468"/>
      <c r="BT5" s="468"/>
      <c r="BU5" s="469"/>
      <c r="BV5" s="467">
        <v>4646898</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86.4</v>
      </c>
      <c r="CU5" s="465"/>
      <c r="CV5" s="465"/>
      <c r="CW5" s="465"/>
      <c r="CX5" s="465"/>
      <c r="CY5" s="465"/>
      <c r="CZ5" s="465"/>
      <c r="DA5" s="466"/>
      <c r="DB5" s="464">
        <v>87.7</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156060</v>
      </c>
      <c r="BO6" s="468"/>
      <c r="BP6" s="468"/>
      <c r="BQ6" s="468"/>
      <c r="BR6" s="468"/>
      <c r="BS6" s="468"/>
      <c r="BT6" s="468"/>
      <c r="BU6" s="469"/>
      <c r="BV6" s="467">
        <v>111509</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89.2</v>
      </c>
      <c r="CU6" s="505"/>
      <c r="CV6" s="505"/>
      <c r="CW6" s="505"/>
      <c r="CX6" s="505"/>
      <c r="CY6" s="505"/>
      <c r="CZ6" s="505"/>
      <c r="DA6" s="506"/>
      <c r="DB6" s="504">
        <v>91.4</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39809</v>
      </c>
      <c r="BO7" s="468"/>
      <c r="BP7" s="468"/>
      <c r="BQ7" s="468"/>
      <c r="BR7" s="468"/>
      <c r="BS7" s="468"/>
      <c r="BT7" s="468"/>
      <c r="BU7" s="469"/>
      <c r="BV7" s="467">
        <v>47028</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2898662</v>
      </c>
      <c r="CU7" s="468"/>
      <c r="CV7" s="468"/>
      <c r="CW7" s="468"/>
      <c r="CX7" s="468"/>
      <c r="CY7" s="468"/>
      <c r="CZ7" s="468"/>
      <c r="DA7" s="469"/>
      <c r="DB7" s="467">
        <v>2881574</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116251</v>
      </c>
      <c r="BO8" s="468"/>
      <c r="BP8" s="468"/>
      <c r="BQ8" s="468"/>
      <c r="BR8" s="468"/>
      <c r="BS8" s="468"/>
      <c r="BT8" s="468"/>
      <c r="BU8" s="469"/>
      <c r="BV8" s="467">
        <v>64481</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0.24</v>
      </c>
      <c r="CU8" s="508"/>
      <c r="CV8" s="508"/>
      <c r="CW8" s="508"/>
      <c r="CX8" s="508"/>
      <c r="CY8" s="508"/>
      <c r="CZ8" s="508"/>
      <c r="DA8" s="509"/>
      <c r="DB8" s="507">
        <v>0.24</v>
      </c>
      <c r="DC8" s="508"/>
      <c r="DD8" s="508"/>
      <c r="DE8" s="508"/>
      <c r="DF8" s="508"/>
      <c r="DG8" s="508"/>
      <c r="DH8" s="508"/>
      <c r="DI8" s="509"/>
      <c r="DJ8" s="186"/>
      <c r="DK8" s="186"/>
      <c r="DL8" s="186"/>
      <c r="DM8" s="186"/>
      <c r="DN8" s="186"/>
      <c r="DO8" s="186"/>
    </row>
    <row r="9" spans="1:119" ht="18.75" customHeight="1" thickBot="1" x14ac:dyDescent="0.2">
      <c r="A9" s="187"/>
      <c r="B9" s="461" t="s">
        <v>113</v>
      </c>
      <c r="C9" s="462"/>
      <c r="D9" s="462"/>
      <c r="E9" s="462"/>
      <c r="F9" s="462"/>
      <c r="G9" s="462"/>
      <c r="H9" s="462"/>
      <c r="I9" s="462"/>
      <c r="J9" s="462"/>
      <c r="K9" s="510"/>
      <c r="L9" s="511" t="s">
        <v>114</v>
      </c>
      <c r="M9" s="512"/>
      <c r="N9" s="512"/>
      <c r="O9" s="512"/>
      <c r="P9" s="512"/>
      <c r="Q9" s="513"/>
      <c r="R9" s="514">
        <v>6490</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94</v>
      </c>
      <c r="AV9" s="500"/>
      <c r="AW9" s="500"/>
      <c r="AX9" s="500"/>
      <c r="AY9" s="501" t="s">
        <v>117</v>
      </c>
      <c r="AZ9" s="502"/>
      <c r="BA9" s="502"/>
      <c r="BB9" s="502"/>
      <c r="BC9" s="502"/>
      <c r="BD9" s="502"/>
      <c r="BE9" s="502"/>
      <c r="BF9" s="502"/>
      <c r="BG9" s="502"/>
      <c r="BH9" s="502"/>
      <c r="BI9" s="502"/>
      <c r="BJ9" s="502"/>
      <c r="BK9" s="502"/>
      <c r="BL9" s="502"/>
      <c r="BM9" s="503"/>
      <c r="BN9" s="467">
        <v>51770</v>
      </c>
      <c r="BO9" s="468"/>
      <c r="BP9" s="468"/>
      <c r="BQ9" s="468"/>
      <c r="BR9" s="468"/>
      <c r="BS9" s="468"/>
      <c r="BT9" s="468"/>
      <c r="BU9" s="469"/>
      <c r="BV9" s="467">
        <v>-8456</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14.4</v>
      </c>
      <c r="CU9" s="465"/>
      <c r="CV9" s="465"/>
      <c r="CW9" s="465"/>
      <c r="CX9" s="465"/>
      <c r="CY9" s="465"/>
      <c r="CZ9" s="465"/>
      <c r="DA9" s="466"/>
      <c r="DB9" s="464">
        <v>14.5</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7015</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1340</v>
      </c>
      <c r="BO10" s="468"/>
      <c r="BP10" s="468"/>
      <c r="BQ10" s="468"/>
      <c r="BR10" s="468"/>
      <c r="BS10" s="468"/>
      <c r="BT10" s="468"/>
      <c r="BU10" s="469"/>
      <c r="BV10" s="467">
        <v>1092</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131</v>
      </c>
      <c r="DC11" s="508"/>
      <c r="DD11" s="508"/>
      <c r="DE11" s="508"/>
      <c r="DF11" s="508"/>
      <c r="DG11" s="508"/>
      <c r="DH11" s="508"/>
      <c r="DI11" s="509"/>
      <c r="DJ11" s="186"/>
      <c r="DK11" s="186"/>
      <c r="DL11" s="186"/>
      <c r="DM11" s="186"/>
      <c r="DN11" s="186"/>
      <c r="DO11" s="186"/>
    </row>
    <row r="12" spans="1:119" ht="18.75" customHeight="1" x14ac:dyDescent="0.15">
      <c r="A12" s="187"/>
      <c r="B12" s="527" t="s">
        <v>132</v>
      </c>
      <c r="C12" s="528"/>
      <c r="D12" s="528"/>
      <c r="E12" s="528"/>
      <c r="F12" s="528"/>
      <c r="G12" s="528"/>
      <c r="H12" s="528"/>
      <c r="I12" s="528"/>
      <c r="J12" s="528"/>
      <c r="K12" s="529"/>
      <c r="L12" s="536" t="s">
        <v>133</v>
      </c>
      <c r="M12" s="537"/>
      <c r="N12" s="537"/>
      <c r="O12" s="537"/>
      <c r="P12" s="537"/>
      <c r="Q12" s="538"/>
      <c r="R12" s="539">
        <v>6450</v>
      </c>
      <c r="S12" s="540"/>
      <c r="T12" s="540"/>
      <c r="U12" s="540"/>
      <c r="V12" s="541"/>
      <c r="W12" s="542" t="s">
        <v>1</v>
      </c>
      <c r="X12" s="500"/>
      <c r="Y12" s="500"/>
      <c r="Z12" s="500"/>
      <c r="AA12" s="500"/>
      <c r="AB12" s="543"/>
      <c r="AC12" s="544" t="s">
        <v>134</v>
      </c>
      <c r="AD12" s="545"/>
      <c r="AE12" s="545"/>
      <c r="AF12" s="545"/>
      <c r="AG12" s="546"/>
      <c r="AH12" s="544" t="s">
        <v>135</v>
      </c>
      <c r="AI12" s="545"/>
      <c r="AJ12" s="545"/>
      <c r="AK12" s="545"/>
      <c r="AL12" s="547"/>
      <c r="AM12" s="496" t="s">
        <v>136</v>
      </c>
      <c r="AN12" s="497"/>
      <c r="AO12" s="497"/>
      <c r="AP12" s="497"/>
      <c r="AQ12" s="497"/>
      <c r="AR12" s="497"/>
      <c r="AS12" s="497"/>
      <c r="AT12" s="498"/>
      <c r="AU12" s="499" t="s">
        <v>137</v>
      </c>
      <c r="AV12" s="500"/>
      <c r="AW12" s="500"/>
      <c r="AX12" s="500"/>
      <c r="AY12" s="501" t="s">
        <v>138</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25000</v>
      </c>
      <c r="BW12" s="468"/>
      <c r="BX12" s="468"/>
      <c r="BY12" s="468"/>
      <c r="BZ12" s="468"/>
      <c r="CA12" s="468"/>
      <c r="CB12" s="468"/>
      <c r="CC12" s="469"/>
      <c r="CD12" s="470" t="s">
        <v>139</v>
      </c>
      <c r="CE12" s="471"/>
      <c r="CF12" s="471"/>
      <c r="CG12" s="471"/>
      <c r="CH12" s="471"/>
      <c r="CI12" s="471"/>
      <c r="CJ12" s="471"/>
      <c r="CK12" s="471"/>
      <c r="CL12" s="471"/>
      <c r="CM12" s="471"/>
      <c r="CN12" s="471"/>
      <c r="CO12" s="471"/>
      <c r="CP12" s="471"/>
      <c r="CQ12" s="471"/>
      <c r="CR12" s="471"/>
      <c r="CS12" s="472"/>
      <c r="CT12" s="507" t="s">
        <v>130</v>
      </c>
      <c r="CU12" s="508"/>
      <c r="CV12" s="508"/>
      <c r="CW12" s="508"/>
      <c r="CX12" s="508"/>
      <c r="CY12" s="508"/>
      <c r="CZ12" s="508"/>
      <c r="DA12" s="509"/>
      <c r="DB12" s="507" t="s">
        <v>130</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140</v>
      </c>
      <c r="N13" s="559"/>
      <c r="O13" s="559"/>
      <c r="P13" s="559"/>
      <c r="Q13" s="560"/>
      <c r="R13" s="551">
        <v>6371</v>
      </c>
      <c r="S13" s="552"/>
      <c r="T13" s="552"/>
      <c r="U13" s="552"/>
      <c r="V13" s="553"/>
      <c r="W13" s="483" t="s">
        <v>141</v>
      </c>
      <c r="X13" s="484"/>
      <c r="Y13" s="484"/>
      <c r="Z13" s="484"/>
      <c r="AA13" s="484"/>
      <c r="AB13" s="474"/>
      <c r="AC13" s="518">
        <v>523</v>
      </c>
      <c r="AD13" s="519"/>
      <c r="AE13" s="519"/>
      <c r="AF13" s="519"/>
      <c r="AG13" s="561"/>
      <c r="AH13" s="518">
        <v>541</v>
      </c>
      <c r="AI13" s="519"/>
      <c r="AJ13" s="519"/>
      <c r="AK13" s="519"/>
      <c r="AL13" s="520"/>
      <c r="AM13" s="496" t="s">
        <v>142</v>
      </c>
      <c r="AN13" s="497"/>
      <c r="AO13" s="497"/>
      <c r="AP13" s="497"/>
      <c r="AQ13" s="497"/>
      <c r="AR13" s="497"/>
      <c r="AS13" s="497"/>
      <c r="AT13" s="498"/>
      <c r="AU13" s="499" t="s">
        <v>127</v>
      </c>
      <c r="AV13" s="500"/>
      <c r="AW13" s="500"/>
      <c r="AX13" s="500"/>
      <c r="AY13" s="501" t="s">
        <v>143</v>
      </c>
      <c r="AZ13" s="502"/>
      <c r="BA13" s="502"/>
      <c r="BB13" s="502"/>
      <c r="BC13" s="502"/>
      <c r="BD13" s="502"/>
      <c r="BE13" s="502"/>
      <c r="BF13" s="502"/>
      <c r="BG13" s="502"/>
      <c r="BH13" s="502"/>
      <c r="BI13" s="502"/>
      <c r="BJ13" s="502"/>
      <c r="BK13" s="502"/>
      <c r="BL13" s="502"/>
      <c r="BM13" s="503"/>
      <c r="BN13" s="467">
        <v>53110</v>
      </c>
      <c r="BO13" s="468"/>
      <c r="BP13" s="468"/>
      <c r="BQ13" s="468"/>
      <c r="BR13" s="468"/>
      <c r="BS13" s="468"/>
      <c r="BT13" s="468"/>
      <c r="BU13" s="469"/>
      <c r="BV13" s="467">
        <v>-32364</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9.6</v>
      </c>
      <c r="CU13" s="465"/>
      <c r="CV13" s="465"/>
      <c r="CW13" s="465"/>
      <c r="CX13" s="465"/>
      <c r="CY13" s="465"/>
      <c r="CZ13" s="465"/>
      <c r="DA13" s="466"/>
      <c r="DB13" s="464">
        <v>9.6</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6543</v>
      </c>
      <c r="S14" s="552"/>
      <c r="T14" s="552"/>
      <c r="U14" s="552"/>
      <c r="V14" s="553"/>
      <c r="W14" s="457"/>
      <c r="X14" s="458"/>
      <c r="Y14" s="458"/>
      <c r="Z14" s="458"/>
      <c r="AA14" s="458"/>
      <c r="AB14" s="447"/>
      <c r="AC14" s="554">
        <v>16</v>
      </c>
      <c r="AD14" s="555"/>
      <c r="AE14" s="555"/>
      <c r="AF14" s="555"/>
      <c r="AG14" s="556"/>
      <c r="AH14" s="554">
        <v>15.5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t="s">
        <v>130</v>
      </c>
      <c r="CU14" s="566"/>
      <c r="CV14" s="566"/>
      <c r="CW14" s="566"/>
      <c r="CX14" s="566"/>
      <c r="CY14" s="566"/>
      <c r="CZ14" s="566"/>
      <c r="DA14" s="567"/>
      <c r="DB14" s="565" t="s">
        <v>130</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140</v>
      </c>
      <c r="N15" s="559"/>
      <c r="O15" s="559"/>
      <c r="P15" s="559"/>
      <c r="Q15" s="560"/>
      <c r="R15" s="551">
        <v>6469</v>
      </c>
      <c r="S15" s="552"/>
      <c r="T15" s="552"/>
      <c r="U15" s="552"/>
      <c r="V15" s="553"/>
      <c r="W15" s="483" t="s">
        <v>147</v>
      </c>
      <c r="X15" s="484"/>
      <c r="Y15" s="484"/>
      <c r="Z15" s="484"/>
      <c r="AA15" s="484"/>
      <c r="AB15" s="474"/>
      <c r="AC15" s="518">
        <v>613</v>
      </c>
      <c r="AD15" s="519"/>
      <c r="AE15" s="519"/>
      <c r="AF15" s="519"/>
      <c r="AG15" s="561"/>
      <c r="AH15" s="518">
        <v>666</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636578</v>
      </c>
      <c r="BO15" s="431"/>
      <c r="BP15" s="431"/>
      <c r="BQ15" s="431"/>
      <c r="BR15" s="431"/>
      <c r="BS15" s="431"/>
      <c r="BT15" s="431"/>
      <c r="BU15" s="432"/>
      <c r="BV15" s="430">
        <v>640203</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18.7</v>
      </c>
      <c r="AD16" s="555"/>
      <c r="AE16" s="555"/>
      <c r="AF16" s="555"/>
      <c r="AG16" s="556"/>
      <c r="AH16" s="554">
        <v>19.100000000000001</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2648928</v>
      </c>
      <c r="BO16" s="468"/>
      <c r="BP16" s="468"/>
      <c r="BQ16" s="468"/>
      <c r="BR16" s="468"/>
      <c r="BS16" s="468"/>
      <c r="BT16" s="468"/>
      <c r="BU16" s="469"/>
      <c r="BV16" s="467">
        <v>2600070</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2140</v>
      </c>
      <c r="AD17" s="519"/>
      <c r="AE17" s="519"/>
      <c r="AF17" s="519"/>
      <c r="AG17" s="561"/>
      <c r="AH17" s="518">
        <v>2278</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797102</v>
      </c>
      <c r="BO17" s="468"/>
      <c r="BP17" s="468"/>
      <c r="BQ17" s="468"/>
      <c r="BR17" s="468"/>
      <c r="BS17" s="468"/>
      <c r="BT17" s="468"/>
      <c r="BU17" s="469"/>
      <c r="BV17" s="467">
        <v>803387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233.52</v>
      </c>
      <c r="M18" s="583"/>
      <c r="N18" s="583"/>
      <c r="O18" s="583"/>
      <c r="P18" s="583"/>
      <c r="Q18" s="583"/>
      <c r="R18" s="584"/>
      <c r="S18" s="584"/>
      <c r="T18" s="584"/>
      <c r="U18" s="584"/>
      <c r="V18" s="585"/>
      <c r="W18" s="485"/>
      <c r="X18" s="486"/>
      <c r="Y18" s="486"/>
      <c r="Z18" s="486"/>
      <c r="AA18" s="486"/>
      <c r="AB18" s="477"/>
      <c r="AC18" s="586">
        <v>65.3</v>
      </c>
      <c r="AD18" s="587"/>
      <c r="AE18" s="587"/>
      <c r="AF18" s="587"/>
      <c r="AG18" s="588"/>
      <c r="AH18" s="586">
        <v>65.400000000000006</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2554457</v>
      </c>
      <c r="BO18" s="468"/>
      <c r="BP18" s="468"/>
      <c r="BQ18" s="468"/>
      <c r="BR18" s="468"/>
      <c r="BS18" s="468"/>
      <c r="BT18" s="468"/>
      <c r="BU18" s="469"/>
      <c r="BV18" s="467">
        <v>2567195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28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3407038</v>
      </c>
      <c r="BO19" s="468"/>
      <c r="BP19" s="468"/>
      <c r="BQ19" s="468"/>
      <c r="BR19" s="468"/>
      <c r="BS19" s="468"/>
      <c r="BT19" s="468"/>
      <c r="BU19" s="469"/>
      <c r="BV19" s="467">
        <v>3398515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2290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4906138</v>
      </c>
      <c r="BO23" s="468"/>
      <c r="BP23" s="468"/>
      <c r="BQ23" s="468"/>
      <c r="BR23" s="468"/>
      <c r="BS23" s="468"/>
      <c r="BT23" s="468"/>
      <c r="BU23" s="469"/>
      <c r="BV23" s="467">
        <v>4988092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8270</v>
      </c>
      <c r="R24" s="519"/>
      <c r="S24" s="519"/>
      <c r="T24" s="519"/>
      <c r="U24" s="519"/>
      <c r="V24" s="561"/>
      <c r="W24" s="620"/>
      <c r="X24" s="608"/>
      <c r="Y24" s="609"/>
      <c r="Z24" s="517" t="s">
        <v>171</v>
      </c>
      <c r="AA24" s="497"/>
      <c r="AB24" s="497"/>
      <c r="AC24" s="497"/>
      <c r="AD24" s="497"/>
      <c r="AE24" s="497"/>
      <c r="AF24" s="497"/>
      <c r="AG24" s="498"/>
      <c r="AH24" s="518">
        <v>80</v>
      </c>
      <c r="AI24" s="519"/>
      <c r="AJ24" s="519"/>
      <c r="AK24" s="519"/>
      <c r="AL24" s="561"/>
      <c r="AM24" s="518">
        <v>253680</v>
      </c>
      <c r="AN24" s="519"/>
      <c r="AO24" s="519"/>
      <c r="AP24" s="519"/>
      <c r="AQ24" s="519"/>
      <c r="AR24" s="561"/>
      <c r="AS24" s="518">
        <v>3171</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3916762</v>
      </c>
      <c r="BO24" s="468"/>
      <c r="BP24" s="468"/>
      <c r="BQ24" s="468"/>
      <c r="BR24" s="468"/>
      <c r="BS24" s="468"/>
      <c r="BT24" s="468"/>
      <c r="BU24" s="469"/>
      <c r="BV24" s="467">
        <v>3804385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6620</v>
      </c>
      <c r="R25" s="519"/>
      <c r="S25" s="519"/>
      <c r="T25" s="519"/>
      <c r="U25" s="519"/>
      <c r="V25" s="561"/>
      <c r="W25" s="620"/>
      <c r="X25" s="608"/>
      <c r="Y25" s="609"/>
      <c r="Z25" s="517" t="s">
        <v>174</v>
      </c>
      <c r="AA25" s="497"/>
      <c r="AB25" s="497"/>
      <c r="AC25" s="497"/>
      <c r="AD25" s="497"/>
      <c r="AE25" s="497"/>
      <c r="AF25" s="497"/>
      <c r="AG25" s="498"/>
      <c r="AH25" s="518" t="s">
        <v>130</v>
      </c>
      <c r="AI25" s="519"/>
      <c r="AJ25" s="519"/>
      <c r="AK25" s="519"/>
      <c r="AL25" s="561"/>
      <c r="AM25" s="518" t="s">
        <v>130</v>
      </c>
      <c r="AN25" s="519"/>
      <c r="AO25" s="519"/>
      <c r="AP25" s="519"/>
      <c r="AQ25" s="519"/>
      <c r="AR25" s="561"/>
      <c r="AS25" s="518" t="s">
        <v>130</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123523</v>
      </c>
      <c r="BO25" s="431"/>
      <c r="BP25" s="431"/>
      <c r="BQ25" s="431"/>
      <c r="BR25" s="431"/>
      <c r="BS25" s="431"/>
      <c r="BT25" s="431"/>
      <c r="BU25" s="432"/>
      <c r="BV25" s="430">
        <v>166101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6210</v>
      </c>
      <c r="R26" s="519"/>
      <c r="S26" s="519"/>
      <c r="T26" s="519"/>
      <c r="U26" s="519"/>
      <c r="V26" s="561"/>
      <c r="W26" s="620"/>
      <c r="X26" s="608"/>
      <c r="Y26" s="609"/>
      <c r="Z26" s="517" t="s">
        <v>177</v>
      </c>
      <c r="AA26" s="630"/>
      <c r="AB26" s="630"/>
      <c r="AC26" s="630"/>
      <c r="AD26" s="630"/>
      <c r="AE26" s="630"/>
      <c r="AF26" s="630"/>
      <c r="AG26" s="631"/>
      <c r="AH26" s="518" t="s">
        <v>178</v>
      </c>
      <c r="AI26" s="519"/>
      <c r="AJ26" s="519"/>
      <c r="AK26" s="519"/>
      <c r="AL26" s="561"/>
      <c r="AM26" s="518" t="s">
        <v>131</v>
      </c>
      <c r="AN26" s="519"/>
      <c r="AO26" s="519"/>
      <c r="AP26" s="519"/>
      <c r="AQ26" s="519"/>
      <c r="AR26" s="561"/>
      <c r="AS26" s="518" t="s">
        <v>130</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130</v>
      </c>
      <c r="BO26" s="468"/>
      <c r="BP26" s="468"/>
      <c r="BQ26" s="468"/>
      <c r="BR26" s="468"/>
      <c r="BS26" s="468"/>
      <c r="BT26" s="468"/>
      <c r="BU26" s="469"/>
      <c r="BV26" s="467" t="s">
        <v>178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3310</v>
      </c>
      <c r="R27" s="519"/>
      <c r="S27" s="519"/>
      <c r="T27" s="519"/>
      <c r="U27" s="519"/>
      <c r="V27" s="561"/>
      <c r="W27" s="620"/>
      <c r="X27" s="608"/>
      <c r="Y27" s="609"/>
      <c r="Z27" s="517" t="s">
        <v>181</v>
      </c>
      <c r="AA27" s="497"/>
      <c r="AB27" s="497"/>
      <c r="AC27" s="497"/>
      <c r="AD27" s="497"/>
      <c r="AE27" s="497"/>
      <c r="AF27" s="497"/>
      <c r="AG27" s="498"/>
      <c r="AH27" s="518">
        <v>1</v>
      </c>
      <c r="AI27" s="519"/>
      <c r="AJ27" s="519"/>
      <c r="AK27" s="519"/>
      <c r="AL27" s="561"/>
      <c r="AM27" s="518" t="s">
        <v>182</v>
      </c>
      <c r="AN27" s="519"/>
      <c r="AO27" s="519"/>
      <c r="AP27" s="519"/>
      <c r="AQ27" s="519"/>
      <c r="AR27" s="561"/>
      <c r="AS27" s="518" t="s">
        <v>182</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15083</v>
      </c>
      <c r="BO27" s="644"/>
      <c r="BP27" s="644"/>
      <c r="BQ27" s="644"/>
      <c r="BR27" s="644"/>
      <c r="BS27" s="644"/>
      <c r="BT27" s="644"/>
      <c r="BU27" s="645"/>
      <c r="BV27" s="643">
        <v>15082</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2400</v>
      </c>
      <c r="R28" s="519"/>
      <c r="S28" s="519"/>
      <c r="T28" s="519"/>
      <c r="U28" s="519"/>
      <c r="V28" s="561"/>
      <c r="W28" s="620"/>
      <c r="X28" s="608"/>
      <c r="Y28" s="609"/>
      <c r="Z28" s="517" t="s">
        <v>185</v>
      </c>
      <c r="AA28" s="497"/>
      <c r="AB28" s="497"/>
      <c r="AC28" s="497"/>
      <c r="AD28" s="497"/>
      <c r="AE28" s="497"/>
      <c r="AF28" s="497"/>
      <c r="AG28" s="498"/>
      <c r="AH28" s="518" t="s">
        <v>131</v>
      </c>
      <c r="AI28" s="519"/>
      <c r="AJ28" s="519"/>
      <c r="AK28" s="519"/>
      <c r="AL28" s="561"/>
      <c r="AM28" s="518" t="s">
        <v>130</v>
      </c>
      <c r="AN28" s="519"/>
      <c r="AO28" s="519"/>
      <c r="AP28" s="519"/>
      <c r="AQ28" s="519"/>
      <c r="AR28" s="561"/>
      <c r="AS28" s="518" t="s">
        <v>130</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875607</v>
      </c>
      <c r="BO28" s="431"/>
      <c r="BP28" s="431"/>
      <c r="BQ28" s="431"/>
      <c r="BR28" s="431"/>
      <c r="BS28" s="431"/>
      <c r="BT28" s="431"/>
      <c r="BU28" s="432"/>
      <c r="BV28" s="430">
        <v>874267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10</v>
      </c>
      <c r="M29" s="519"/>
      <c r="N29" s="519"/>
      <c r="O29" s="519"/>
      <c r="P29" s="561"/>
      <c r="Q29" s="518">
        <v>2240</v>
      </c>
      <c r="R29" s="519"/>
      <c r="S29" s="519"/>
      <c r="T29" s="519"/>
      <c r="U29" s="519"/>
      <c r="V29" s="561"/>
      <c r="W29" s="621"/>
      <c r="X29" s="622"/>
      <c r="Y29" s="623"/>
      <c r="Z29" s="517" t="s">
        <v>188</v>
      </c>
      <c r="AA29" s="497"/>
      <c r="AB29" s="497"/>
      <c r="AC29" s="497"/>
      <c r="AD29" s="497"/>
      <c r="AE29" s="497"/>
      <c r="AF29" s="497"/>
      <c r="AG29" s="498"/>
      <c r="AH29" s="518">
        <v>81</v>
      </c>
      <c r="AI29" s="519"/>
      <c r="AJ29" s="519"/>
      <c r="AK29" s="519"/>
      <c r="AL29" s="561"/>
      <c r="AM29" s="518">
        <v>255875</v>
      </c>
      <c r="AN29" s="519"/>
      <c r="AO29" s="519"/>
      <c r="AP29" s="519"/>
      <c r="AQ29" s="519"/>
      <c r="AR29" s="561"/>
      <c r="AS29" s="518">
        <v>3159</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984233</v>
      </c>
      <c r="BO29" s="468"/>
      <c r="BP29" s="468"/>
      <c r="BQ29" s="468"/>
      <c r="BR29" s="468"/>
      <c r="BS29" s="468"/>
      <c r="BT29" s="468"/>
      <c r="BU29" s="469"/>
      <c r="BV29" s="467">
        <v>920868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92.3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965686</v>
      </c>
      <c r="BO30" s="644"/>
      <c r="BP30" s="644"/>
      <c r="BQ30" s="644"/>
      <c r="BR30" s="644"/>
      <c r="BS30" s="644"/>
      <c r="BT30" s="644"/>
      <c r="BU30" s="645"/>
      <c r="BV30" s="643">
        <v>973964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199</v>
      </c>
      <c r="AN33" s="491"/>
      <c r="AO33" s="456" t="s">
        <v>198</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197</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IF('各会計、関係団体の財政状況及び健全化判断比率'!B33="","",'各会計、関係団体の財政状況及び健全化判断比率'!B33)</f>
        <v>簡易水道事業会計</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鳥取県町村総合事務組合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グリーンサービス</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国民宿舎事業会計</v>
      </c>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IF('各会計、関係団体の財政状況及び健全化判断比率'!B34="","",'各会計、関係団体の財政状況及び健全化判断比率'!B34)</f>
        <v>温泉配湯事業会計</v>
      </c>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鳥取中部ふるさと広域連合（一般会計）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9</v>
      </c>
      <c r="BF36" s="656"/>
      <c r="BG36" s="657" t="str">
        <f>IF('各会計、関係団体の財政状況及び健全化判断比率'!B35="","",'各会計、関係団体の財政状況及び健全化判断比率'!B35)</f>
        <v>下水道事業会計</v>
      </c>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鳥取中部ふるさと広域連合（中部ふるさと市町村圏振興事業特別会計）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10</v>
      </c>
      <c r="BF37" s="656"/>
      <c r="BG37" s="657" t="str">
        <f>IF('各会計、関係団体の財政状況及び健全化判断比率'!B36="","",'各会計、関係団体の財政状況及び健全化判断比率'!B36)</f>
        <v>集落排水処理事業会計</v>
      </c>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鳥取中部ふるさと広域連合（交通災害共済事業特別会計）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鳥取県後期高齢者医療広域連合（一般会計）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16</v>
      </c>
      <c r="BX39" s="656"/>
      <c r="BY39" s="657" t="str">
        <f>IF('各会計、関係団体の財政状況及び健全化判断比率'!B73="","",'各会計、関係団体の財政状況及び健全化判断比率'!B73)</f>
        <v>鳥取県後期高齢者医療広域連合（後期高齢者医療特別会計）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j+0c06CCdvdDaWzn0p/QXX3O+F5yV7UijcprOYeElI2qR+5jG+hRVB7vp+frsA8FNq6ys9L3UTM90HqOCnOpDQ==" saltValue="b7bMc3KCMJP0QZ4vV2cTB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8" t="s">
        <v>570</v>
      </c>
      <c r="D34" s="1248"/>
      <c r="E34" s="1249"/>
      <c r="F34" s="32">
        <v>7.3</v>
      </c>
      <c r="G34" s="33">
        <v>7.87</v>
      </c>
      <c r="H34" s="33">
        <v>8.15</v>
      </c>
      <c r="I34" s="33">
        <v>8.48</v>
      </c>
      <c r="J34" s="34">
        <v>9.94</v>
      </c>
      <c r="K34" s="22"/>
      <c r="L34" s="22"/>
      <c r="M34" s="22"/>
      <c r="N34" s="22"/>
      <c r="O34" s="22"/>
      <c r="P34" s="22"/>
    </row>
    <row r="35" spans="1:16" ht="39" customHeight="1" x14ac:dyDescent="0.15">
      <c r="A35" s="22"/>
      <c r="B35" s="35"/>
      <c r="C35" s="1242" t="s">
        <v>571</v>
      </c>
      <c r="D35" s="1243"/>
      <c r="E35" s="1244"/>
      <c r="F35" s="36">
        <v>2.91</v>
      </c>
      <c r="G35" s="37">
        <v>2.92</v>
      </c>
      <c r="H35" s="37">
        <v>2.5299999999999998</v>
      </c>
      <c r="I35" s="37">
        <v>2.23</v>
      </c>
      <c r="J35" s="38">
        <v>4.01</v>
      </c>
      <c r="K35" s="22"/>
      <c r="L35" s="22"/>
      <c r="M35" s="22"/>
      <c r="N35" s="22"/>
      <c r="O35" s="22"/>
      <c r="P35" s="22"/>
    </row>
    <row r="36" spans="1:16" ht="39" customHeight="1" x14ac:dyDescent="0.15">
      <c r="A36" s="22"/>
      <c r="B36" s="35"/>
      <c r="C36" s="1242" t="s">
        <v>572</v>
      </c>
      <c r="D36" s="1243"/>
      <c r="E36" s="1244"/>
      <c r="F36" s="36">
        <v>1.33</v>
      </c>
      <c r="G36" s="37">
        <v>2.4</v>
      </c>
      <c r="H36" s="37">
        <v>1.67</v>
      </c>
      <c r="I36" s="37">
        <v>1.5</v>
      </c>
      <c r="J36" s="38">
        <v>2.35</v>
      </c>
      <c r="K36" s="22"/>
      <c r="L36" s="22"/>
      <c r="M36" s="22"/>
      <c r="N36" s="22"/>
      <c r="O36" s="22"/>
      <c r="P36" s="22"/>
    </row>
    <row r="37" spans="1:16" ht="39" customHeight="1" x14ac:dyDescent="0.15">
      <c r="A37" s="22"/>
      <c r="B37" s="35"/>
      <c r="C37" s="1242" t="s">
        <v>573</v>
      </c>
      <c r="D37" s="1243"/>
      <c r="E37" s="1244"/>
      <c r="F37" s="36">
        <v>0.26</v>
      </c>
      <c r="G37" s="37">
        <v>0.12</v>
      </c>
      <c r="H37" s="37">
        <v>0.27</v>
      </c>
      <c r="I37" s="37">
        <v>0</v>
      </c>
      <c r="J37" s="38">
        <v>0.45</v>
      </c>
      <c r="K37" s="22"/>
      <c r="L37" s="22"/>
      <c r="M37" s="22"/>
      <c r="N37" s="22"/>
      <c r="O37" s="22"/>
      <c r="P37" s="22"/>
    </row>
    <row r="38" spans="1:16" ht="39" customHeight="1" x14ac:dyDescent="0.15">
      <c r="A38" s="22"/>
      <c r="B38" s="35"/>
      <c r="C38" s="1242" t="s">
        <v>574</v>
      </c>
      <c r="D38" s="1243"/>
      <c r="E38" s="1244"/>
      <c r="F38" s="36">
        <v>0.02</v>
      </c>
      <c r="G38" s="37">
        <v>0.04</v>
      </c>
      <c r="H38" s="37">
        <v>0.02</v>
      </c>
      <c r="I38" s="37">
        <v>0.03</v>
      </c>
      <c r="J38" s="38">
        <v>0.33</v>
      </c>
      <c r="K38" s="22"/>
      <c r="L38" s="22"/>
      <c r="M38" s="22"/>
      <c r="N38" s="22"/>
      <c r="O38" s="22"/>
      <c r="P38" s="22"/>
    </row>
    <row r="39" spans="1:16" ht="39" customHeight="1" x14ac:dyDescent="0.15">
      <c r="A39" s="22"/>
      <c r="B39" s="35"/>
      <c r="C39" s="1242" t="s">
        <v>575</v>
      </c>
      <c r="D39" s="1243"/>
      <c r="E39" s="1244"/>
      <c r="F39" s="36">
        <v>0.2</v>
      </c>
      <c r="G39" s="37">
        <v>0.02</v>
      </c>
      <c r="H39" s="37">
        <v>0.02</v>
      </c>
      <c r="I39" s="37">
        <v>0.03</v>
      </c>
      <c r="J39" s="38">
        <v>0.24</v>
      </c>
      <c r="K39" s="22"/>
      <c r="L39" s="22"/>
      <c r="M39" s="22"/>
      <c r="N39" s="22"/>
      <c r="O39" s="22"/>
      <c r="P39" s="22"/>
    </row>
    <row r="40" spans="1:16" ht="39" customHeight="1" x14ac:dyDescent="0.15">
      <c r="A40" s="22"/>
      <c r="B40" s="35"/>
      <c r="C40" s="1242" t="s">
        <v>576</v>
      </c>
      <c r="D40" s="1243"/>
      <c r="E40" s="1244"/>
      <c r="F40" s="36">
        <v>0</v>
      </c>
      <c r="G40" s="37">
        <v>0.05</v>
      </c>
      <c r="H40" s="37">
        <v>0</v>
      </c>
      <c r="I40" s="37">
        <v>0</v>
      </c>
      <c r="J40" s="38">
        <v>0.19</v>
      </c>
      <c r="K40" s="22"/>
      <c r="L40" s="22"/>
      <c r="M40" s="22"/>
      <c r="N40" s="22"/>
      <c r="O40" s="22"/>
      <c r="P40" s="22"/>
    </row>
    <row r="41" spans="1:16" ht="39" customHeight="1" x14ac:dyDescent="0.15">
      <c r="A41" s="22"/>
      <c r="B41" s="35"/>
      <c r="C41" s="1242" t="s">
        <v>577</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578</v>
      </c>
      <c r="D42" s="1243"/>
      <c r="E42" s="1244"/>
      <c r="F42" s="36" t="s">
        <v>579</v>
      </c>
      <c r="G42" s="37" t="s">
        <v>520</v>
      </c>
      <c r="H42" s="37" t="s">
        <v>520</v>
      </c>
      <c r="I42" s="37" t="s">
        <v>520</v>
      </c>
      <c r="J42" s="38" t="s">
        <v>520</v>
      </c>
      <c r="K42" s="22"/>
      <c r="L42" s="22"/>
      <c r="M42" s="22"/>
      <c r="N42" s="22"/>
      <c r="O42" s="22"/>
      <c r="P42" s="22"/>
    </row>
    <row r="43" spans="1:16" ht="39" customHeight="1" thickBot="1" x14ac:dyDescent="0.2">
      <c r="A43" s="22"/>
      <c r="B43" s="40"/>
      <c r="C43" s="1245" t="s">
        <v>580</v>
      </c>
      <c r="D43" s="1246"/>
      <c r="E43" s="1247"/>
      <c r="F43" s="41">
        <v>0.04</v>
      </c>
      <c r="G43" s="42">
        <v>0.02</v>
      </c>
      <c r="H43" s="42">
        <v>0.03</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JoO6Lgp+NqFvhw/dfQce1lKRweK86CmFEEolyygDAe/y4AhpKKpcYITuv+brvQ6gtmhGw/2wxONe9nsHlzv8Q==" saltValue="nJSCB+Z0BO30B8JkSoGq8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449</v>
      </c>
      <c r="L45" s="60">
        <v>437</v>
      </c>
      <c r="M45" s="60">
        <v>529</v>
      </c>
      <c r="N45" s="60">
        <v>494</v>
      </c>
      <c r="O45" s="61">
        <v>492</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520</v>
      </c>
      <c r="L46" s="64" t="s">
        <v>520</v>
      </c>
      <c r="M46" s="64" t="s">
        <v>520</v>
      </c>
      <c r="N46" s="64" t="s">
        <v>520</v>
      </c>
      <c r="O46" s="65" t="s">
        <v>520</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520</v>
      </c>
      <c r="L47" s="64" t="s">
        <v>520</v>
      </c>
      <c r="M47" s="64" t="s">
        <v>520</v>
      </c>
      <c r="N47" s="64" t="s">
        <v>520</v>
      </c>
      <c r="O47" s="65" t="s">
        <v>520</v>
      </c>
      <c r="P47" s="48"/>
      <c r="Q47" s="48"/>
      <c r="R47" s="48"/>
      <c r="S47" s="48"/>
      <c r="T47" s="48"/>
      <c r="U47" s="48"/>
    </row>
    <row r="48" spans="1:21" ht="30.75" customHeight="1" x14ac:dyDescent="0.15">
      <c r="A48" s="48"/>
      <c r="B48" s="1252"/>
      <c r="C48" s="1253"/>
      <c r="D48" s="62"/>
      <c r="E48" s="1258" t="s">
        <v>15</v>
      </c>
      <c r="F48" s="1258"/>
      <c r="G48" s="1258"/>
      <c r="H48" s="1258"/>
      <c r="I48" s="1258"/>
      <c r="J48" s="1259"/>
      <c r="K48" s="63">
        <v>222</v>
      </c>
      <c r="L48" s="64">
        <v>215</v>
      </c>
      <c r="M48" s="64">
        <v>207</v>
      </c>
      <c r="N48" s="64">
        <v>202</v>
      </c>
      <c r="O48" s="65">
        <v>197</v>
      </c>
      <c r="P48" s="48"/>
      <c r="Q48" s="48"/>
      <c r="R48" s="48"/>
      <c r="S48" s="48"/>
      <c r="T48" s="48"/>
      <c r="U48" s="48"/>
    </row>
    <row r="49" spans="1:21" ht="30.75" customHeight="1" x14ac:dyDescent="0.15">
      <c r="A49" s="48"/>
      <c r="B49" s="1252"/>
      <c r="C49" s="1253"/>
      <c r="D49" s="62"/>
      <c r="E49" s="1258" t="s">
        <v>16</v>
      </c>
      <c r="F49" s="1258"/>
      <c r="G49" s="1258"/>
      <c r="H49" s="1258"/>
      <c r="I49" s="1258"/>
      <c r="J49" s="1259"/>
      <c r="K49" s="63">
        <v>13</v>
      </c>
      <c r="L49" s="64">
        <v>14</v>
      </c>
      <c r="M49" s="64">
        <v>16</v>
      </c>
      <c r="N49" s="64">
        <v>13</v>
      </c>
      <c r="O49" s="65">
        <v>14</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520</v>
      </c>
      <c r="L50" s="64" t="s">
        <v>520</v>
      </c>
      <c r="M50" s="64" t="s">
        <v>520</v>
      </c>
      <c r="N50" s="64" t="s">
        <v>520</v>
      </c>
      <c r="O50" s="65" t="s">
        <v>520</v>
      </c>
      <c r="P50" s="48"/>
      <c r="Q50" s="48"/>
      <c r="R50" s="48"/>
      <c r="S50" s="48"/>
      <c r="T50" s="48"/>
      <c r="U50" s="48"/>
    </row>
    <row r="51" spans="1:21" ht="30.75" customHeight="1" x14ac:dyDescent="0.15">
      <c r="A51" s="48"/>
      <c r="B51" s="1254"/>
      <c r="C51" s="1255"/>
      <c r="D51" s="66"/>
      <c r="E51" s="1258" t="s">
        <v>18</v>
      </c>
      <c r="F51" s="1258"/>
      <c r="G51" s="1258"/>
      <c r="H51" s="1258"/>
      <c r="I51" s="1258"/>
      <c r="J51" s="1259"/>
      <c r="K51" s="63">
        <v>1</v>
      </c>
      <c r="L51" s="64">
        <v>0</v>
      </c>
      <c r="M51" s="64">
        <v>0</v>
      </c>
      <c r="N51" s="64">
        <v>0</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478</v>
      </c>
      <c r="L52" s="64">
        <v>457</v>
      </c>
      <c r="M52" s="64">
        <v>482</v>
      </c>
      <c r="N52" s="64">
        <v>492</v>
      </c>
      <c r="O52" s="65">
        <v>502</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207</v>
      </c>
      <c r="L53" s="69">
        <v>209</v>
      </c>
      <c r="M53" s="69">
        <v>270</v>
      </c>
      <c r="N53" s="69">
        <v>217</v>
      </c>
      <c r="O53" s="70">
        <v>201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SQvsQuD6A1HVSccvzHZddmsOD6vXuPY1PWVqLjb5XpeA+pqyXixXkn7rUnKmNaiOVNZ0b3a3i5b31hL3B2Y/Q==" saltValue="6OdmVV7o8yMry682ST5m/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76" t="s">
        <v>30</v>
      </c>
      <c r="C41" s="1277"/>
      <c r="D41" s="102"/>
      <c r="E41" s="1282" t="s">
        <v>31</v>
      </c>
      <c r="F41" s="1282"/>
      <c r="G41" s="1282"/>
      <c r="H41" s="1283"/>
      <c r="I41" s="103">
        <v>5210</v>
      </c>
      <c r="J41" s="104">
        <v>5191</v>
      </c>
      <c r="K41" s="104">
        <v>5073</v>
      </c>
      <c r="L41" s="104">
        <v>4988</v>
      </c>
      <c r="M41" s="105">
        <v>4906</v>
      </c>
    </row>
    <row r="42" spans="2:13" ht="27.75" customHeight="1" x14ac:dyDescent="0.15">
      <c r="B42" s="1278"/>
      <c r="C42" s="1279"/>
      <c r="D42" s="106"/>
      <c r="E42" s="1284" t="s">
        <v>32</v>
      </c>
      <c r="F42" s="1284"/>
      <c r="G42" s="1284"/>
      <c r="H42" s="1285"/>
      <c r="I42" s="107" t="s">
        <v>520</v>
      </c>
      <c r="J42" s="108" t="s">
        <v>520</v>
      </c>
      <c r="K42" s="108" t="s">
        <v>520</v>
      </c>
      <c r="L42" s="108" t="s">
        <v>520</v>
      </c>
      <c r="M42" s="109" t="s">
        <v>520</v>
      </c>
    </row>
    <row r="43" spans="2:13" ht="27.75" customHeight="1" x14ac:dyDescent="0.15">
      <c r="B43" s="1278"/>
      <c r="C43" s="1279"/>
      <c r="D43" s="106"/>
      <c r="E43" s="1284" t="s">
        <v>33</v>
      </c>
      <c r="F43" s="1284"/>
      <c r="G43" s="1284"/>
      <c r="H43" s="1285"/>
      <c r="I43" s="107">
        <v>1688</v>
      </c>
      <c r="J43" s="108">
        <v>1614</v>
      </c>
      <c r="K43" s="108">
        <v>1550</v>
      </c>
      <c r="L43" s="108">
        <v>1431</v>
      </c>
      <c r="M43" s="109">
        <v>1328</v>
      </c>
    </row>
    <row r="44" spans="2:13" ht="27.75" customHeight="1" x14ac:dyDescent="0.15">
      <c r="B44" s="1278"/>
      <c r="C44" s="1279"/>
      <c r="D44" s="106"/>
      <c r="E44" s="1284" t="s">
        <v>34</v>
      </c>
      <c r="F44" s="1284"/>
      <c r="G44" s="1284"/>
      <c r="H44" s="1285"/>
      <c r="I44" s="107">
        <v>93</v>
      </c>
      <c r="J44" s="108">
        <v>86</v>
      </c>
      <c r="K44" s="108">
        <v>83</v>
      </c>
      <c r="L44" s="108">
        <v>97</v>
      </c>
      <c r="M44" s="109">
        <v>134</v>
      </c>
    </row>
    <row r="45" spans="2:13" ht="27.75" customHeight="1" x14ac:dyDescent="0.15">
      <c r="B45" s="1278"/>
      <c r="C45" s="1279"/>
      <c r="D45" s="106"/>
      <c r="E45" s="1284" t="s">
        <v>35</v>
      </c>
      <c r="F45" s="1284"/>
      <c r="G45" s="1284"/>
      <c r="H45" s="1285"/>
      <c r="I45" s="107">
        <v>660</v>
      </c>
      <c r="J45" s="108">
        <v>632</v>
      </c>
      <c r="K45" s="108">
        <v>697</v>
      </c>
      <c r="L45" s="108">
        <v>638</v>
      </c>
      <c r="M45" s="109">
        <v>619</v>
      </c>
    </row>
    <row r="46" spans="2:13" ht="27.75" customHeight="1" x14ac:dyDescent="0.15">
      <c r="B46" s="1278"/>
      <c r="C46" s="1279"/>
      <c r="D46" s="110"/>
      <c r="E46" s="1284" t="s">
        <v>36</v>
      </c>
      <c r="F46" s="1284"/>
      <c r="G46" s="1284"/>
      <c r="H46" s="1285"/>
      <c r="I46" s="107" t="s">
        <v>520</v>
      </c>
      <c r="J46" s="108" t="s">
        <v>520</v>
      </c>
      <c r="K46" s="108" t="s">
        <v>520</v>
      </c>
      <c r="L46" s="108" t="s">
        <v>520</v>
      </c>
      <c r="M46" s="109" t="s">
        <v>520</v>
      </c>
    </row>
    <row r="47" spans="2:13" ht="27.75" customHeight="1" x14ac:dyDescent="0.15">
      <c r="B47" s="1278"/>
      <c r="C47" s="1279"/>
      <c r="D47" s="111"/>
      <c r="E47" s="1286" t="s">
        <v>37</v>
      </c>
      <c r="F47" s="1287"/>
      <c r="G47" s="1287"/>
      <c r="H47" s="1288"/>
      <c r="I47" s="107" t="s">
        <v>520</v>
      </c>
      <c r="J47" s="108" t="s">
        <v>520</v>
      </c>
      <c r="K47" s="108" t="s">
        <v>520</v>
      </c>
      <c r="L47" s="108" t="s">
        <v>520</v>
      </c>
      <c r="M47" s="109" t="s">
        <v>520</v>
      </c>
    </row>
    <row r="48" spans="2:13" ht="27.75" customHeight="1" x14ac:dyDescent="0.15">
      <c r="B48" s="1278"/>
      <c r="C48" s="1279"/>
      <c r="D48" s="106"/>
      <c r="E48" s="1284" t="s">
        <v>38</v>
      </c>
      <c r="F48" s="1284"/>
      <c r="G48" s="1284"/>
      <c r="H48" s="1285"/>
      <c r="I48" s="107" t="s">
        <v>520</v>
      </c>
      <c r="J48" s="108" t="s">
        <v>520</v>
      </c>
      <c r="K48" s="108" t="s">
        <v>520</v>
      </c>
      <c r="L48" s="108" t="s">
        <v>520</v>
      </c>
      <c r="M48" s="109" t="s">
        <v>520</v>
      </c>
    </row>
    <row r="49" spans="2:13" ht="27.75" customHeight="1" x14ac:dyDescent="0.15">
      <c r="B49" s="1280"/>
      <c r="C49" s="1281"/>
      <c r="D49" s="106"/>
      <c r="E49" s="1284" t="s">
        <v>39</v>
      </c>
      <c r="F49" s="1284"/>
      <c r="G49" s="1284"/>
      <c r="H49" s="1285"/>
      <c r="I49" s="107" t="s">
        <v>520</v>
      </c>
      <c r="J49" s="108" t="s">
        <v>520</v>
      </c>
      <c r="K49" s="108" t="s">
        <v>520</v>
      </c>
      <c r="L49" s="108" t="s">
        <v>520</v>
      </c>
      <c r="M49" s="109" t="s">
        <v>520</v>
      </c>
    </row>
    <row r="50" spans="2:13" ht="27.75" customHeight="1" x14ac:dyDescent="0.15">
      <c r="B50" s="1289" t="s">
        <v>40</v>
      </c>
      <c r="C50" s="1290"/>
      <c r="D50" s="112"/>
      <c r="E50" s="1284" t="s">
        <v>41</v>
      </c>
      <c r="F50" s="1284"/>
      <c r="G50" s="1284"/>
      <c r="H50" s="1285"/>
      <c r="I50" s="107">
        <v>2285</v>
      </c>
      <c r="J50" s="108">
        <v>2332</v>
      </c>
      <c r="K50" s="108">
        <v>2513</v>
      </c>
      <c r="L50" s="108">
        <v>2365</v>
      </c>
      <c r="M50" s="109">
        <v>2455</v>
      </c>
    </row>
    <row r="51" spans="2:13" ht="27.75" customHeight="1" x14ac:dyDescent="0.15">
      <c r="B51" s="1278"/>
      <c r="C51" s="1279"/>
      <c r="D51" s="106"/>
      <c r="E51" s="1284" t="s">
        <v>42</v>
      </c>
      <c r="F51" s="1284"/>
      <c r="G51" s="1284"/>
      <c r="H51" s="1285"/>
      <c r="I51" s="107">
        <v>3</v>
      </c>
      <c r="J51" s="108" t="s">
        <v>520</v>
      </c>
      <c r="K51" s="108" t="s">
        <v>520</v>
      </c>
      <c r="L51" s="108" t="s">
        <v>520</v>
      </c>
      <c r="M51" s="109" t="s">
        <v>520</v>
      </c>
    </row>
    <row r="52" spans="2:13" ht="27.75" customHeight="1" x14ac:dyDescent="0.15">
      <c r="B52" s="1280"/>
      <c r="C52" s="1281"/>
      <c r="D52" s="106"/>
      <c r="E52" s="1284" t="s">
        <v>43</v>
      </c>
      <c r="F52" s="1284"/>
      <c r="G52" s="1284"/>
      <c r="H52" s="1285"/>
      <c r="I52" s="107">
        <v>5665</v>
      </c>
      <c r="J52" s="108">
        <v>5608</v>
      </c>
      <c r="K52" s="108">
        <v>5625</v>
      </c>
      <c r="L52" s="108">
        <v>5506</v>
      </c>
      <c r="M52" s="109">
        <v>5408</v>
      </c>
    </row>
    <row r="53" spans="2:13" ht="27.75" customHeight="1" thickBot="1" x14ac:dyDescent="0.2">
      <c r="B53" s="1291" t="s">
        <v>44</v>
      </c>
      <c r="C53" s="1292"/>
      <c r="D53" s="113"/>
      <c r="E53" s="1293" t="s">
        <v>45</v>
      </c>
      <c r="F53" s="1293"/>
      <c r="G53" s="1293"/>
      <c r="H53" s="1294"/>
      <c r="I53" s="114">
        <v>-302</v>
      </c>
      <c r="J53" s="115">
        <v>-418</v>
      </c>
      <c r="K53" s="115">
        <v>-735</v>
      </c>
      <c r="L53" s="115">
        <v>-718</v>
      </c>
      <c r="M53" s="116">
        <v>-876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LF+ujrv2WLGjs4pVXpz2U/Bct3mI9VsEKZb9+Exp1pBgQpN/cVcrccaPa6qCHKUGJ+kogLQ+EYdqr1AyaZB6UA==" saltValue="cNDY3P8vIFCil8N2iNeC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3" t="s">
        <v>48</v>
      </c>
      <c r="D55" s="1303"/>
      <c r="E55" s="1304"/>
      <c r="F55" s="128">
        <v>898</v>
      </c>
      <c r="G55" s="128">
        <v>874</v>
      </c>
      <c r="H55" s="129">
        <v>876</v>
      </c>
    </row>
    <row r="56" spans="2:8" ht="52.5" customHeight="1" x14ac:dyDescent="0.15">
      <c r="B56" s="130"/>
      <c r="C56" s="1305" t="s">
        <v>49</v>
      </c>
      <c r="D56" s="1305"/>
      <c r="E56" s="1306"/>
      <c r="F56" s="131">
        <v>873</v>
      </c>
      <c r="G56" s="131">
        <v>921</v>
      </c>
      <c r="H56" s="132">
        <v>984</v>
      </c>
    </row>
    <row r="57" spans="2:8" ht="53.25" customHeight="1" x14ac:dyDescent="0.15">
      <c r="B57" s="130"/>
      <c r="C57" s="1307" t="s">
        <v>50</v>
      </c>
      <c r="D57" s="1307"/>
      <c r="E57" s="1308"/>
      <c r="F57" s="133">
        <v>926</v>
      </c>
      <c r="G57" s="133">
        <v>974</v>
      </c>
      <c r="H57" s="134">
        <v>966</v>
      </c>
    </row>
    <row r="58" spans="2:8" ht="45.75" customHeight="1" x14ac:dyDescent="0.15">
      <c r="B58" s="135"/>
      <c r="C58" s="1295" t="s">
        <v>598</v>
      </c>
      <c r="D58" s="1296"/>
      <c r="E58" s="1297"/>
      <c r="F58" s="136">
        <v>382</v>
      </c>
      <c r="G58" s="136">
        <v>382</v>
      </c>
      <c r="H58" s="137">
        <v>470</v>
      </c>
    </row>
    <row r="59" spans="2:8" ht="45.75" customHeight="1" x14ac:dyDescent="0.15">
      <c r="B59" s="135"/>
      <c r="C59" s="1295" t="s">
        <v>599</v>
      </c>
      <c r="D59" s="1296"/>
      <c r="E59" s="1297"/>
      <c r="F59" s="136">
        <v>293</v>
      </c>
      <c r="G59" s="136">
        <v>265</v>
      </c>
      <c r="H59" s="137">
        <v>244</v>
      </c>
    </row>
    <row r="60" spans="2:8" ht="45.75" customHeight="1" x14ac:dyDescent="0.15">
      <c r="B60" s="135"/>
      <c r="C60" s="1295" t="s">
        <v>600</v>
      </c>
      <c r="D60" s="1296"/>
      <c r="E60" s="1297"/>
      <c r="F60" s="136">
        <v>50</v>
      </c>
      <c r="G60" s="136">
        <v>90</v>
      </c>
      <c r="H60" s="137">
        <v>90</v>
      </c>
    </row>
    <row r="61" spans="2:8" ht="45.75" customHeight="1" x14ac:dyDescent="0.15">
      <c r="B61" s="135"/>
      <c r="C61" s="1295" t="s">
        <v>601</v>
      </c>
      <c r="D61" s="1296"/>
      <c r="E61" s="1297"/>
      <c r="F61" s="136">
        <v>78</v>
      </c>
      <c r="G61" s="136">
        <v>73</v>
      </c>
      <c r="H61" s="137">
        <v>69</v>
      </c>
    </row>
    <row r="62" spans="2:8" ht="45.75" customHeight="1" thickBot="1" x14ac:dyDescent="0.2">
      <c r="B62" s="138"/>
      <c r="C62" s="1298" t="s">
        <v>602</v>
      </c>
      <c r="D62" s="1299"/>
      <c r="E62" s="1300"/>
      <c r="F62" s="139">
        <v>64</v>
      </c>
      <c r="G62" s="139">
        <v>56</v>
      </c>
      <c r="H62" s="140">
        <v>36</v>
      </c>
    </row>
    <row r="63" spans="2:8" ht="52.5" customHeight="1" thickBot="1" x14ac:dyDescent="0.2">
      <c r="B63" s="141"/>
      <c r="C63" s="1301" t="s">
        <v>51</v>
      </c>
      <c r="D63" s="1301"/>
      <c r="E63" s="1302"/>
      <c r="F63" s="142">
        <v>2697</v>
      </c>
      <c r="G63" s="142">
        <v>2769</v>
      </c>
      <c r="H63" s="143">
        <v>2826</v>
      </c>
    </row>
    <row r="64" spans="2:8" ht="15" customHeight="1" x14ac:dyDescent="0.15"/>
  </sheetData>
  <sheetProtection algorithmName="SHA-512" hashValue="blUrDqWsk6rXOfdRzvjnCIa4Unip5RADUWKrO0eVWkoePSTakj+AQ+zsx2qioZ679662R2kjtdvIyJyGYuk2Cw==" saltValue="eXVgiQOC54gxNApoNY3Y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614</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606</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562</v>
      </c>
      <c r="BQ50" s="1322"/>
      <c r="BR50" s="1322"/>
      <c r="BS50" s="1322"/>
      <c r="BT50" s="1322"/>
      <c r="BU50" s="1322"/>
      <c r="BV50" s="1322"/>
      <c r="BW50" s="1322"/>
      <c r="BX50" s="1322" t="s">
        <v>563</v>
      </c>
      <c r="BY50" s="1322"/>
      <c r="BZ50" s="1322"/>
      <c r="CA50" s="1322"/>
      <c r="CB50" s="1322"/>
      <c r="CC50" s="1322"/>
      <c r="CD50" s="1322"/>
      <c r="CE50" s="1322"/>
      <c r="CF50" s="1322" t="s">
        <v>564</v>
      </c>
      <c r="CG50" s="1322"/>
      <c r="CH50" s="1322"/>
      <c r="CI50" s="1322"/>
      <c r="CJ50" s="1322"/>
      <c r="CK50" s="1322"/>
      <c r="CL50" s="1322"/>
      <c r="CM50" s="1322"/>
      <c r="CN50" s="1322" t="s">
        <v>565</v>
      </c>
      <c r="CO50" s="1322"/>
      <c r="CP50" s="1322"/>
      <c r="CQ50" s="1322"/>
      <c r="CR50" s="1322"/>
      <c r="CS50" s="1322"/>
      <c r="CT50" s="1322"/>
      <c r="CU50" s="1322"/>
      <c r="CV50" s="1322" t="s">
        <v>566</v>
      </c>
      <c r="CW50" s="1322"/>
      <c r="CX50" s="1322"/>
      <c r="CY50" s="1322"/>
      <c r="CZ50" s="1322"/>
      <c r="DA50" s="1322"/>
      <c r="DB50" s="1322"/>
      <c r="DC50" s="1322"/>
    </row>
    <row r="51" spans="1:109" ht="13.5" customHeight="1" x14ac:dyDescent="0.15">
      <c r="B51" s="395"/>
      <c r="G51" s="1329"/>
      <c r="H51" s="1329"/>
      <c r="I51" s="1327"/>
      <c r="J51" s="1327"/>
      <c r="K51" s="1324"/>
      <c r="L51" s="1324"/>
      <c r="M51" s="1324"/>
      <c r="N51" s="1324"/>
      <c r="AM51" s="404"/>
      <c r="AN51" s="1325" t="s">
        <v>607</v>
      </c>
      <c r="AO51" s="1325"/>
      <c r="AP51" s="1325"/>
      <c r="AQ51" s="1325"/>
      <c r="AR51" s="1325"/>
      <c r="AS51" s="1325"/>
      <c r="AT51" s="1325"/>
      <c r="AU51" s="1325"/>
      <c r="AV51" s="1325"/>
      <c r="AW51" s="1325"/>
      <c r="AX51" s="1325"/>
      <c r="AY51" s="1325"/>
      <c r="AZ51" s="1325"/>
      <c r="BA51" s="1325"/>
      <c r="BB51" s="1325" t="s">
        <v>608</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c r="BY51" s="1323"/>
      <c r="BZ51" s="1323"/>
      <c r="CA51" s="1323"/>
      <c r="CB51" s="1323"/>
      <c r="CC51" s="1323"/>
      <c r="CD51" s="1323"/>
      <c r="CE51" s="1323"/>
      <c r="CF51" s="1326"/>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x14ac:dyDescent="0.15">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609</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52.1</v>
      </c>
      <c r="BY53" s="1323"/>
      <c r="BZ53" s="1323"/>
      <c r="CA53" s="1323"/>
      <c r="CB53" s="1323"/>
      <c r="CC53" s="1323"/>
      <c r="CD53" s="1323"/>
      <c r="CE53" s="1323"/>
      <c r="CF53" s="1326"/>
      <c r="CG53" s="1323"/>
      <c r="CH53" s="1323"/>
      <c r="CI53" s="1323"/>
      <c r="CJ53" s="1323"/>
      <c r="CK53" s="1323"/>
      <c r="CL53" s="1323"/>
      <c r="CM53" s="1323"/>
      <c r="CN53" s="1323">
        <v>62.9</v>
      </c>
      <c r="CO53" s="1323"/>
      <c r="CP53" s="1323"/>
      <c r="CQ53" s="1323"/>
      <c r="CR53" s="1323"/>
      <c r="CS53" s="1323"/>
      <c r="CT53" s="1323"/>
      <c r="CU53" s="1323"/>
      <c r="CV53" s="1323">
        <v>64.099999999999994</v>
      </c>
      <c r="CW53" s="1323"/>
      <c r="CX53" s="1323"/>
      <c r="CY53" s="1323"/>
      <c r="CZ53" s="1323"/>
      <c r="DA53" s="1323"/>
      <c r="DB53" s="1323"/>
      <c r="DC53" s="1323"/>
    </row>
    <row r="54" spans="1:109" x14ac:dyDescent="0.15">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610</v>
      </c>
      <c r="AO55" s="1322"/>
      <c r="AP55" s="1322"/>
      <c r="AQ55" s="1322"/>
      <c r="AR55" s="1322"/>
      <c r="AS55" s="1322"/>
      <c r="AT55" s="1322"/>
      <c r="AU55" s="1322"/>
      <c r="AV55" s="1322"/>
      <c r="AW55" s="1322"/>
      <c r="AX55" s="1322"/>
      <c r="AY55" s="1322"/>
      <c r="AZ55" s="1322"/>
      <c r="BA55" s="1322"/>
      <c r="BB55" s="1325" t="s">
        <v>608</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25.4</v>
      </c>
      <c r="BY55" s="1323"/>
      <c r="BZ55" s="1323"/>
      <c r="CA55" s="1323"/>
      <c r="CB55" s="1323"/>
      <c r="CC55" s="1323"/>
      <c r="CD55" s="1323"/>
      <c r="CE55" s="1323"/>
      <c r="CF55" s="1326"/>
      <c r="CG55" s="1323"/>
      <c r="CH55" s="1323"/>
      <c r="CI55" s="1323"/>
      <c r="CJ55" s="1323"/>
      <c r="CK55" s="1323"/>
      <c r="CL55" s="1323"/>
      <c r="CM55" s="1323"/>
      <c r="CN55" s="1323">
        <v>7.7</v>
      </c>
      <c r="CO55" s="1323"/>
      <c r="CP55" s="1323"/>
      <c r="CQ55" s="1323"/>
      <c r="CR55" s="1323"/>
      <c r="CS55" s="1323"/>
      <c r="CT55" s="1323"/>
      <c r="CU55" s="1323"/>
      <c r="CV55" s="1323">
        <v>3.2</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609</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58.7</v>
      </c>
      <c r="BY57" s="1323"/>
      <c r="BZ57" s="1323"/>
      <c r="CA57" s="1323"/>
      <c r="CB57" s="1323"/>
      <c r="CC57" s="1323"/>
      <c r="CD57" s="1323"/>
      <c r="CE57" s="1323"/>
      <c r="CF57" s="1326"/>
      <c r="CG57" s="1323"/>
      <c r="CH57" s="1323"/>
      <c r="CI57" s="1323"/>
      <c r="CJ57" s="1323"/>
      <c r="CK57" s="1323"/>
      <c r="CL57" s="1323"/>
      <c r="CM57" s="1323"/>
      <c r="CN57" s="1323">
        <v>63.4</v>
      </c>
      <c r="CO57" s="1323"/>
      <c r="CP57" s="1323"/>
      <c r="CQ57" s="1323"/>
      <c r="CR57" s="1323"/>
      <c r="CS57" s="1323"/>
      <c r="CT57" s="1323"/>
      <c r="CU57" s="1323"/>
      <c r="CV57" s="1323">
        <v>63.1</v>
      </c>
      <c r="CW57" s="1323"/>
      <c r="CX57" s="1323"/>
      <c r="CY57" s="1323"/>
      <c r="CZ57" s="1323"/>
      <c r="DA57" s="1323"/>
      <c r="DB57" s="1323"/>
      <c r="DC57" s="1323"/>
      <c r="DD57" s="408"/>
      <c r="DE57" s="407"/>
    </row>
    <row r="58" spans="1:109" s="403" customFormat="1" x14ac:dyDescent="0.15">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611</v>
      </c>
    </row>
    <row r="64" spans="1:109" x14ac:dyDescent="0.15">
      <c r="B64" s="395"/>
      <c r="G64" s="402"/>
      <c r="I64" s="415"/>
      <c r="J64" s="415"/>
      <c r="K64" s="415"/>
      <c r="L64" s="415"/>
      <c r="M64" s="415"/>
      <c r="N64" s="416"/>
      <c r="AM64" s="402"/>
      <c r="AN64" s="402" t="s">
        <v>605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615</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606</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562</v>
      </c>
      <c r="BQ72" s="1322"/>
      <c r="BR72" s="1322"/>
      <c r="BS72" s="1322"/>
      <c r="BT72" s="1322"/>
      <c r="BU72" s="1322"/>
      <c r="BV72" s="1322"/>
      <c r="BW72" s="1322"/>
      <c r="BX72" s="1322" t="s">
        <v>563</v>
      </c>
      <c r="BY72" s="1322"/>
      <c r="BZ72" s="1322"/>
      <c r="CA72" s="1322"/>
      <c r="CB72" s="1322"/>
      <c r="CC72" s="1322"/>
      <c r="CD72" s="1322"/>
      <c r="CE72" s="1322"/>
      <c r="CF72" s="1322" t="s">
        <v>564</v>
      </c>
      <c r="CG72" s="1322"/>
      <c r="CH72" s="1322"/>
      <c r="CI72" s="1322"/>
      <c r="CJ72" s="1322"/>
      <c r="CK72" s="1322"/>
      <c r="CL72" s="1322"/>
      <c r="CM72" s="1322"/>
      <c r="CN72" s="1322" t="s">
        <v>565</v>
      </c>
      <c r="CO72" s="1322"/>
      <c r="CP72" s="1322"/>
      <c r="CQ72" s="1322"/>
      <c r="CR72" s="1322"/>
      <c r="CS72" s="1322"/>
      <c r="CT72" s="1322"/>
      <c r="CU72" s="1322"/>
      <c r="CV72" s="1322" t="s">
        <v>566</v>
      </c>
      <c r="CW72" s="1322"/>
      <c r="CX72" s="1322"/>
      <c r="CY72" s="1322"/>
      <c r="CZ72" s="1322"/>
      <c r="DA72" s="1322"/>
      <c r="DB72" s="1322"/>
      <c r="DC72" s="1322"/>
    </row>
    <row r="73" spans="2:107" x14ac:dyDescent="0.15">
      <c r="B73" s="395"/>
      <c r="G73" s="1329"/>
      <c r="H73" s="1329"/>
      <c r="I73" s="1329"/>
      <c r="J73" s="1329"/>
      <c r="K73" s="1330"/>
      <c r="L73" s="1330"/>
      <c r="M73" s="1330"/>
      <c r="N73" s="1330"/>
      <c r="AM73" s="404"/>
      <c r="AN73" s="1325" t="s">
        <v>607</v>
      </c>
      <c r="AO73" s="1325"/>
      <c r="AP73" s="1325"/>
      <c r="AQ73" s="1325"/>
      <c r="AR73" s="1325"/>
      <c r="AS73" s="1325"/>
      <c r="AT73" s="1325"/>
      <c r="AU73" s="1325"/>
      <c r="AV73" s="1325"/>
      <c r="AW73" s="1325"/>
      <c r="AX73" s="1325"/>
      <c r="AY73" s="1325"/>
      <c r="AZ73" s="1325"/>
      <c r="BA73" s="1325"/>
      <c r="BB73" s="1325" t="s">
        <v>608</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x14ac:dyDescent="0.15">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612</v>
      </c>
      <c r="BC75" s="1325"/>
      <c r="BD75" s="1325"/>
      <c r="BE75" s="1325"/>
      <c r="BF75" s="1325"/>
      <c r="BG75" s="1325"/>
      <c r="BH75" s="1325"/>
      <c r="BI75" s="1325"/>
      <c r="BJ75" s="1325"/>
      <c r="BK75" s="1325"/>
      <c r="BL75" s="1325"/>
      <c r="BM75" s="1325"/>
      <c r="BN75" s="1325"/>
      <c r="BO75" s="1325"/>
      <c r="BP75" s="1323">
        <v>10.1</v>
      </c>
      <c r="BQ75" s="1323"/>
      <c r="BR75" s="1323"/>
      <c r="BS75" s="1323"/>
      <c r="BT75" s="1323"/>
      <c r="BU75" s="1323"/>
      <c r="BV75" s="1323"/>
      <c r="BW75" s="1323"/>
      <c r="BX75" s="1323">
        <v>9</v>
      </c>
      <c r="BY75" s="1323"/>
      <c r="BZ75" s="1323"/>
      <c r="CA75" s="1323"/>
      <c r="CB75" s="1323"/>
      <c r="CC75" s="1323"/>
      <c r="CD75" s="1323"/>
      <c r="CE75" s="1323"/>
      <c r="CF75" s="1323">
        <v>9.4</v>
      </c>
      <c r="CG75" s="1323"/>
      <c r="CH75" s="1323"/>
      <c r="CI75" s="1323"/>
      <c r="CJ75" s="1323"/>
      <c r="CK75" s="1323"/>
      <c r="CL75" s="1323"/>
      <c r="CM75" s="1323"/>
      <c r="CN75" s="1323">
        <v>9.6</v>
      </c>
      <c r="CO75" s="1323"/>
      <c r="CP75" s="1323"/>
      <c r="CQ75" s="1323"/>
      <c r="CR75" s="1323"/>
      <c r="CS75" s="1323"/>
      <c r="CT75" s="1323"/>
      <c r="CU75" s="1323"/>
      <c r="CV75" s="1323">
        <v>9.6</v>
      </c>
      <c r="CW75" s="1323"/>
      <c r="CX75" s="1323"/>
      <c r="CY75" s="1323"/>
      <c r="CZ75" s="1323"/>
      <c r="DA75" s="1323"/>
      <c r="DB75" s="1323"/>
      <c r="DC75" s="1323"/>
    </row>
    <row r="76" spans="2:107" x14ac:dyDescent="0.15">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30"/>
      <c r="L77" s="1330"/>
      <c r="M77" s="1330"/>
      <c r="N77" s="1330"/>
      <c r="AN77" s="1322" t="s">
        <v>610</v>
      </c>
      <c r="AO77" s="1322"/>
      <c r="AP77" s="1322"/>
      <c r="AQ77" s="1322"/>
      <c r="AR77" s="1322"/>
      <c r="AS77" s="1322"/>
      <c r="AT77" s="1322"/>
      <c r="AU77" s="1322"/>
      <c r="AV77" s="1322"/>
      <c r="AW77" s="1322"/>
      <c r="AX77" s="1322"/>
      <c r="AY77" s="1322"/>
      <c r="AZ77" s="1322"/>
      <c r="BA77" s="1322"/>
      <c r="BB77" s="1325" t="s">
        <v>608</v>
      </c>
      <c r="BC77" s="1325"/>
      <c r="BD77" s="1325"/>
      <c r="BE77" s="1325"/>
      <c r="BF77" s="1325"/>
      <c r="BG77" s="1325"/>
      <c r="BH77" s="1325"/>
      <c r="BI77" s="1325"/>
      <c r="BJ77" s="1325"/>
      <c r="BK77" s="1325"/>
      <c r="BL77" s="1325"/>
      <c r="BM77" s="1325"/>
      <c r="BN77" s="1325"/>
      <c r="BO77" s="1325"/>
      <c r="BP77" s="1323">
        <v>27</v>
      </c>
      <c r="BQ77" s="1323"/>
      <c r="BR77" s="1323"/>
      <c r="BS77" s="1323"/>
      <c r="BT77" s="1323"/>
      <c r="BU77" s="1323"/>
      <c r="BV77" s="1323"/>
      <c r="BW77" s="1323"/>
      <c r="BX77" s="1323">
        <v>25.4</v>
      </c>
      <c r="BY77" s="1323"/>
      <c r="BZ77" s="1323"/>
      <c r="CA77" s="1323"/>
      <c r="CB77" s="1323"/>
      <c r="CC77" s="1323"/>
      <c r="CD77" s="1323"/>
      <c r="CE77" s="1323"/>
      <c r="CF77" s="1323">
        <v>23.4</v>
      </c>
      <c r="CG77" s="1323"/>
      <c r="CH77" s="1323"/>
      <c r="CI77" s="1323"/>
      <c r="CJ77" s="1323"/>
      <c r="CK77" s="1323"/>
      <c r="CL77" s="1323"/>
      <c r="CM77" s="1323"/>
      <c r="CN77" s="1323">
        <v>7.7</v>
      </c>
      <c r="CO77" s="1323"/>
      <c r="CP77" s="1323"/>
      <c r="CQ77" s="1323"/>
      <c r="CR77" s="1323"/>
      <c r="CS77" s="1323"/>
      <c r="CT77" s="1323"/>
      <c r="CU77" s="1323"/>
      <c r="CV77" s="1323">
        <v>3.2</v>
      </c>
      <c r="CW77" s="1323"/>
      <c r="CX77" s="1323"/>
      <c r="CY77" s="1323"/>
      <c r="CZ77" s="1323"/>
      <c r="DA77" s="1323"/>
      <c r="DB77" s="1323"/>
      <c r="DC77" s="1323"/>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612</v>
      </c>
      <c r="BC79" s="1325"/>
      <c r="BD79" s="1325"/>
      <c r="BE79" s="1325"/>
      <c r="BF79" s="1325"/>
      <c r="BG79" s="1325"/>
      <c r="BH79" s="1325"/>
      <c r="BI79" s="1325"/>
      <c r="BJ79" s="1325"/>
      <c r="BK79" s="1325"/>
      <c r="BL79" s="1325"/>
      <c r="BM79" s="1325"/>
      <c r="BN79" s="1325"/>
      <c r="BO79" s="1325"/>
      <c r="BP79" s="1323">
        <v>8.6999999999999993</v>
      </c>
      <c r="BQ79" s="1323"/>
      <c r="BR79" s="1323"/>
      <c r="BS79" s="1323"/>
      <c r="BT79" s="1323"/>
      <c r="BU79" s="1323"/>
      <c r="BV79" s="1323"/>
      <c r="BW79" s="1323"/>
      <c r="BX79" s="1323">
        <v>8.6</v>
      </c>
      <c r="BY79" s="1323"/>
      <c r="BZ79" s="1323"/>
      <c r="CA79" s="1323"/>
      <c r="CB79" s="1323"/>
      <c r="CC79" s="1323"/>
      <c r="CD79" s="1323"/>
      <c r="CE79" s="1323"/>
      <c r="CF79" s="1323">
        <v>8.5</v>
      </c>
      <c r="CG79" s="1323"/>
      <c r="CH79" s="1323"/>
      <c r="CI79" s="1323"/>
      <c r="CJ79" s="1323"/>
      <c r="CK79" s="1323"/>
      <c r="CL79" s="1323"/>
      <c r="CM79" s="1323"/>
      <c r="CN79" s="1323">
        <v>8.6</v>
      </c>
      <c r="CO79" s="1323"/>
      <c r="CP79" s="1323"/>
      <c r="CQ79" s="1323"/>
      <c r="CR79" s="1323"/>
      <c r="CS79" s="1323"/>
      <c r="CT79" s="1323"/>
      <c r="CU79" s="1323"/>
      <c r="CV79" s="1323">
        <v>8.8000000000000007</v>
      </c>
      <c r="CW79" s="1323"/>
      <c r="CX79" s="1323"/>
      <c r="CY79" s="1323"/>
      <c r="CZ79" s="1323"/>
      <c r="DA79" s="1323"/>
      <c r="DB79" s="1323"/>
      <c r="DC79" s="1323"/>
    </row>
    <row r="80" spans="2:107"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l5IpKx3rs5G4QA4aYAHpDR6UVFXRS367k7pp4vqTuDMSPjF9l0jb9Z8w1irF/AwLT1mCwsPduXJsPw28NbOYnA==" saltValue="5nMioagob6y6mQR6IBPee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613</v>
      </c>
    </row>
  </sheetData>
  <sheetProtection algorithmName="SHA-512" hashValue="BE1DRXNqJEE+wuVnx5pFnC8gY6e+NcX2SZqNcEsmqfD7JFG2HfL7XeF5L9zY5c8YLuoPwsbWlGviOJT5G3o/cw==" saltValue="MtmWB3kMq2HCXuZIAsfUh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2rMC7rsB/PffbmY7jYvazCeOlxwY4CwwzBIissDHp2jzgVlB6/AjuMlNyyBaTG3ACOKTj/01xgDoU0Dw4WmxMA==" saltValue="fq63NdJMtWtudKQCaFhrS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231519</v>
      </c>
      <c r="E3" s="162"/>
      <c r="F3" s="163">
        <v>109920</v>
      </c>
      <c r="G3" s="164"/>
      <c r="H3" s="165"/>
    </row>
    <row r="4" spans="1:8" x14ac:dyDescent="0.15">
      <c r="A4" s="166"/>
      <c r="B4" s="167"/>
      <c r="C4" s="168"/>
      <c r="D4" s="169">
        <v>205675</v>
      </c>
      <c r="E4" s="170"/>
      <c r="F4" s="171">
        <v>62739</v>
      </c>
      <c r="G4" s="172"/>
      <c r="H4" s="173"/>
    </row>
    <row r="5" spans="1:8" x14ac:dyDescent="0.15">
      <c r="A5" s="154" t="s">
        <v>554</v>
      </c>
      <c r="B5" s="159"/>
      <c r="C5" s="160"/>
      <c r="D5" s="161">
        <v>92364</v>
      </c>
      <c r="E5" s="162"/>
      <c r="F5" s="163">
        <v>119882</v>
      </c>
      <c r="G5" s="164"/>
      <c r="H5" s="165"/>
    </row>
    <row r="6" spans="1:8" x14ac:dyDescent="0.15">
      <c r="A6" s="166"/>
      <c r="B6" s="167"/>
      <c r="C6" s="168"/>
      <c r="D6" s="169">
        <v>59527</v>
      </c>
      <c r="E6" s="170"/>
      <c r="F6" s="171">
        <v>66481</v>
      </c>
      <c r="G6" s="172"/>
      <c r="H6" s="173"/>
    </row>
    <row r="7" spans="1:8" x14ac:dyDescent="0.15">
      <c r="A7" s="154" t="s">
        <v>555</v>
      </c>
      <c r="B7" s="159"/>
      <c r="C7" s="160"/>
      <c r="D7" s="161">
        <v>62706</v>
      </c>
      <c r="E7" s="162"/>
      <c r="F7" s="163">
        <v>116162</v>
      </c>
      <c r="G7" s="164"/>
      <c r="H7" s="165"/>
    </row>
    <row r="8" spans="1:8" x14ac:dyDescent="0.15">
      <c r="A8" s="166"/>
      <c r="B8" s="167"/>
      <c r="C8" s="168"/>
      <c r="D8" s="169">
        <v>44652</v>
      </c>
      <c r="E8" s="170"/>
      <c r="F8" s="171">
        <v>61562</v>
      </c>
      <c r="G8" s="172"/>
      <c r="H8" s="173"/>
    </row>
    <row r="9" spans="1:8" x14ac:dyDescent="0.15">
      <c r="A9" s="154" t="s">
        <v>556</v>
      </c>
      <c r="B9" s="159"/>
      <c r="C9" s="160"/>
      <c r="D9" s="161">
        <v>55950</v>
      </c>
      <c r="E9" s="162"/>
      <c r="F9" s="163">
        <v>121449</v>
      </c>
      <c r="G9" s="164"/>
      <c r="H9" s="165"/>
    </row>
    <row r="10" spans="1:8" x14ac:dyDescent="0.15">
      <c r="A10" s="166"/>
      <c r="B10" s="167"/>
      <c r="C10" s="168"/>
      <c r="D10" s="169">
        <v>39246</v>
      </c>
      <c r="E10" s="170"/>
      <c r="F10" s="171">
        <v>62922</v>
      </c>
      <c r="G10" s="172"/>
      <c r="H10" s="173"/>
    </row>
    <row r="11" spans="1:8" x14ac:dyDescent="0.15">
      <c r="A11" s="154" t="s">
        <v>557</v>
      </c>
      <c r="B11" s="159"/>
      <c r="C11" s="160"/>
      <c r="D11" s="161">
        <v>67387</v>
      </c>
      <c r="E11" s="162"/>
      <c r="F11" s="163">
        <v>145139</v>
      </c>
      <c r="G11" s="164"/>
      <c r="H11" s="165"/>
    </row>
    <row r="12" spans="1:8" x14ac:dyDescent="0.15">
      <c r="A12" s="166"/>
      <c r="B12" s="167"/>
      <c r="C12" s="174"/>
      <c r="D12" s="169">
        <v>49952</v>
      </c>
      <c r="E12" s="170"/>
      <c r="F12" s="171">
        <v>83762</v>
      </c>
      <c r="G12" s="172"/>
      <c r="H12" s="173"/>
    </row>
    <row r="13" spans="1:8" x14ac:dyDescent="0.15">
      <c r="A13" s="154"/>
      <c r="B13" s="159"/>
      <c r="C13" s="175"/>
      <c r="D13" s="176">
        <v>101985</v>
      </c>
      <c r="E13" s="177"/>
      <c r="F13" s="178">
        <v>122510</v>
      </c>
      <c r="G13" s="179"/>
      <c r="H13" s="165"/>
    </row>
    <row r="14" spans="1:8" x14ac:dyDescent="0.15">
      <c r="A14" s="166"/>
      <c r="B14" s="167"/>
      <c r="C14" s="168"/>
      <c r="D14" s="169">
        <v>79810</v>
      </c>
      <c r="E14" s="170"/>
      <c r="F14" s="171">
        <v>67493</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2.75</v>
      </c>
      <c r="C19" s="180">
        <f>ROUND(VALUE(SUBSTITUTE(実質収支比率等に係る経年分析!G$48,"▲","-")),2)</f>
        <v>2.93</v>
      </c>
      <c r="D19" s="180">
        <f>ROUND(VALUE(SUBSTITUTE(実質収支比率等に係る経年分析!H$48,"▲","-")),2)</f>
        <v>2.5299999999999998</v>
      </c>
      <c r="E19" s="180">
        <f>ROUND(VALUE(SUBSTITUTE(実質収支比率等に係る経年分析!I$48,"▲","-")),2)</f>
        <v>2.2400000000000002</v>
      </c>
      <c r="F19" s="180">
        <f>ROUND(VALUE(SUBSTITUTE(実質収支比率等に係る経年分析!J$48,"▲","-")),2)</f>
        <v>4.01</v>
      </c>
    </row>
    <row r="20" spans="1:11" x14ac:dyDescent="0.15">
      <c r="A20" s="180" t="s">
        <v>55</v>
      </c>
      <c r="B20" s="180">
        <f>ROUND(VALUE(SUBSTITUTE(実質収支比率等に係る経年分析!F$47,"▲","-")),2)</f>
        <v>31.18</v>
      </c>
      <c r="C20" s="180">
        <f>ROUND(VALUE(SUBSTITUTE(実質収支比率等に係る経年分析!G$47,"▲","-")),2)</f>
        <v>31.03</v>
      </c>
      <c r="D20" s="180">
        <f>ROUND(VALUE(SUBSTITUTE(実質収支比率等に係る経年分析!H$47,"▲","-")),2)</f>
        <v>31.21</v>
      </c>
      <c r="E20" s="180">
        <f>ROUND(VALUE(SUBSTITUTE(実質収支比率等に係る経年分析!I$47,"▲","-")),2)</f>
        <v>30.34</v>
      </c>
      <c r="F20" s="180">
        <f>ROUND(VALUE(SUBSTITUTE(実質収支比率等に係る経年分析!J$47,"▲","-")),2)</f>
        <v>30.21</v>
      </c>
    </row>
    <row r="21" spans="1:11" x14ac:dyDescent="0.15">
      <c r="A21" s="180" t="s">
        <v>56</v>
      </c>
      <c r="B21" s="180">
        <f>IF(ISNUMBER(VALUE(SUBSTITUTE(実質収支比率等に係る経年分析!F$49,"▲","-"))),ROUND(VALUE(SUBSTITUTE(実質収支比率等に係る経年分析!F$49,"▲","-")),2),NA())</f>
        <v>1.47</v>
      </c>
      <c r="C21" s="180">
        <f>IF(ISNUMBER(VALUE(SUBSTITUTE(実質収支比率等に係る経年分析!G$49,"▲","-"))),ROUND(VALUE(SUBSTITUTE(実質収支比率等に係る経年分析!G$49,"▲","-")),2),NA())</f>
        <v>-0.53</v>
      </c>
      <c r="D21" s="180">
        <f>IF(ISNUMBER(VALUE(SUBSTITUTE(実質収支比率等に係る経年分析!H$49,"▲","-"))),ROUND(VALUE(SUBSTITUTE(実質収支比率等に係る経年分析!H$49,"▲","-")),2),NA())</f>
        <v>-0.37</v>
      </c>
      <c r="E21" s="180">
        <f>IF(ISNUMBER(VALUE(SUBSTITUTE(実質収支比率等に係る経年分析!I$49,"▲","-"))),ROUND(VALUE(SUBSTITUTE(実質収支比率等に係る経年分析!I$49,"▲","-")),2),NA())</f>
        <v>-1.1200000000000001</v>
      </c>
      <c r="F21" s="180">
        <f>IF(ISNUMBER(VALUE(SUBSTITUTE(実質収支比率等に係る経年分析!J$49,"▲","-"))),ROUND(VALUE(SUBSTITUTE(実質収支比率等に係る経年分析!J$49,"▲","-")),2),NA())</f>
        <v>1.83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0.16</v>
      </c>
      <c r="C28" s="181" t="e">
        <f>IF(ROUND(VALUE(SUBSTITUTE(連結実質赤字比率に係る赤字・黒字の構成分析!F$42,"▲", "-")), 2) &gt;= 0, ABS(ROUND(VALUE(SUBSTITUTE(連結実質赤字比率に係る赤字・黒字の構成分析!F$42,"▲", "-")), 2)), NA())</f>
        <v>#N/A</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集落排水処理事業会計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温泉配湯事業会計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0.19</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0.24</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0.33</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0.45</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2.91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2.5299999999999998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4.01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7.87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8.15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8.48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9.94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478</v>
      </c>
      <c r="E42" s="182"/>
      <c r="F42" s="182"/>
      <c r="G42" s="182">
        <f>'実質公債費比率（分子）の構造'!L$52</f>
        <v>457</v>
      </c>
      <c r="H42" s="182"/>
      <c r="I42" s="182"/>
      <c r="J42" s="182">
        <f>'実質公債費比率（分子）の構造'!M$52</f>
        <v>482</v>
      </c>
      <c r="K42" s="182"/>
      <c r="L42" s="182"/>
      <c r="M42" s="182">
        <f>'実質公債費比率（分子）の構造'!N$52</f>
        <v>492</v>
      </c>
      <c r="N42" s="182"/>
      <c r="O42" s="182"/>
      <c r="P42" s="182">
        <f>'実質公債費比率（分子）の構造'!O$52</f>
        <v>502</v>
      </c>
    </row>
    <row r="43" spans="1:16" x14ac:dyDescent="0.15">
      <c r="A43" s="182" t="s">
        <v>64</v>
      </c>
      <c r="B43" s="182">
        <f>'実質公債費比率（分子）の構造'!K$51</f>
        <v>1</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13</v>
      </c>
      <c r="C45" s="182"/>
      <c r="D45" s="182"/>
      <c r="E45" s="182">
        <f>'実質公債費比率（分子）の構造'!L$49</f>
        <v>14</v>
      </c>
      <c r="F45" s="182"/>
      <c r="G45" s="182"/>
      <c r="H45" s="182">
        <f>'実質公債費比率（分子）の構造'!M$49</f>
        <v>16</v>
      </c>
      <c r="I45" s="182"/>
      <c r="J45" s="182"/>
      <c r="K45" s="182">
        <f>'実質公債費比率（分子）の構造'!N$49</f>
        <v>13</v>
      </c>
      <c r="L45" s="182"/>
      <c r="M45" s="182"/>
      <c r="N45" s="182">
        <f>'実質公債費比率（分子）の構造'!O$49</f>
        <v>14</v>
      </c>
      <c r="O45" s="182"/>
      <c r="P45" s="182"/>
    </row>
    <row r="46" spans="1:16" x14ac:dyDescent="0.15">
      <c r="A46" s="182" t="s">
        <v>67</v>
      </c>
      <c r="B46" s="182">
        <f>'実質公債費比率（分子）の構造'!K$48</f>
        <v>222</v>
      </c>
      <c r="C46" s="182"/>
      <c r="D46" s="182"/>
      <c r="E46" s="182">
        <f>'実質公債費比率（分子）の構造'!L$48</f>
        <v>215</v>
      </c>
      <c r="F46" s="182"/>
      <c r="G46" s="182"/>
      <c r="H46" s="182">
        <f>'実質公債費比率（分子）の構造'!M$48</f>
        <v>207</v>
      </c>
      <c r="I46" s="182"/>
      <c r="J46" s="182"/>
      <c r="K46" s="182">
        <f>'実質公債費比率（分子）の構造'!N$48</f>
        <v>202</v>
      </c>
      <c r="L46" s="182"/>
      <c r="M46" s="182"/>
      <c r="N46" s="182">
        <f>'実質公債費比率（分子）の構造'!O$48</f>
        <v>197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449</v>
      </c>
      <c r="C49" s="182"/>
      <c r="D49" s="182"/>
      <c r="E49" s="182">
        <f>'実質公債費比率（分子）の構造'!L$45</f>
        <v>437</v>
      </c>
      <c r="F49" s="182"/>
      <c r="G49" s="182"/>
      <c r="H49" s="182">
        <f>'実質公債費比率（分子）の構造'!M$45</f>
        <v>529</v>
      </c>
      <c r="I49" s="182"/>
      <c r="J49" s="182"/>
      <c r="K49" s="182">
        <f>'実質公債費比率（分子）の構造'!N$45</f>
        <v>494</v>
      </c>
      <c r="L49" s="182"/>
      <c r="M49" s="182"/>
      <c r="N49" s="182">
        <f>'実質公債費比率（分子）の構造'!O$45</f>
        <v>492</v>
      </c>
      <c r="O49" s="182"/>
      <c r="P49" s="182"/>
    </row>
    <row r="50" spans="1:16" x14ac:dyDescent="0.15">
      <c r="A50" s="182" t="s">
        <v>71</v>
      </c>
      <c r="B50" s="182" t="e">
        <f>NA()</f>
        <v>#N/A</v>
      </c>
      <c r="C50" s="182">
        <f>IF(ISNUMBER('実質公債費比率（分子）の構造'!K$53),'実質公債費比率（分子）の構造'!K$53,NA())</f>
        <v>207</v>
      </c>
      <c r="D50" s="182" t="e">
        <f>NA()</f>
        <v>#N/A</v>
      </c>
      <c r="E50" s="182" t="e">
        <f>NA()</f>
        <v>#N/A</v>
      </c>
      <c r="F50" s="182">
        <f>IF(ISNUMBER('実質公債費比率（分子）の構造'!L$53),'実質公債費比率（分子）の構造'!L$53,NA())</f>
        <v>209</v>
      </c>
      <c r="G50" s="182" t="e">
        <f>NA()</f>
        <v>#N/A</v>
      </c>
      <c r="H50" s="182" t="e">
        <f>NA()</f>
        <v>#N/A</v>
      </c>
      <c r="I50" s="182">
        <f>IF(ISNUMBER('実質公債費比率（分子）の構造'!M$53),'実質公債費比率（分子）の構造'!M$53,NA())</f>
        <v>270</v>
      </c>
      <c r="J50" s="182" t="e">
        <f>NA()</f>
        <v>#N/A</v>
      </c>
      <c r="K50" s="182" t="e">
        <f>NA()</f>
        <v>#N/A</v>
      </c>
      <c r="L50" s="182">
        <f>IF(ISNUMBER('実質公債費比率（分子）の構造'!N$53),'実質公債費比率（分子）の構造'!N$53,NA())</f>
        <v>217</v>
      </c>
      <c r="M50" s="182" t="e">
        <f>NA()</f>
        <v>#N/A</v>
      </c>
      <c r="N50" s="182" t="e">
        <f>NA()</f>
        <v>#N/A</v>
      </c>
      <c r="O50" s="182">
        <f>IF(ISNUMBER('実質公債費比率（分子）の構造'!O$53),'実質公債費比率（分子）の構造'!O$53,NA())</f>
        <v>201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5665</v>
      </c>
      <c r="E56" s="181"/>
      <c r="F56" s="181"/>
      <c r="G56" s="181">
        <f>'将来負担比率（分子）の構造'!J$52</f>
        <v>5608</v>
      </c>
      <c r="H56" s="181"/>
      <c r="I56" s="181"/>
      <c r="J56" s="181">
        <f>'将来負担比率（分子）の構造'!K$52</f>
        <v>5625</v>
      </c>
      <c r="K56" s="181"/>
      <c r="L56" s="181"/>
      <c r="M56" s="181">
        <f>'将来負担比率（分子）の構造'!L$52</f>
        <v>5506</v>
      </c>
      <c r="N56" s="181"/>
      <c r="O56" s="181"/>
      <c r="P56" s="181">
        <f>'将来負担比率（分子）の構造'!M$52</f>
        <v>5408</v>
      </c>
    </row>
    <row r="57" spans="1:16" x14ac:dyDescent="0.15">
      <c r="A57" s="181" t="s">
        <v>42</v>
      </c>
      <c r="B57" s="181"/>
      <c r="C57" s="181"/>
      <c r="D57" s="181">
        <f>'将来負担比率（分子）の構造'!I$51</f>
        <v>3</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2285</v>
      </c>
      <c r="E58" s="181"/>
      <c r="F58" s="181"/>
      <c r="G58" s="181">
        <f>'将来負担比率（分子）の構造'!J$50</f>
        <v>2332</v>
      </c>
      <c r="H58" s="181"/>
      <c r="I58" s="181"/>
      <c r="J58" s="181">
        <f>'将来負担比率（分子）の構造'!K$50</f>
        <v>2513</v>
      </c>
      <c r="K58" s="181"/>
      <c r="L58" s="181"/>
      <c r="M58" s="181">
        <f>'将来負担比率（分子）の構造'!L$50</f>
        <v>2365</v>
      </c>
      <c r="N58" s="181"/>
      <c r="O58" s="181"/>
      <c r="P58" s="181">
        <f>'将来負担比率（分子）の構造'!M$50</f>
        <v>2455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660</v>
      </c>
      <c r="C62" s="181"/>
      <c r="D62" s="181"/>
      <c r="E62" s="181">
        <f>'将来負担比率（分子）の構造'!J$45</f>
        <v>632</v>
      </c>
      <c r="F62" s="181"/>
      <c r="G62" s="181"/>
      <c r="H62" s="181">
        <f>'将来負担比率（分子）の構造'!K$45</f>
        <v>697</v>
      </c>
      <c r="I62" s="181"/>
      <c r="J62" s="181"/>
      <c r="K62" s="181">
        <f>'将来負担比率（分子）の構造'!L$45</f>
        <v>638</v>
      </c>
      <c r="L62" s="181"/>
      <c r="M62" s="181"/>
      <c r="N62" s="181">
        <f>'将来負担比率（分子）の構造'!M$45</f>
        <v>619</v>
      </c>
      <c r="O62" s="181"/>
      <c r="P62" s="181"/>
    </row>
    <row r="63" spans="1:16" x14ac:dyDescent="0.15">
      <c r="A63" s="181" t="s">
        <v>34</v>
      </c>
      <c r="B63" s="181">
        <f>'将来負担比率（分子）の構造'!I$44</f>
        <v>93</v>
      </c>
      <c r="C63" s="181"/>
      <c r="D63" s="181"/>
      <c r="E63" s="181">
        <f>'将来負担比率（分子）の構造'!J$44</f>
        <v>86</v>
      </c>
      <c r="F63" s="181"/>
      <c r="G63" s="181"/>
      <c r="H63" s="181">
        <f>'将来負担比率（分子）の構造'!K$44</f>
        <v>83</v>
      </c>
      <c r="I63" s="181"/>
      <c r="J63" s="181"/>
      <c r="K63" s="181">
        <f>'将来負担比率（分子）の構造'!L$44</f>
        <v>97</v>
      </c>
      <c r="L63" s="181"/>
      <c r="M63" s="181"/>
      <c r="N63" s="181">
        <f>'将来負担比率（分子）の構造'!M$44</f>
        <v>134</v>
      </c>
      <c r="O63" s="181"/>
      <c r="P63" s="181"/>
    </row>
    <row r="64" spans="1:16" x14ac:dyDescent="0.15">
      <c r="A64" s="181" t="s">
        <v>33</v>
      </c>
      <c r="B64" s="181">
        <f>'将来負担比率（分子）の構造'!I$43</f>
        <v>1688</v>
      </c>
      <c r="C64" s="181"/>
      <c r="D64" s="181"/>
      <c r="E64" s="181">
        <f>'将来負担比率（分子）の構造'!J$43</f>
        <v>1614</v>
      </c>
      <c r="F64" s="181"/>
      <c r="G64" s="181"/>
      <c r="H64" s="181">
        <f>'将来負担比率（分子）の構造'!K$43</f>
        <v>1550</v>
      </c>
      <c r="I64" s="181"/>
      <c r="J64" s="181"/>
      <c r="K64" s="181">
        <f>'将来負担比率（分子）の構造'!L$43</f>
        <v>1431</v>
      </c>
      <c r="L64" s="181"/>
      <c r="M64" s="181"/>
      <c r="N64" s="181">
        <f>'将来負担比率（分子）の構造'!M$43</f>
        <v>1328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5210</v>
      </c>
      <c r="C66" s="181"/>
      <c r="D66" s="181"/>
      <c r="E66" s="181">
        <f>'将来負担比率（分子）の構造'!J$41</f>
        <v>5191</v>
      </c>
      <c r="F66" s="181"/>
      <c r="G66" s="181"/>
      <c r="H66" s="181">
        <f>'将来負担比率（分子）の構造'!K$41</f>
        <v>5073</v>
      </c>
      <c r="I66" s="181"/>
      <c r="J66" s="181"/>
      <c r="K66" s="181">
        <f>'将来負担比率（分子）の構造'!L$41</f>
        <v>4988</v>
      </c>
      <c r="L66" s="181"/>
      <c r="M66" s="181"/>
      <c r="N66" s="181">
        <f>'将来負担比率（分子）の構造'!M$41</f>
        <v>4906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898</v>
      </c>
      <c r="C72" s="185">
        <f>基金残高に係る経年分析!G55</f>
        <v>874</v>
      </c>
      <c r="D72" s="185">
        <f>基金残高に係る経年分析!H55</f>
        <v>876</v>
      </c>
    </row>
    <row r="73" spans="1:16" x14ac:dyDescent="0.15">
      <c r="A73" s="184" t="s">
        <v>78</v>
      </c>
      <c r="B73" s="185">
        <f>基金残高に係る経年分析!F56</f>
        <v>873</v>
      </c>
      <c r="C73" s="185">
        <f>基金残高に係る経年分析!G56</f>
        <v>921</v>
      </c>
      <c r="D73" s="185">
        <f>基金残高に係る経年分析!H56</f>
        <v>984</v>
      </c>
    </row>
    <row r="74" spans="1:16" x14ac:dyDescent="0.15">
      <c r="A74" s="184" t="s">
        <v>79</v>
      </c>
      <c r="B74" s="185">
        <f>基金残高に係る経年分析!F57</f>
        <v>926</v>
      </c>
      <c r="C74" s="185">
        <f>基金残高に係る経年分析!G57</f>
        <v>974</v>
      </c>
      <c r="D74" s="185">
        <f>基金残高に係る経年分析!H57</f>
        <v>966</v>
      </c>
    </row>
  </sheetData>
  <sheetProtection algorithmName="SHA-512" hashValue="TeeF+cfg+QVjMwc/cey+faVSfNnTvScOjtw0ixhmsDSvIvPYMWqlThEQmgpWUWwtWwPnWPA2LQ+dpjiyi1aesg==" saltValue="AWaJiIN/nykiybn3RsD06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659323</v>
      </c>
      <c r="S5" s="673"/>
      <c r="T5" s="673"/>
      <c r="U5" s="673"/>
      <c r="V5" s="673"/>
      <c r="W5" s="673"/>
      <c r="X5" s="673"/>
      <c r="Y5" s="674"/>
      <c r="Z5" s="675">
        <v>13.7</v>
      </c>
      <c r="AA5" s="675"/>
      <c r="AB5" s="675"/>
      <c r="AC5" s="675"/>
      <c r="AD5" s="676">
        <v>659323</v>
      </c>
      <c r="AE5" s="676"/>
      <c r="AF5" s="676"/>
      <c r="AG5" s="676"/>
      <c r="AH5" s="676"/>
      <c r="AI5" s="676"/>
      <c r="AJ5" s="676"/>
      <c r="AK5" s="676"/>
      <c r="AL5" s="677">
        <v>23</v>
      </c>
      <c r="AM5" s="678"/>
      <c r="AN5" s="678"/>
      <c r="AO5" s="679"/>
      <c r="AP5" s="669" t="s">
        <v>227</v>
      </c>
      <c r="AQ5" s="670"/>
      <c r="AR5" s="670"/>
      <c r="AS5" s="670"/>
      <c r="AT5" s="670"/>
      <c r="AU5" s="670"/>
      <c r="AV5" s="670"/>
      <c r="AW5" s="670"/>
      <c r="AX5" s="670"/>
      <c r="AY5" s="670"/>
      <c r="AZ5" s="670"/>
      <c r="BA5" s="670"/>
      <c r="BB5" s="670"/>
      <c r="BC5" s="670"/>
      <c r="BD5" s="670"/>
      <c r="BE5" s="670"/>
      <c r="BF5" s="671"/>
      <c r="BG5" s="683">
        <v>614117</v>
      </c>
      <c r="BH5" s="684"/>
      <c r="BI5" s="684"/>
      <c r="BJ5" s="684"/>
      <c r="BK5" s="684"/>
      <c r="BL5" s="684"/>
      <c r="BM5" s="684"/>
      <c r="BN5" s="685"/>
      <c r="BO5" s="686">
        <v>93.1</v>
      </c>
      <c r="BP5" s="686"/>
      <c r="BQ5" s="686"/>
      <c r="BR5" s="686"/>
      <c r="BS5" s="687" t="s">
        <v>130</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50648</v>
      </c>
      <c r="S6" s="684"/>
      <c r="T6" s="684"/>
      <c r="U6" s="684"/>
      <c r="V6" s="684"/>
      <c r="W6" s="684"/>
      <c r="X6" s="684"/>
      <c r="Y6" s="685"/>
      <c r="Z6" s="686">
        <v>1</v>
      </c>
      <c r="AA6" s="686"/>
      <c r="AB6" s="686"/>
      <c r="AC6" s="686"/>
      <c r="AD6" s="687">
        <v>50648</v>
      </c>
      <c r="AE6" s="687"/>
      <c r="AF6" s="687"/>
      <c r="AG6" s="687"/>
      <c r="AH6" s="687"/>
      <c r="AI6" s="687"/>
      <c r="AJ6" s="687"/>
      <c r="AK6" s="687"/>
      <c r="AL6" s="688">
        <v>1.8</v>
      </c>
      <c r="AM6" s="689"/>
      <c r="AN6" s="689"/>
      <c r="AO6" s="690"/>
      <c r="AP6" s="680" t="s">
        <v>232</v>
      </c>
      <c r="AQ6" s="681"/>
      <c r="AR6" s="681"/>
      <c r="AS6" s="681"/>
      <c r="AT6" s="681"/>
      <c r="AU6" s="681"/>
      <c r="AV6" s="681"/>
      <c r="AW6" s="681"/>
      <c r="AX6" s="681"/>
      <c r="AY6" s="681"/>
      <c r="AZ6" s="681"/>
      <c r="BA6" s="681"/>
      <c r="BB6" s="681"/>
      <c r="BC6" s="681"/>
      <c r="BD6" s="681"/>
      <c r="BE6" s="681"/>
      <c r="BF6" s="682"/>
      <c r="BG6" s="683">
        <v>614117</v>
      </c>
      <c r="BH6" s="684"/>
      <c r="BI6" s="684"/>
      <c r="BJ6" s="684"/>
      <c r="BK6" s="684"/>
      <c r="BL6" s="684"/>
      <c r="BM6" s="684"/>
      <c r="BN6" s="685"/>
      <c r="BO6" s="686">
        <v>93.1</v>
      </c>
      <c r="BP6" s="686"/>
      <c r="BQ6" s="686"/>
      <c r="BR6" s="686"/>
      <c r="BS6" s="687" t="s">
        <v>130</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79132</v>
      </c>
      <c r="CS6" s="684"/>
      <c r="CT6" s="684"/>
      <c r="CU6" s="684"/>
      <c r="CV6" s="684"/>
      <c r="CW6" s="684"/>
      <c r="CX6" s="684"/>
      <c r="CY6" s="685"/>
      <c r="CZ6" s="677">
        <v>1.7</v>
      </c>
      <c r="DA6" s="678"/>
      <c r="DB6" s="678"/>
      <c r="DC6" s="697"/>
      <c r="DD6" s="692" t="s">
        <v>234</v>
      </c>
      <c r="DE6" s="684"/>
      <c r="DF6" s="684"/>
      <c r="DG6" s="684"/>
      <c r="DH6" s="684"/>
      <c r="DI6" s="684"/>
      <c r="DJ6" s="684"/>
      <c r="DK6" s="684"/>
      <c r="DL6" s="684"/>
      <c r="DM6" s="684"/>
      <c r="DN6" s="684"/>
      <c r="DO6" s="684"/>
      <c r="DP6" s="685"/>
      <c r="DQ6" s="692">
        <v>79132</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655</v>
      </c>
      <c r="S7" s="684"/>
      <c r="T7" s="684"/>
      <c r="U7" s="684"/>
      <c r="V7" s="684"/>
      <c r="W7" s="684"/>
      <c r="X7" s="684"/>
      <c r="Y7" s="685"/>
      <c r="Z7" s="686">
        <v>0</v>
      </c>
      <c r="AA7" s="686"/>
      <c r="AB7" s="686"/>
      <c r="AC7" s="686"/>
      <c r="AD7" s="687">
        <v>655</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209233</v>
      </c>
      <c r="BH7" s="684"/>
      <c r="BI7" s="684"/>
      <c r="BJ7" s="684"/>
      <c r="BK7" s="684"/>
      <c r="BL7" s="684"/>
      <c r="BM7" s="684"/>
      <c r="BN7" s="685"/>
      <c r="BO7" s="686">
        <v>31.7</v>
      </c>
      <c r="BP7" s="686"/>
      <c r="BQ7" s="686"/>
      <c r="BR7" s="686"/>
      <c r="BS7" s="687" t="s">
        <v>130</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965956</v>
      </c>
      <c r="CS7" s="684"/>
      <c r="CT7" s="684"/>
      <c r="CU7" s="684"/>
      <c r="CV7" s="684"/>
      <c r="CW7" s="684"/>
      <c r="CX7" s="684"/>
      <c r="CY7" s="685"/>
      <c r="CZ7" s="686">
        <v>20.7</v>
      </c>
      <c r="DA7" s="686"/>
      <c r="DB7" s="686"/>
      <c r="DC7" s="686"/>
      <c r="DD7" s="692">
        <v>16094</v>
      </c>
      <c r="DE7" s="684"/>
      <c r="DF7" s="684"/>
      <c r="DG7" s="684"/>
      <c r="DH7" s="684"/>
      <c r="DI7" s="684"/>
      <c r="DJ7" s="684"/>
      <c r="DK7" s="684"/>
      <c r="DL7" s="684"/>
      <c r="DM7" s="684"/>
      <c r="DN7" s="684"/>
      <c r="DO7" s="684"/>
      <c r="DP7" s="685"/>
      <c r="DQ7" s="692">
        <v>717617</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2312</v>
      </c>
      <c r="S8" s="684"/>
      <c r="T8" s="684"/>
      <c r="U8" s="684"/>
      <c r="V8" s="684"/>
      <c r="W8" s="684"/>
      <c r="X8" s="684"/>
      <c r="Y8" s="685"/>
      <c r="Z8" s="686">
        <v>0</v>
      </c>
      <c r="AA8" s="686"/>
      <c r="AB8" s="686"/>
      <c r="AC8" s="686"/>
      <c r="AD8" s="687">
        <v>2312</v>
      </c>
      <c r="AE8" s="687"/>
      <c r="AF8" s="687"/>
      <c r="AG8" s="687"/>
      <c r="AH8" s="687"/>
      <c r="AI8" s="687"/>
      <c r="AJ8" s="687"/>
      <c r="AK8" s="687"/>
      <c r="AL8" s="688">
        <v>0.1</v>
      </c>
      <c r="AM8" s="689"/>
      <c r="AN8" s="689"/>
      <c r="AO8" s="690"/>
      <c r="AP8" s="680" t="s">
        <v>239</v>
      </c>
      <c r="AQ8" s="681"/>
      <c r="AR8" s="681"/>
      <c r="AS8" s="681"/>
      <c r="AT8" s="681"/>
      <c r="AU8" s="681"/>
      <c r="AV8" s="681"/>
      <c r="AW8" s="681"/>
      <c r="AX8" s="681"/>
      <c r="AY8" s="681"/>
      <c r="AZ8" s="681"/>
      <c r="BA8" s="681"/>
      <c r="BB8" s="681"/>
      <c r="BC8" s="681"/>
      <c r="BD8" s="681"/>
      <c r="BE8" s="681"/>
      <c r="BF8" s="682"/>
      <c r="BG8" s="683">
        <v>11011</v>
      </c>
      <c r="BH8" s="684"/>
      <c r="BI8" s="684"/>
      <c r="BJ8" s="684"/>
      <c r="BK8" s="684"/>
      <c r="BL8" s="684"/>
      <c r="BM8" s="684"/>
      <c r="BN8" s="685"/>
      <c r="BO8" s="686">
        <v>1.7</v>
      </c>
      <c r="BP8" s="686"/>
      <c r="BQ8" s="686"/>
      <c r="BR8" s="686"/>
      <c r="BS8" s="692" t="s">
        <v>130</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1186566</v>
      </c>
      <c r="CS8" s="684"/>
      <c r="CT8" s="684"/>
      <c r="CU8" s="684"/>
      <c r="CV8" s="684"/>
      <c r="CW8" s="684"/>
      <c r="CX8" s="684"/>
      <c r="CY8" s="685"/>
      <c r="CZ8" s="686">
        <v>25.4</v>
      </c>
      <c r="DA8" s="686"/>
      <c r="DB8" s="686"/>
      <c r="DC8" s="686"/>
      <c r="DD8" s="692">
        <v>21091</v>
      </c>
      <c r="DE8" s="684"/>
      <c r="DF8" s="684"/>
      <c r="DG8" s="684"/>
      <c r="DH8" s="684"/>
      <c r="DI8" s="684"/>
      <c r="DJ8" s="684"/>
      <c r="DK8" s="684"/>
      <c r="DL8" s="684"/>
      <c r="DM8" s="684"/>
      <c r="DN8" s="684"/>
      <c r="DO8" s="684"/>
      <c r="DP8" s="685"/>
      <c r="DQ8" s="692">
        <v>743776</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1614</v>
      </c>
      <c r="S9" s="684"/>
      <c r="T9" s="684"/>
      <c r="U9" s="684"/>
      <c r="V9" s="684"/>
      <c r="W9" s="684"/>
      <c r="X9" s="684"/>
      <c r="Y9" s="685"/>
      <c r="Z9" s="686">
        <v>0</v>
      </c>
      <c r="AA9" s="686"/>
      <c r="AB9" s="686"/>
      <c r="AC9" s="686"/>
      <c r="AD9" s="687">
        <v>1614</v>
      </c>
      <c r="AE9" s="687"/>
      <c r="AF9" s="687"/>
      <c r="AG9" s="687"/>
      <c r="AH9" s="687"/>
      <c r="AI9" s="687"/>
      <c r="AJ9" s="687"/>
      <c r="AK9" s="687"/>
      <c r="AL9" s="688">
        <v>0.1</v>
      </c>
      <c r="AM9" s="689"/>
      <c r="AN9" s="689"/>
      <c r="AO9" s="690"/>
      <c r="AP9" s="680" t="s">
        <v>242</v>
      </c>
      <c r="AQ9" s="681"/>
      <c r="AR9" s="681"/>
      <c r="AS9" s="681"/>
      <c r="AT9" s="681"/>
      <c r="AU9" s="681"/>
      <c r="AV9" s="681"/>
      <c r="AW9" s="681"/>
      <c r="AX9" s="681"/>
      <c r="AY9" s="681"/>
      <c r="AZ9" s="681"/>
      <c r="BA9" s="681"/>
      <c r="BB9" s="681"/>
      <c r="BC9" s="681"/>
      <c r="BD9" s="681"/>
      <c r="BE9" s="681"/>
      <c r="BF9" s="682"/>
      <c r="BG9" s="683">
        <v>179056</v>
      </c>
      <c r="BH9" s="684"/>
      <c r="BI9" s="684"/>
      <c r="BJ9" s="684"/>
      <c r="BK9" s="684"/>
      <c r="BL9" s="684"/>
      <c r="BM9" s="684"/>
      <c r="BN9" s="685"/>
      <c r="BO9" s="686">
        <v>27.2</v>
      </c>
      <c r="BP9" s="686"/>
      <c r="BQ9" s="686"/>
      <c r="BR9" s="686"/>
      <c r="BS9" s="692" t="s">
        <v>130</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226750</v>
      </c>
      <c r="CS9" s="684"/>
      <c r="CT9" s="684"/>
      <c r="CU9" s="684"/>
      <c r="CV9" s="684"/>
      <c r="CW9" s="684"/>
      <c r="CX9" s="684"/>
      <c r="CY9" s="685"/>
      <c r="CZ9" s="686">
        <v>4.9000000000000004</v>
      </c>
      <c r="DA9" s="686"/>
      <c r="DB9" s="686"/>
      <c r="DC9" s="686"/>
      <c r="DD9" s="692">
        <v>1122</v>
      </c>
      <c r="DE9" s="684"/>
      <c r="DF9" s="684"/>
      <c r="DG9" s="684"/>
      <c r="DH9" s="684"/>
      <c r="DI9" s="684"/>
      <c r="DJ9" s="684"/>
      <c r="DK9" s="684"/>
      <c r="DL9" s="684"/>
      <c r="DM9" s="684"/>
      <c r="DN9" s="684"/>
      <c r="DO9" s="684"/>
      <c r="DP9" s="685"/>
      <c r="DQ9" s="692">
        <v>134405</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234</v>
      </c>
      <c r="S10" s="684"/>
      <c r="T10" s="684"/>
      <c r="U10" s="684"/>
      <c r="V10" s="684"/>
      <c r="W10" s="684"/>
      <c r="X10" s="684"/>
      <c r="Y10" s="685"/>
      <c r="Z10" s="686" t="s">
        <v>130</v>
      </c>
      <c r="AA10" s="686"/>
      <c r="AB10" s="686"/>
      <c r="AC10" s="686"/>
      <c r="AD10" s="687" t="s">
        <v>130</v>
      </c>
      <c r="AE10" s="687"/>
      <c r="AF10" s="687"/>
      <c r="AG10" s="687"/>
      <c r="AH10" s="687"/>
      <c r="AI10" s="687"/>
      <c r="AJ10" s="687"/>
      <c r="AK10" s="687"/>
      <c r="AL10" s="688" t="s">
        <v>130</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9991</v>
      </c>
      <c r="BH10" s="684"/>
      <c r="BI10" s="684"/>
      <c r="BJ10" s="684"/>
      <c r="BK10" s="684"/>
      <c r="BL10" s="684"/>
      <c r="BM10" s="684"/>
      <c r="BN10" s="685"/>
      <c r="BO10" s="686">
        <v>1.5</v>
      </c>
      <c r="BP10" s="686"/>
      <c r="BQ10" s="686"/>
      <c r="BR10" s="686"/>
      <c r="BS10" s="692" t="s">
        <v>130</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10000</v>
      </c>
      <c r="CS10" s="684"/>
      <c r="CT10" s="684"/>
      <c r="CU10" s="684"/>
      <c r="CV10" s="684"/>
      <c r="CW10" s="684"/>
      <c r="CX10" s="684"/>
      <c r="CY10" s="685"/>
      <c r="CZ10" s="686">
        <v>0.2</v>
      </c>
      <c r="DA10" s="686"/>
      <c r="DB10" s="686"/>
      <c r="DC10" s="686"/>
      <c r="DD10" s="692" t="s">
        <v>234</v>
      </c>
      <c r="DE10" s="684"/>
      <c r="DF10" s="684"/>
      <c r="DG10" s="684"/>
      <c r="DH10" s="684"/>
      <c r="DI10" s="684"/>
      <c r="DJ10" s="684"/>
      <c r="DK10" s="684"/>
      <c r="DL10" s="684"/>
      <c r="DM10" s="684"/>
      <c r="DN10" s="684"/>
      <c r="DO10" s="684"/>
      <c r="DP10" s="685"/>
      <c r="DQ10" s="692" t="s">
        <v>234</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108317</v>
      </c>
      <c r="S11" s="684"/>
      <c r="T11" s="684"/>
      <c r="U11" s="684"/>
      <c r="V11" s="684"/>
      <c r="W11" s="684"/>
      <c r="X11" s="684"/>
      <c r="Y11" s="685"/>
      <c r="Z11" s="688">
        <v>2.2000000000000002</v>
      </c>
      <c r="AA11" s="689"/>
      <c r="AB11" s="689"/>
      <c r="AC11" s="701"/>
      <c r="AD11" s="692">
        <v>108317</v>
      </c>
      <c r="AE11" s="684"/>
      <c r="AF11" s="684"/>
      <c r="AG11" s="684"/>
      <c r="AH11" s="684"/>
      <c r="AI11" s="684"/>
      <c r="AJ11" s="684"/>
      <c r="AK11" s="685"/>
      <c r="AL11" s="688">
        <v>3.8</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9175</v>
      </c>
      <c r="BH11" s="684"/>
      <c r="BI11" s="684"/>
      <c r="BJ11" s="684"/>
      <c r="BK11" s="684"/>
      <c r="BL11" s="684"/>
      <c r="BM11" s="684"/>
      <c r="BN11" s="685"/>
      <c r="BO11" s="686">
        <v>1.4</v>
      </c>
      <c r="BP11" s="686"/>
      <c r="BQ11" s="686"/>
      <c r="BR11" s="686"/>
      <c r="BS11" s="692" t="s">
        <v>130</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358638</v>
      </c>
      <c r="CS11" s="684"/>
      <c r="CT11" s="684"/>
      <c r="CU11" s="684"/>
      <c r="CV11" s="684"/>
      <c r="CW11" s="684"/>
      <c r="CX11" s="684"/>
      <c r="CY11" s="685"/>
      <c r="CZ11" s="686">
        <v>7.7</v>
      </c>
      <c r="DA11" s="686"/>
      <c r="DB11" s="686"/>
      <c r="DC11" s="686"/>
      <c r="DD11" s="692">
        <v>56899</v>
      </c>
      <c r="DE11" s="684"/>
      <c r="DF11" s="684"/>
      <c r="DG11" s="684"/>
      <c r="DH11" s="684"/>
      <c r="DI11" s="684"/>
      <c r="DJ11" s="684"/>
      <c r="DK11" s="684"/>
      <c r="DL11" s="684"/>
      <c r="DM11" s="684"/>
      <c r="DN11" s="684"/>
      <c r="DO11" s="684"/>
      <c r="DP11" s="685"/>
      <c r="DQ11" s="692">
        <v>193215</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t="s">
        <v>234</v>
      </c>
      <c r="S12" s="684"/>
      <c r="T12" s="684"/>
      <c r="U12" s="684"/>
      <c r="V12" s="684"/>
      <c r="W12" s="684"/>
      <c r="X12" s="684"/>
      <c r="Y12" s="685"/>
      <c r="Z12" s="686" t="s">
        <v>234</v>
      </c>
      <c r="AA12" s="686"/>
      <c r="AB12" s="686"/>
      <c r="AC12" s="686"/>
      <c r="AD12" s="687" t="s">
        <v>130</v>
      </c>
      <c r="AE12" s="687"/>
      <c r="AF12" s="687"/>
      <c r="AG12" s="687"/>
      <c r="AH12" s="687"/>
      <c r="AI12" s="687"/>
      <c r="AJ12" s="687"/>
      <c r="AK12" s="687"/>
      <c r="AL12" s="688" t="s">
        <v>130</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355039</v>
      </c>
      <c r="BH12" s="684"/>
      <c r="BI12" s="684"/>
      <c r="BJ12" s="684"/>
      <c r="BK12" s="684"/>
      <c r="BL12" s="684"/>
      <c r="BM12" s="684"/>
      <c r="BN12" s="685"/>
      <c r="BO12" s="686">
        <v>53.8</v>
      </c>
      <c r="BP12" s="686"/>
      <c r="BQ12" s="686"/>
      <c r="BR12" s="686"/>
      <c r="BS12" s="692" t="s">
        <v>130</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422772</v>
      </c>
      <c r="CS12" s="684"/>
      <c r="CT12" s="684"/>
      <c r="CU12" s="684"/>
      <c r="CV12" s="684"/>
      <c r="CW12" s="684"/>
      <c r="CX12" s="684"/>
      <c r="CY12" s="685"/>
      <c r="CZ12" s="686">
        <v>9</v>
      </c>
      <c r="DA12" s="686"/>
      <c r="DB12" s="686"/>
      <c r="DC12" s="686"/>
      <c r="DD12" s="692">
        <v>145138</v>
      </c>
      <c r="DE12" s="684"/>
      <c r="DF12" s="684"/>
      <c r="DG12" s="684"/>
      <c r="DH12" s="684"/>
      <c r="DI12" s="684"/>
      <c r="DJ12" s="684"/>
      <c r="DK12" s="684"/>
      <c r="DL12" s="684"/>
      <c r="DM12" s="684"/>
      <c r="DN12" s="684"/>
      <c r="DO12" s="684"/>
      <c r="DP12" s="685"/>
      <c r="DQ12" s="692">
        <v>302957</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234</v>
      </c>
      <c r="S13" s="684"/>
      <c r="T13" s="684"/>
      <c r="U13" s="684"/>
      <c r="V13" s="684"/>
      <c r="W13" s="684"/>
      <c r="X13" s="684"/>
      <c r="Y13" s="685"/>
      <c r="Z13" s="686" t="s">
        <v>130</v>
      </c>
      <c r="AA13" s="686"/>
      <c r="AB13" s="686"/>
      <c r="AC13" s="686"/>
      <c r="AD13" s="687" t="s">
        <v>234</v>
      </c>
      <c r="AE13" s="687"/>
      <c r="AF13" s="687"/>
      <c r="AG13" s="687"/>
      <c r="AH13" s="687"/>
      <c r="AI13" s="687"/>
      <c r="AJ13" s="687"/>
      <c r="AK13" s="687"/>
      <c r="AL13" s="688" t="s">
        <v>130</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348522</v>
      </c>
      <c r="BH13" s="684"/>
      <c r="BI13" s="684"/>
      <c r="BJ13" s="684"/>
      <c r="BK13" s="684"/>
      <c r="BL13" s="684"/>
      <c r="BM13" s="684"/>
      <c r="BN13" s="685"/>
      <c r="BO13" s="686">
        <v>52.9</v>
      </c>
      <c r="BP13" s="686"/>
      <c r="BQ13" s="686"/>
      <c r="BR13" s="686"/>
      <c r="BS13" s="692" t="s">
        <v>130</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255466</v>
      </c>
      <c r="CS13" s="684"/>
      <c r="CT13" s="684"/>
      <c r="CU13" s="684"/>
      <c r="CV13" s="684"/>
      <c r="CW13" s="684"/>
      <c r="CX13" s="684"/>
      <c r="CY13" s="685"/>
      <c r="CZ13" s="686">
        <v>5.5</v>
      </c>
      <c r="DA13" s="686"/>
      <c r="DB13" s="686"/>
      <c r="DC13" s="686"/>
      <c r="DD13" s="692">
        <v>71507</v>
      </c>
      <c r="DE13" s="684"/>
      <c r="DF13" s="684"/>
      <c r="DG13" s="684"/>
      <c r="DH13" s="684"/>
      <c r="DI13" s="684"/>
      <c r="DJ13" s="684"/>
      <c r="DK13" s="684"/>
      <c r="DL13" s="684"/>
      <c r="DM13" s="684"/>
      <c r="DN13" s="684"/>
      <c r="DO13" s="684"/>
      <c r="DP13" s="685"/>
      <c r="DQ13" s="692">
        <v>176052</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6069</v>
      </c>
      <c r="S14" s="684"/>
      <c r="T14" s="684"/>
      <c r="U14" s="684"/>
      <c r="V14" s="684"/>
      <c r="W14" s="684"/>
      <c r="X14" s="684"/>
      <c r="Y14" s="685"/>
      <c r="Z14" s="686">
        <v>0.1</v>
      </c>
      <c r="AA14" s="686"/>
      <c r="AB14" s="686"/>
      <c r="AC14" s="686"/>
      <c r="AD14" s="687">
        <v>6069</v>
      </c>
      <c r="AE14" s="687"/>
      <c r="AF14" s="687"/>
      <c r="AG14" s="687"/>
      <c r="AH14" s="687"/>
      <c r="AI14" s="687"/>
      <c r="AJ14" s="687"/>
      <c r="AK14" s="687"/>
      <c r="AL14" s="688">
        <v>0.2</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24823</v>
      </c>
      <c r="BH14" s="684"/>
      <c r="BI14" s="684"/>
      <c r="BJ14" s="684"/>
      <c r="BK14" s="684"/>
      <c r="BL14" s="684"/>
      <c r="BM14" s="684"/>
      <c r="BN14" s="685"/>
      <c r="BO14" s="686">
        <v>3.8</v>
      </c>
      <c r="BP14" s="686"/>
      <c r="BQ14" s="686"/>
      <c r="BR14" s="686"/>
      <c r="BS14" s="692" t="s">
        <v>130</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163205</v>
      </c>
      <c r="CS14" s="684"/>
      <c r="CT14" s="684"/>
      <c r="CU14" s="684"/>
      <c r="CV14" s="684"/>
      <c r="CW14" s="684"/>
      <c r="CX14" s="684"/>
      <c r="CY14" s="685"/>
      <c r="CZ14" s="686">
        <v>3.5</v>
      </c>
      <c r="DA14" s="686"/>
      <c r="DB14" s="686"/>
      <c r="DC14" s="686"/>
      <c r="DD14" s="692">
        <v>16145</v>
      </c>
      <c r="DE14" s="684"/>
      <c r="DF14" s="684"/>
      <c r="DG14" s="684"/>
      <c r="DH14" s="684"/>
      <c r="DI14" s="684"/>
      <c r="DJ14" s="684"/>
      <c r="DK14" s="684"/>
      <c r="DL14" s="684"/>
      <c r="DM14" s="684"/>
      <c r="DN14" s="684"/>
      <c r="DO14" s="684"/>
      <c r="DP14" s="685"/>
      <c r="DQ14" s="692">
        <v>141329</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234</v>
      </c>
      <c r="S15" s="684"/>
      <c r="T15" s="684"/>
      <c r="U15" s="684"/>
      <c r="V15" s="684"/>
      <c r="W15" s="684"/>
      <c r="X15" s="684"/>
      <c r="Y15" s="685"/>
      <c r="Z15" s="686" t="s">
        <v>130</v>
      </c>
      <c r="AA15" s="686"/>
      <c r="AB15" s="686"/>
      <c r="AC15" s="686"/>
      <c r="AD15" s="687" t="s">
        <v>130</v>
      </c>
      <c r="AE15" s="687"/>
      <c r="AF15" s="687"/>
      <c r="AG15" s="687"/>
      <c r="AH15" s="687"/>
      <c r="AI15" s="687"/>
      <c r="AJ15" s="687"/>
      <c r="AK15" s="687"/>
      <c r="AL15" s="688" t="s">
        <v>130</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25022</v>
      </c>
      <c r="BH15" s="684"/>
      <c r="BI15" s="684"/>
      <c r="BJ15" s="684"/>
      <c r="BK15" s="684"/>
      <c r="BL15" s="684"/>
      <c r="BM15" s="684"/>
      <c r="BN15" s="685"/>
      <c r="BO15" s="686">
        <v>3.8</v>
      </c>
      <c r="BP15" s="686"/>
      <c r="BQ15" s="686"/>
      <c r="BR15" s="686"/>
      <c r="BS15" s="692" t="s">
        <v>130</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409342</v>
      </c>
      <c r="CS15" s="684"/>
      <c r="CT15" s="684"/>
      <c r="CU15" s="684"/>
      <c r="CV15" s="684"/>
      <c r="CW15" s="684"/>
      <c r="CX15" s="684"/>
      <c r="CY15" s="685"/>
      <c r="CZ15" s="686">
        <v>8.8000000000000007</v>
      </c>
      <c r="DA15" s="686"/>
      <c r="DB15" s="686"/>
      <c r="DC15" s="686"/>
      <c r="DD15" s="692">
        <v>106649</v>
      </c>
      <c r="DE15" s="684"/>
      <c r="DF15" s="684"/>
      <c r="DG15" s="684"/>
      <c r="DH15" s="684"/>
      <c r="DI15" s="684"/>
      <c r="DJ15" s="684"/>
      <c r="DK15" s="684"/>
      <c r="DL15" s="684"/>
      <c r="DM15" s="684"/>
      <c r="DN15" s="684"/>
      <c r="DO15" s="684"/>
      <c r="DP15" s="685"/>
      <c r="DQ15" s="692">
        <v>269089</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1368</v>
      </c>
      <c r="S16" s="684"/>
      <c r="T16" s="684"/>
      <c r="U16" s="684"/>
      <c r="V16" s="684"/>
      <c r="W16" s="684"/>
      <c r="X16" s="684"/>
      <c r="Y16" s="685"/>
      <c r="Z16" s="686">
        <v>0</v>
      </c>
      <c r="AA16" s="686"/>
      <c r="AB16" s="686"/>
      <c r="AC16" s="686"/>
      <c r="AD16" s="687">
        <v>1368</v>
      </c>
      <c r="AE16" s="687"/>
      <c r="AF16" s="687"/>
      <c r="AG16" s="687"/>
      <c r="AH16" s="687"/>
      <c r="AI16" s="687"/>
      <c r="AJ16" s="687"/>
      <c r="AK16" s="687"/>
      <c r="AL16" s="688">
        <v>0</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130</v>
      </c>
      <c r="BH16" s="684"/>
      <c r="BI16" s="684"/>
      <c r="BJ16" s="684"/>
      <c r="BK16" s="684"/>
      <c r="BL16" s="684"/>
      <c r="BM16" s="684"/>
      <c r="BN16" s="685"/>
      <c r="BO16" s="686" t="s">
        <v>130</v>
      </c>
      <c r="BP16" s="686"/>
      <c r="BQ16" s="686"/>
      <c r="BR16" s="686"/>
      <c r="BS16" s="692" t="s">
        <v>234</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102499</v>
      </c>
      <c r="CS16" s="684"/>
      <c r="CT16" s="684"/>
      <c r="CU16" s="684"/>
      <c r="CV16" s="684"/>
      <c r="CW16" s="684"/>
      <c r="CX16" s="684"/>
      <c r="CY16" s="685"/>
      <c r="CZ16" s="686">
        <v>2.2000000000000002</v>
      </c>
      <c r="DA16" s="686"/>
      <c r="DB16" s="686"/>
      <c r="DC16" s="686"/>
      <c r="DD16" s="692" t="s">
        <v>130</v>
      </c>
      <c r="DE16" s="684"/>
      <c r="DF16" s="684"/>
      <c r="DG16" s="684"/>
      <c r="DH16" s="684"/>
      <c r="DI16" s="684"/>
      <c r="DJ16" s="684"/>
      <c r="DK16" s="684"/>
      <c r="DL16" s="684"/>
      <c r="DM16" s="684"/>
      <c r="DN16" s="684"/>
      <c r="DO16" s="684"/>
      <c r="DP16" s="685"/>
      <c r="DQ16" s="692">
        <v>1366</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22647</v>
      </c>
      <c r="S17" s="684"/>
      <c r="T17" s="684"/>
      <c r="U17" s="684"/>
      <c r="V17" s="684"/>
      <c r="W17" s="684"/>
      <c r="X17" s="684"/>
      <c r="Y17" s="685"/>
      <c r="Z17" s="686">
        <v>0.5</v>
      </c>
      <c r="AA17" s="686"/>
      <c r="AB17" s="686"/>
      <c r="AC17" s="686"/>
      <c r="AD17" s="687">
        <v>22647</v>
      </c>
      <c r="AE17" s="687"/>
      <c r="AF17" s="687"/>
      <c r="AG17" s="687"/>
      <c r="AH17" s="687"/>
      <c r="AI17" s="687"/>
      <c r="AJ17" s="687"/>
      <c r="AK17" s="687"/>
      <c r="AL17" s="688">
        <v>0.8</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234</v>
      </c>
      <c r="BH17" s="684"/>
      <c r="BI17" s="684"/>
      <c r="BJ17" s="684"/>
      <c r="BK17" s="684"/>
      <c r="BL17" s="684"/>
      <c r="BM17" s="684"/>
      <c r="BN17" s="685"/>
      <c r="BO17" s="686" t="s">
        <v>234</v>
      </c>
      <c r="BP17" s="686"/>
      <c r="BQ17" s="686"/>
      <c r="BR17" s="686"/>
      <c r="BS17" s="692" t="s">
        <v>234</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492040</v>
      </c>
      <c r="CS17" s="684"/>
      <c r="CT17" s="684"/>
      <c r="CU17" s="684"/>
      <c r="CV17" s="684"/>
      <c r="CW17" s="684"/>
      <c r="CX17" s="684"/>
      <c r="CY17" s="685"/>
      <c r="CZ17" s="686">
        <v>10.5</v>
      </c>
      <c r="DA17" s="686"/>
      <c r="DB17" s="686"/>
      <c r="DC17" s="686"/>
      <c r="DD17" s="692" t="s">
        <v>130</v>
      </c>
      <c r="DE17" s="684"/>
      <c r="DF17" s="684"/>
      <c r="DG17" s="684"/>
      <c r="DH17" s="684"/>
      <c r="DI17" s="684"/>
      <c r="DJ17" s="684"/>
      <c r="DK17" s="684"/>
      <c r="DL17" s="684"/>
      <c r="DM17" s="684"/>
      <c r="DN17" s="684"/>
      <c r="DO17" s="684"/>
      <c r="DP17" s="685"/>
      <c r="DQ17" s="692">
        <v>492040</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2449</v>
      </c>
      <c r="S18" s="684"/>
      <c r="T18" s="684"/>
      <c r="U18" s="684"/>
      <c r="V18" s="684"/>
      <c r="W18" s="684"/>
      <c r="X18" s="684"/>
      <c r="Y18" s="685"/>
      <c r="Z18" s="686">
        <v>0.1</v>
      </c>
      <c r="AA18" s="686"/>
      <c r="AB18" s="686"/>
      <c r="AC18" s="686"/>
      <c r="AD18" s="687">
        <v>2449</v>
      </c>
      <c r="AE18" s="687"/>
      <c r="AF18" s="687"/>
      <c r="AG18" s="687"/>
      <c r="AH18" s="687"/>
      <c r="AI18" s="687"/>
      <c r="AJ18" s="687"/>
      <c r="AK18" s="687"/>
      <c r="AL18" s="688">
        <v>0.1</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234</v>
      </c>
      <c r="BH18" s="684"/>
      <c r="BI18" s="684"/>
      <c r="BJ18" s="684"/>
      <c r="BK18" s="684"/>
      <c r="BL18" s="684"/>
      <c r="BM18" s="684"/>
      <c r="BN18" s="685"/>
      <c r="BO18" s="686" t="s">
        <v>130</v>
      </c>
      <c r="BP18" s="686"/>
      <c r="BQ18" s="686"/>
      <c r="BR18" s="686"/>
      <c r="BS18" s="692" t="s">
        <v>130</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234</v>
      </c>
      <c r="CS18" s="684"/>
      <c r="CT18" s="684"/>
      <c r="CU18" s="684"/>
      <c r="CV18" s="684"/>
      <c r="CW18" s="684"/>
      <c r="CX18" s="684"/>
      <c r="CY18" s="685"/>
      <c r="CZ18" s="686" t="s">
        <v>130</v>
      </c>
      <c r="DA18" s="686"/>
      <c r="DB18" s="686"/>
      <c r="DC18" s="686"/>
      <c r="DD18" s="692" t="s">
        <v>130</v>
      </c>
      <c r="DE18" s="684"/>
      <c r="DF18" s="684"/>
      <c r="DG18" s="684"/>
      <c r="DH18" s="684"/>
      <c r="DI18" s="684"/>
      <c r="DJ18" s="684"/>
      <c r="DK18" s="684"/>
      <c r="DL18" s="684"/>
      <c r="DM18" s="684"/>
      <c r="DN18" s="684"/>
      <c r="DO18" s="684"/>
      <c r="DP18" s="685"/>
      <c r="DQ18" s="692" t="s">
        <v>130</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793</v>
      </c>
      <c r="S19" s="684"/>
      <c r="T19" s="684"/>
      <c r="U19" s="684"/>
      <c r="V19" s="684"/>
      <c r="W19" s="684"/>
      <c r="X19" s="684"/>
      <c r="Y19" s="685"/>
      <c r="Z19" s="686">
        <v>0</v>
      </c>
      <c r="AA19" s="686"/>
      <c r="AB19" s="686"/>
      <c r="AC19" s="686"/>
      <c r="AD19" s="687">
        <v>793</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45206</v>
      </c>
      <c r="BH19" s="684"/>
      <c r="BI19" s="684"/>
      <c r="BJ19" s="684"/>
      <c r="BK19" s="684"/>
      <c r="BL19" s="684"/>
      <c r="BM19" s="684"/>
      <c r="BN19" s="685"/>
      <c r="BO19" s="686">
        <v>6.9</v>
      </c>
      <c r="BP19" s="686"/>
      <c r="BQ19" s="686"/>
      <c r="BR19" s="686"/>
      <c r="BS19" s="692" t="s">
        <v>130</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234</v>
      </c>
      <c r="CS19" s="684"/>
      <c r="CT19" s="684"/>
      <c r="CU19" s="684"/>
      <c r="CV19" s="684"/>
      <c r="CW19" s="684"/>
      <c r="CX19" s="684"/>
      <c r="CY19" s="685"/>
      <c r="CZ19" s="686" t="s">
        <v>130</v>
      </c>
      <c r="DA19" s="686"/>
      <c r="DB19" s="686"/>
      <c r="DC19" s="686"/>
      <c r="DD19" s="692" t="s">
        <v>130</v>
      </c>
      <c r="DE19" s="684"/>
      <c r="DF19" s="684"/>
      <c r="DG19" s="684"/>
      <c r="DH19" s="684"/>
      <c r="DI19" s="684"/>
      <c r="DJ19" s="684"/>
      <c r="DK19" s="684"/>
      <c r="DL19" s="684"/>
      <c r="DM19" s="684"/>
      <c r="DN19" s="684"/>
      <c r="DO19" s="684"/>
      <c r="DP19" s="685"/>
      <c r="DQ19" s="692" t="s">
        <v>234</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170</v>
      </c>
      <c r="S20" s="684"/>
      <c r="T20" s="684"/>
      <c r="U20" s="684"/>
      <c r="V20" s="684"/>
      <c r="W20" s="684"/>
      <c r="X20" s="684"/>
      <c r="Y20" s="685"/>
      <c r="Z20" s="686">
        <v>0</v>
      </c>
      <c r="AA20" s="686"/>
      <c r="AB20" s="686"/>
      <c r="AC20" s="686"/>
      <c r="AD20" s="687">
        <v>170</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45206</v>
      </c>
      <c r="BH20" s="684"/>
      <c r="BI20" s="684"/>
      <c r="BJ20" s="684"/>
      <c r="BK20" s="684"/>
      <c r="BL20" s="684"/>
      <c r="BM20" s="684"/>
      <c r="BN20" s="685"/>
      <c r="BO20" s="686">
        <v>6.9</v>
      </c>
      <c r="BP20" s="686"/>
      <c r="BQ20" s="686"/>
      <c r="BR20" s="686"/>
      <c r="BS20" s="692" t="s">
        <v>234</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4672366</v>
      </c>
      <c r="CS20" s="684"/>
      <c r="CT20" s="684"/>
      <c r="CU20" s="684"/>
      <c r="CV20" s="684"/>
      <c r="CW20" s="684"/>
      <c r="CX20" s="684"/>
      <c r="CY20" s="685"/>
      <c r="CZ20" s="686">
        <v>100</v>
      </c>
      <c r="DA20" s="686"/>
      <c r="DB20" s="686"/>
      <c r="DC20" s="686"/>
      <c r="DD20" s="692">
        <v>434645</v>
      </c>
      <c r="DE20" s="684"/>
      <c r="DF20" s="684"/>
      <c r="DG20" s="684"/>
      <c r="DH20" s="684"/>
      <c r="DI20" s="684"/>
      <c r="DJ20" s="684"/>
      <c r="DK20" s="684"/>
      <c r="DL20" s="684"/>
      <c r="DM20" s="684"/>
      <c r="DN20" s="684"/>
      <c r="DO20" s="684"/>
      <c r="DP20" s="685"/>
      <c r="DQ20" s="692">
        <v>3250978</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19235</v>
      </c>
      <c r="S21" s="684"/>
      <c r="T21" s="684"/>
      <c r="U21" s="684"/>
      <c r="V21" s="684"/>
      <c r="W21" s="684"/>
      <c r="X21" s="684"/>
      <c r="Y21" s="685"/>
      <c r="Z21" s="686">
        <v>0.4</v>
      </c>
      <c r="AA21" s="686"/>
      <c r="AB21" s="686"/>
      <c r="AC21" s="686"/>
      <c r="AD21" s="687">
        <v>19235</v>
      </c>
      <c r="AE21" s="687"/>
      <c r="AF21" s="687"/>
      <c r="AG21" s="687"/>
      <c r="AH21" s="687"/>
      <c r="AI21" s="687"/>
      <c r="AJ21" s="687"/>
      <c r="AK21" s="687"/>
      <c r="AL21" s="688">
        <v>0.7</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45206</v>
      </c>
      <c r="BH21" s="684"/>
      <c r="BI21" s="684"/>
      <c r="BJ21" s="684"/>
      <c r="BK21" s="684"/>
      <c r="BL21" s="684"/>
      <c r="BM21" s="684"/>
      <c r="BN21" s="685"/>
      <c r="BO21" s="686">
        <v>6.9</v>
      </c>
      <c r="BP21" s="686"/>
      <c r="BQ21" s="686"/>
      <c r="BR21" s="686"/>
      <c r="BS21" s="692" t="s">
        <v>130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2213212</v>
      </c>
      <c r="S22" s="684"/>
      <c r="T22" s="684"/>
      <c r="U22" s="684"/>
      <c r="V22" s="684"/>
      <c r="W22" s="684"/>
      <c r="X22" s="684"/>
      <c r="Y22" s="685"/>
      <c r="Z22" s="686">
        <v>45.8</v>
      </c>
      <c r="AA22" s="686"/>
      <c r="AB22" s="686"/>
      <c r="AC22" s="686"/>
      <c r="AD22" s="687">
        <v>2010017</v>
      </c>
      <c r="AE22" s="687"/>
      <c r="AF22" s="687"/>
      <c r="AG22" s="687"/>
      <c r="AH22" s="687"/>
      <c r="AI22" s="687"/>
      <c r="AJ22" s="687"/>
      <c r="AK22" s="687"/>
      <c r="AL22" s="688">
        <v>70.2</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234</v>
      </c>
      <c r="BH22" s="684"/>
      <c r="BI22" s="684"/>
      <c r="BJ22" s="684"/>
      <c r="BK22" s="684"/>
      <c r="BL22" s="684"/>
      <c r="BM22" s="684"/>
      <c r="BN22" s="685"/>
      <c r="BO22" s="686" t="s">
        <v>130</v>
      </c>
      <c r="BP22" s="686"/>
      <c r="BQ22" s="686"/>
      <c r="BR22" s="686"/>
      <c r="BS22" s="692" t="s">
        <v>130</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2010017</v>
      </c>
      <c r="S23" s="684"/>
      <c r="T23" s="684"/>
      <c r="U23" s="684"/>
      <c r="V23" s="684"/>
      <c r="W23" s="684"/>
      <c r="X23" s="684"/>
      <c r="Y23" s="685"/>
      <c r="Z23" s="686">
        <v>41.6</v>
      </c>
      <c r="AA23" s="686"/>
      <c r="AB23" s="686"/>
      <c r="AC23" s="686"/>
      <c r="AD23" s="687">
        <v>2010017</v>
      </c>
      <c r="AE23" s="687"/>
      <c r="AF23" s="687"/>
      <c r="AG23" s="687"/>
      <c r="AH23" s="687"/>
      <c r="AI23" s="687"/>
      <c r="AJ23" s="687"/>
      <c r="AK23" s="687"/>
      <c r="AL23" s="688">
        <v>70.2</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130</v>
      </c>
      <c r="BH23" s="684"/>
      <c r="BI23" s="684"/>
      <c r="BJ23" s="684"/>
      <c r="BK23" s="684"/>
      <c r="BL23" s="684"/>
      <c r="BM23" s="684"/>
      <c r="BN23" s="685"/>
      <c r="BO23" s="686" t="s">
        <v>130</v>
      </c>
      <c r="BP23" s="686"/>
      <c r="BQ23" s="686"/>
      <c r="BR23" s="686"/>
      <c r="BS23" s="692" t="s">
        <v>130</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203195</v>
      </c>
      <c r="S24" s="684"/>
      <c r="T24" s="684"/>
      <c r="U24" s="684"/>
      <c r="V24" s="684"/>
      <c r="W24" s="684"/>
      <c r="X24" s="684"/>
      <c r="Y24" s="685"/>
      <c r="Z24" s="686">
        <v>4.2</v>
      </c>
      <c r="AA24" s="686"/>
      <c r="AB24" s="686"/>
      <c r="AC24" s="686"/>
      <c r="AD24" s="687" t="s">
        <v>130</v>
      </c>
      <c r="AE24" s="687"/>
      <c r="AF24" s="687"/>
      <c r="AG24" s="687"/>
      <c r="AH24" s="687"/>
      <c r="AI24" s="687"/>
      <c r="AJ24" s="687"/>
      <c r="AK24" s="687"/>
      <c r="AL24" s="688" t="s">
        <v>130</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234</v>
      </c>
      <c r="BH24" s="684"/>
      <c r="BI24" s="684"/>
      <c r="BJ24" s="684"/>
      <c r="BK24" s="684"/>
      <c r="BL24" s="684"/>
      <c r="BM24" s="684"/>
      <c r="BN24" s="685"/>
      <c r="BO24" s="686" t="s">
        <v>130</v>
      </c>
      <c r="BP24" s="686"/>
      <c r="BQ24" s="686"/>
      <c r="BR24" s="686"/>
      <c r="BS24" s="692" t="s">
        <v>130</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1815125</v>
      </c>
      <c r="CS24" s="673"/>
      <c r="CT24" s="673"/>
      <c r="CU24" s="673"/>
      <c r="CV24" s="673"/>
      <c r="CW24" s="673"/>
      <c r="CX24" s="673"/>
      <c r="CY24" s="674"/>
      <c r="CZ24" s="677">
        <v>38.799999999999997</v>
      </c>
      <c r="DA24" s="678"/>
      <c r="DB24" s="678"/>
      <c r="DC24" s="697"/>
      <c r="DD24" s="722">
        <v>1487311</v>
      </c>
      <c r="DE24" s="673"/>
      <c r="DF24" s="673"/>
      <c r="DG24" s="673"/>
      <c r="DH24" s="673"/>
      <c r="DI24" s="673"/>
      <c r="DJ24" s="673"/>
      <c r="DK24" s="674"/>
      <c r="DL24" s="722">
        <v>1467252</v>
      </c>
      <c r="DM24" s="673"/>
      <c r="DN24" s="673"/>
      <c r="DO24" s="673"/>
      <c r="DP24" s="673"/>
      <c r="DQ24" s="673"/>
      <c r="DR24" s="673"/>
      <c r="DS24" s="673"/>
      <c r="DT24" s="673"/>
      <c r="DU24" s="673"/>
      <c r="DV24" s="674"/>
      <c r="DW24" s="677">
        <v>49.6</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t="s">
        <v>234</v>
      </c>
      <c r="S25" s="684"/>
      <c r="T25" s="684"/>
      <c r="U25" s="684"/>
      <c r="V25" s="684"/>
      <c r="W25" s="684"/>
      <c r="X25" s="684"/>
      <c r="Y25" s="685"/>
      <c r="Z25" s="686" t="s">
        <v>130</v>
      </c>
      <c r="AA25" s="686"/>
      <c r="AB25" s="686"/>
      <c r="AC25" s="686"/>
      <c r="AD25" s="687" t="s">
        <v>130</v>
      </c>
      <c r="AE25" s="687"/>
      <c r="AF25" s="687"/>
      <c r="AG25" s="687"/>
      <c r="AH25" s="687"/>
      <c r="AI25" s="687"/>
      <c r="AJ25" s="687"/>
      <c r="AK25" s="687"/>
      <c r="AL25" s="688" t="s">
        <v>130</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130</v>
      </c>
      <c r="BH25" s="684"/>
      <c r="BI25" s="684"/>
      <c r="BJ25" s="684"/>
      <c r="BK25" s="684"/>
      <c r="BL25" s="684"/>
      <c r="BM25" s="684"/>
      <c r="BN25" s="685"/>
      <c r="BO25" s="686" t="s">
        <v>130</v>
      </c>
      <c r="BP25" s="686"/>
      <c r="BQ25" s="686"/>
      <c r="BR25" s="686"/>
      <c r="BS25" s="692" t="s">
        <v>234</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802136</v>
      </c>
      <c r="CS25" s="719"/>
      <c r="CT25" s="719"/>
      <c r="CU25" s="719"/>
      <c r="CV25" s="719"/>
      <c r="CW25" s="719"/>
      <c r="CX25" s="719"/>
      <c r="CY25" s="720"/>
      <c r="CZ25" s="688">
        <v>17.2</v>
      </c>
      <c r="DA25" s="717"/>
      <c r="DB25" s="717"/>
      <c r="DC25" s="721"/>
      <c r="DD25" s="692">
        <v>759012</v>
      </c>
      <c r="DE25" s="719"/>
      <c r="DF25" s="719"/>
      <c r="DG25" s="719"/>
      <c r="DH25" s="719"/>
      <c r="DI25" s="719"/>
      <c r="DJ25" s="719"/>
      <c r="DK25" s="720"/>
      <c r="DL25" s="692">
        <v>739008</v>
      </c>
      <c r="DM25" s="719"/>
      <c r="DN25" s="719"/>
      <c r="DO25" s="719"/>
      <c r="DP25" s="719"/>
      <c r="DQ25" s="719"/>
      <c r="DR25" s="719"/>
      <c r="DS25" s="719"/>
      <c r="DT25" s="719"/>
      <c r="DU25" s="719"/>
      <c r="DV25" s="720"/>
      <c r="DW25" s="688">
        <v>25</v>
      </c>
      <c r="DX25" s="717"/>
      <c r="DY25" s="717"/>
      <c r="DZ25" s="717"/>
      <c r="EA25" s="717"/>
      <c r="EB25" s="717"/>
      <c r="EC25" s="718"/>
    </row>
    <row r="26" spans="2:133" ht="11.25" customHeight="1" x14ac:dyDescent="0.15">
      <c r="B26" s="680" t="s">
        <v>295</v>
      </c>
      <c r="C26" s="681"/>
      <c r="D26" s="681"/>
      <c r="E26" s="681"/>
      <c r="F26" s="681"/>
      <c r="G26" s="681"/>
      <c r="H26" s="681"/>
      <c r="I26" s="681"/>
      <c r="J26" s="681"/>
      <c r="K26" s="681"/>
      <c r="L26" s="681"/>
      <c r="M26" s="681"/>
      <c r="N26" s="681"/>
      <c r="O26" s="681"/>
      <c r="P26" s="681"/>
      <c r="Q26" s="682"/>
      <c r="R26" s="683">
        <v>3066165</v>
      </c>
      <c r="S26" s="684"/>
      <c r="T26" s="684"/>
      <c r="U26" s="684"/>
      <c r="V26" s="684"/>
      <c r="W26" s="684"/>
      <c r="X26" s="684"/>
      <c r="Y26" s="685"/>
      <c r="Z26" s="686">
        <v>63.5</v>
      </c>
      <c r="AA26" s="686"/>
      <c r="AB26" s="686"/>
      <c r="AC26" s="686"/>
      <c r="AD26" s="687">
        <v>2862970</v>
      </c>
      <c r="AE26" s="687"/>
      <c r="AF26" s="687"/>
      <c r="AG26" s="687"/>
      <c r="AH26" s="687"/>
      <c r="AI26" s="687"/>
      <c r="AJ26" s="687"/>
      <c r="AK26" s="687"/>
      <c r="AL26" s="688">
        <v>99.9</v>
      </c>
      <c r="AM26" s="689"/>
      <c r="AN26" s="689"/>
      <c r="AO26" s="690"/>
      <c r="AP26" s="702" t="s">
        <v>296</v>
      </c>
      <c r="AQ26" s="732"/>
      <c r="AR26" s="732"/>
      <c r="AS26" s="732"/>
      <c r="AT26" s="732"/>
      <c r="AU26" s="732"/>
      <c r="AV26" s="732"/>
      <c r="AW26" s="732"/>
      <c r="AX26" s="732"/>
      <c r="AY26" s="732"/>
      <c r="AZ26" s="732"/>
      <c r="BA26" s="732"/>
      <c r="BB26" s="732"/>
      <c r="BC26" s="732"/>
      <c r="BD26" s="732"/>
      <c r="BE26" s="732"/>
      <c r="BF26" s="704"/>
      <c r="BG26" s="683" t="s">
        <v>234</v>
      </c>
      <c r="BH26" s="684"/>
      <c r="BI26" s="684"/>
      <c r="BJ26" s="684"/>
      <c r="BK26" s="684"/>
      <c r="BL26" s="684"/>
      <c r="BM26" s="684"/>
      <c r="BN26" s="685"/>
      <c r="BO26" s="686" t="s">
        <v>130</v>
      </c>
      <c r="BP26" s="686"/>
      <c r="BQ26" s="686"/>
      <c r="BR26" s="686"/>
      <c r="BS26" s="692" t="s">
        <v>234</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470977</v>
      </c>
      <c r="CS26" s="684"/>
      <c r="CT26" s="684"/>
      <c r="CU26" s="684"/>
      <c r="CV26" s="684"/>
      <c r="CW26" s="684"/>
      <c r="CX26" s="684"/>
      <c r="CY26" s="685"/>
      <c r="CZ26" s="688">
        <v>10.1</v>
      </c>
      <c r="DA26" s="717"/>
      <c r="DB26" s="717"/>
      <c r="DC26" s="721"/>
      <c r="DD26" s="692">
        <v>439410</v>
      </c>
      <c r="DE26" s="684"/>
      <c r="DF26" s="684"/>
      <c r="DG26" s="684"/>
      <c r="DH26" s="684"/>
      <c r="DI26" s="684"/>
      <c r="DJ26" s="684"/>
      <c r="DK26" s="685"/>
      <c r="DL26" s="692" t="s">
        <v>234</v>
      </c>
      <c r="DM26" s="684"/>
      <c r="DN26" s="684"/>
      <c r="DO26" s="684"/>
      <c r="DP26" s="684"/>
      <c r="DQ26" s="684"/>
      <c r="DR26" s="684"/>
      <c r="DS26" s="684"/>
      <c r="DT26" s="684"/>
      <c r="DU26" s="684"/>
      <c r="DV26" s="685"/>
      <c r="DW26" s="688" t="s">
        <v>234</v>
      </c>
      <c r="DX26" s="717"/>
      <c r="DY26" s="717"/>
      <c r="DZ26" s="717"/>
      <c r="EA26" s="717"/>
      <c r="EB26" s="717"/>
      <c r="EC26" s="718"/>
    </row>
    <row r="27" spans="2:133" ht="11.25" customHeight="1" x14ac:dyDescent="0.15">
      <c r="B27" s="680" t="s">
        <v>298</v>
      </c>
      <c r="C27" s="681"/>
      <c r="D27" s="681"/>
      <c r="E27" s="681"/>
      <c r="F27" s="681"/>
      <c r="G27" s="681"/>
      <c r="H27" s="681"/>
      <c r="I27" s="681"/>
      <c r="J27" s="681"/>
      <c r="K27" s="681"/>
      <c r="L27" s="681"/>
      <c r="M27" s="681"/>
      <c r="N27" s="681"/>
      <c r="O27" s="681"/>
      <c r="P27" s="681"/>
      <c r="Q27" s="682"/>
      <c r="R27" s="683" t="s">
        <v>130</v>
      </c>
      <c r="S27" s="684"/>
      <c r="T27" s="684"/>
      <c r="U27" s="684"/>
      <c r="V27" s="684"/>
      <c r="W27" s="684"/>
      <c r="X27" s="684"/>
      <c r="Y27" s="685"/>
      <c r="Z27" s="686" t="s">
        <v>130</v>
      </c>
      <c r="AA27" s="686"/>
      <c r="AB27" s="686"/>
      <c r="AC27" s="686"/>
      <c r="AD27" s="687" t="s">
        <v>130</v>
      </c>
      <c r="AE27" s="687"/>
      <c r="AF27" s="687"/>
      <c r="AG27" s="687"/>
      <c r="AH27" s="687"/>
      <c r="AI27" s="687"/>
      <c r="AJ27" s="687"/>
      <c r="AK27" s="687"/>
      <c r="AL27" s="688" t="s">
        <v>130</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659323</v>
      </c>
      <c r="BH27" s="684"/>
      <c r="BI27" s="684"/>
      <c r="BJ27" s="684"/>
      <c r="BK27" s="684"/>
      <c r="BL27" s="684"/>
      <c r="BM27" s="684"/>
      <c r="BN27" s="685"/>
      <c r="BO27" s="686">
        <v>100</v>
      </c>
      <c r="BP27" s="686"/>
      <c r="BQ27" s="686"/>
      <c r="BR27" s="686"/>
      <c r="BS27" s="692" t="s">
        <v>130</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520949</v>
      </c>
      <c r="CS27" s="719"/>
      <c r="CT27" s="719"/>
      <c r="CU27" s="719"/>
      <c r="CV27" s="719"/>
      <c r="CW27" s="719"/>
      <c r="CX27" s="719"/>
      <c r="CY27" s="720"/>
      <c r="CZ27" s="688">
        <v>11.1</v>
      </c>
      <c r="DA27" s="717"/>
      <c r="DB27" s="717"/>
      <c r="DC27" s="721"/>
      <c r="DD27" s="692">
        <v>236259</v>
      </c>
      <c r="DE27" s="719"/>
      <c r="DF27" s="719"/>
      <c r="DG27" s="719"/>
      <c r="DH27" s="719"/>
      <c r="DI27" s="719"/>
      <c r="DJ27" s="719"/>
      <c r="DK27" s="720"/>
      <c r="DL27" s="692">
        <v>236204</v>
      </c>
      <c r="DM27" s="719"/>
      <c r="DN27" s="719"/>
      <c r="DO27" s="719"/>
      <c r="DP27" s="719"/>
      <c r="DQ27" s="719"/>
      <c r="DR27" s="719"/>
      <c r="DS27" s="719"/>
      <c r="DT27" s="719"/>
      <c r="DU27" s="719"/>
      <c r="DV27" s="720"/>
      <c r="DW27" s="688">
        <v>8</v>
      </c>
      <c r="DX27" s="717"/>
      <c r="DY27" s="717"/>
      <c r="DZ27" s="717"/>
      <c r="EA27" s="717"/>
      <c r="EB27" s="717"/>
      <c r="EC27" s="718"/>
    </row>
    <row r="28" spans="2:133" ht="11.25" customHeight="1" x14ac:dyDescent="0.15">
      <c r="B28" s="680" t="s">
        <v>301</v>
      </c>
      <c r="C28" s="681"/>
      <c r="D28" s="681"/>
      <c r="E28" s="681"/>
      <c r="F28" s="681"/>
      <c r="G28" s="681"/>
      <c r="H28" s="681"/>
      <c r="I28" s="681"/>
      <c r="J28" s="681"/>
      <c r="K28" s="681"/>
      <c r="L28" s="681"/>
      <c r="M28" s="681"/>
      <c r="N28" s="681"/>
      <c r="O28" s="681"/>
      <c r="P28" s="681"/>
      <c r="Q28" s="682"/>
      <c r="R28" s="683">
        <v>15829</v>
      </c>
      <c r="S28" s="684"/>
      <c r="T28" s="684"/>
      <c r="U28" s="684"/>
      <c r="V28" s="684"/>
      <c r="W28" s="684"/>
      <c r="X28" s="684"/>
      <c r="Y28" s="685"/>
      <c r="Z28" s="686">
        <v>0.3</v>
      </c>
      <c r="AA28" s="686"/>
      <c r="AB28" s="686"/>
      <c r="AC28" s="686"/>
      <c r="AD28" s="687">
        <v>9</v>
      </c>
      <c r="AE28" s="687"/>
      <c r="AF28" s="687"/>
      <c r="AG28" s="687"/>
      <c r="AH28" s="687"/>
      <c r="AI28" s="687"/>
      <c r="AJ28" s="687"/>
      <c r="AK28" s="687"/>
      <c r="AL28" s="688">
        <v>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492040</v>
      </c>
      <c r="CS28" s="684"/>
      <c r="CT28" s="684"/>
      <c r="CU28" s="684"/>
      <c r="CV28" s="684"/>
      <c r="CW28" s="684"/>
      <c r="CX28" s="684"/>
      <c r="CY28" s="685"/>
      <c r="CZ28" s="688">
        <v>10.5</v>
      </c>
      <c r="DA28" s="717"/>
      <c r="DB28" s="717"/>
      <c r="DC28" s="721"/>
      <c r="DD28" s="692">
        <v>492040</v>
      </c>
      <c r="DE28" s="684"/>
      <c r="DF28" s="684"/>
      <c r="DG28" s="684"/>
      <c r="DH28" s="684"/>
      <c r="DI28" s="684"/>
      <c r="DJ28" s="684"/>
      <c r="DK28" s="685"/>
      <c r="DL28" s="692">
        <v>492040</v>
      </c>
      <c r="DM28" s="684"/>
      <c r="DN28" s="684"/>
      <c r="DO28" s="684"/>
      <c r="DP28" s="684"/>
      <c r="DQ28" s="684"/>
      <c r="DR28" s="684"/>
      <c r="DS28" s="684"/>
      <c r="DT28" s="684"/>
      <c r="DU28" s="684"/>
      <c r="DV28" s="685"/>
      <c r="DW28" s="688">
        <v>16.600000000000001</v>
      </c>
      <c r="DX28" s="717"/>
      <c r="DY28" s="717"/>
      <c r="DZ28" s="717"/>
      <c r="EA28" s="717"/>
      <c r="EB28" s="717"/>
      <c r="EC28" s="718"/>
    </row>
    <row r="29" spans="2:133" ht="11.25" customHeight="1" x14ac:dyDescent="0.15">
      <c r="B29" s="680" t="s">
        <v>303</v>
      </c>
      <c r="C29" s="681"/>
      <c r="D29" s="681"/>
      <c r="E29" s="681"/>
      <c r="F29" s="681"/>
      <c r="G29" s="681"/>
      <c r="H29" s="681"/>
      <c r="I29" s="681"/>
      <c r="J29" s="681"/>
      <c r="K29" s="681"/>
      <c r="L29" s="681"/>
      <c r="M29" s="681"/>
      <c r="N29" s="681"/>
      <c r="O29" s="681"/>
      <c r="P29" s="681"/>
      <c r="Q29" s="682"/>
      <c r="R29" s="683">
        <v>30817</v>
      </c>
      <c r="S29" s="684"/>
      <c r="T29" s="684"/>
      <c r="U29" s="684"/>
      <c r="V29" s="684"/>
      <c r="W29" s="684"/>
      <c r="X29" s="684"/>
      <c r="Y29" s="685"/>
      <c r="Z29" s="686">
        <v>0.6</v>
      </c>
      <c r="AA29" s="686"/>
      <c r="AB29" s="686"/>
      <c r="AC29" s="686"/>
      <c r="AD29" s="687">
        <v>1016</v>
      </c>
      <c r="AE29" s="687"/>
      <c r="AF29" s="687"/>
      <c r="AG29" s="687"/>
      <c r="AH29" s="687"/>
      <c r="AI29" s="687"/>
      <c r="AJ29" s="687"/>
      <c r="AK29" s="687"/>
      <c r="AL29" s="688">
        <v>0</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305</v>
      </c>
      <c r="CG29" s="699"/>
      <c r="CH29" s="699"/>
      <c r="CI29" s="699"/>
      <c r="CJ29" s="699"/>
      <c r="CK29" s="699"/>
      <c r="CL29" s="699"/>
      <c r="CM29" s="699"/>
      <c r="CN29" s="699"/>
      <c r="CO29" s="699"/>
      <c r="CP29" s="699"/>
      <c r="CQ29" s="700"/>
      <c r="CR29" s="683">
        <v>492010</v>
      </c>
      <c r="CS29" s="719"/>
      <c r="CT29" s="719"/>
      <c r="CU29" s="719"/>
      <c r="CV29" s="719"/>
      <c r="CW29" s="719"/>
      <c r="CX29" s="719"/>
      <c r="CY29" s="720"/>
      <c r="CZ29" s="688">
        <v>10.5</v>
      </c>
      <c r="DA29" s="717"/>
      <c r="DB29" s="717"/>
      <c r="DC29" s="721"/>
      <c r="DD29" s="692">
        <v>492010</v>
      </c>
      <c r="DE29" s="719"/>
      <c r="DF29" s="719"/>
      <c r="DG29" s="719"/>
      <c r="DH29" s="719"/>
      <c r="DI29" s="719"/>
      <c r="DJ29" s="719"/>
      <c r="DK29" s="720"/>
      <c r="DL29" s="692">
        <v>492010</v>
      </c>
      <c r="DM29" s="719"/>
      <c r="DN29" s="719"/>
      <c r="DO29" s="719"/>
      <c r="DP29" s="719"/>
      <c r="DQ29" s="719"/>
      <c r="DR29" s="719"/>
      <c r="DS29" s="719"/>
      <c r="DT29" s="719"/>
      <c r="DU29" s="719"/>
      <c r="DV29" s="720"/>
      <c r="DW29" s="688">
        <v>16.600000000000001</v>
      </c>
      <c r="DX29" s="717"/>
      <c r="DY29" s="717"/>
      <c r="DZ29" s="717"/>
      <c r="EA29" s="717"/>
      <c r="EB29" s="717"/>
      <c r="EC29" s="718"/>
    </row>
    <row r="30" spans="2:133" ht="11.25" customHeight="1" x14ac:dyDescent="0.15">
      <c r="B30" s="680" t="s">
        <v>306</v>
      </c>
      <c r="C30" s="681"/>
      <c r="D30" s="681"/>
      <c r="E30" s="681"/>
      <c r="F30" s="681"/>
      <c r="G30" s="681"/>
      <c r="H30" s="681"/>
      <c r="I30" s="681"/>
      <c r="J30" s="681"/>
      <c r="K30" s="681"/>
      <c r="L30" s="681"/>
      <c r="M30" s="681"/>
      <c r="N30" s="681"/>
      <c r="O30" s="681"/>
      <c r="P30" s="681"/>
      <c r="Q30" s="682"/>
      <c r="R30" s="683">
        <v>25114</v>
      </c>
      <c r="S30" s="684"/>
      <c r="T30" s="684"/>
      <c r="U30" s="684"/>
      <c r="V30" s="684"/>
      <c r="W30" s="684"/>
      <c r="X30" s="684"/>
      <c r="Y30" s="685"/>
      <c r="Z30" s="686">
        <v>0.5</v>
      </c>
      <c r="AA30" s="686"/>
      <c r="AB30" s="686"/>
      <c r="AC30" s="686"/>
      <c r="AD30" s="687" t="s">
        <v>130</v>
      </c>
      <c r="AE30" s="687"/>
      <c r="AF30" s="687"/>
      <c r="AG30" s="687"/>
      <c r="AH30" s="687"/>
      <c r="AI30" s="687"/>
      <c r="AJ30" s="687"/>
      <c r="AK30" s="687"/>
      <c r="AL30" s="688" t="s">
        <v>234</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5"/>
      <c r="CE30" s="726"/>
      <c r="CF30" s="698" t="s">
        <v>309</v>
      </c>
      <c r="CG30" s="699"/>
      <c r="CH30" s="699"/>
      <c r="CI30" s="699"/>
      <c r="CJ30" s="699"/>
      <c r="CK30" s="699"/>
      <c r="CL30" s="699"/>
      <c r="CM30" s="699"/>
      <c r="CN30" s="699"/>
      <c r="CO30" s="699"/>
      <c r="CP30" s="699"/>
      <c r="CQ30" s="700"/>
      <c r="CR30" s="683">
        <v>474054</v>
      </c>
      <c r="CS30" s="684"/>
      <c r="CT30" s="684"/>
      <c r="CU30" s="684"/>
      <c r="CV30" s="684"/>
      <c r="CW30" s="684"/>
      <c r="CX30" s="684"/>
      <c r="CY30" s="685"/>
      <c r="CZ30" s="688">
        <v>10.1</v>
      </c>
      <c r="DA30" s="717"/>
      <c r="DB30" s="717"/>
      <c r="DC30" s="721"/>
      <c r="DD30" s="692">
        <v>474054</v>
      </c>
      <c r="DE30" s="684"/>
      <c r="DF30" s="684"/>
      <c r="DG30" s="684"/>
      <c r="DH30" s="684"/>
      <c r="DI30" s="684"/>
      <c r="DJ30" s="684"/>
      <c r="DK30" s="685"/>
      <c r="DL30" s="692">
        <v>474054</v>
      </c>
      <c r="DM30" s="684"/>
      <c r="DN30" s="684"/>
      <c r="DO30" s="684"/>
      <c r="DP30" s="684"/>
      <c r="DQ30" s="684"/>
      <c r="DR30" s="684"/>
      <c r="DS30" s="684"/>
      <c r="DT30" s="684"/>
      <c r="DU30" s="684"/>
      <c r="DV30" s="685"/>
      <c r="DW30" s="688">
        <v>16</v>
      </c>
      <c r="DX30" s="717"/>
      <c r="DY30" s="717"/>
      <c r="DZ30" s="717"/>
      <c r="EA30" s="717"/>
      <c r="EB30" s="717"/>
      <c r="EC30" s="718"/>
    </row>
    <row r="31" spans="2:133" ht="11.25" customHeight="1" x14ac:dyDescent="0.15">
      <c r="B31" s="680" t="s">
        <v>310</v>
      </c>
      <c r="C31" s="681"/>
      <c r="D31" s="681"/>
      <c r="E31" s="681"/>
      <c r="F31" s="681"/>
      <c r="G31" s="681"/>
      <c r="H31" s="681"/>
      <c r="I31" s="681"/>
      <c r="J31" s="681"/>
      <c r="K31" s="681"/>
      <c r="L31" s="681"/>
      <c r="M31" s="681"/>
      <c r="N31" s="681"/>
      <c r="O31" s="681"/>
      <c r="P31" s="681"/>
      <c r="Q31" s="682"/>
      <c r="R31" s="683">
        <v>257263</v>
      </c>
      <c r="S31" s="684"/>
      <c r="T31" s="684"/>
      <c r="U31" s="684"/>
      <c r="V31" s="684"/>
      <c r="W31" s="684"/>
      <c r="X31" s="684"/>
      <c r="Y31" s="685"/>
      <c r="Z31" s="686">
        <v>5.3</v>
      </c>
      <c r="AA31" s="686"/>
      <c r="AB31" s="686"/>
      <c r="AC31" s="686"/>
      <c r="AD31" s="687" t="s">
        <v>130</v>
      </c>
      <c r="AE31" s="687"/>
      <c r="AF31" s="687"/>
      <c r="AG31" s="687"/>
      <c r="AH31" s="687"/>
      <c r="AI31" s="687"/>
      <c r="AJ31" s="687"/>
      <c r="AK31" s="687"/>
      <c r="AL31" s="688" t="s">
        <v>130</v>
      </c>
      <c r="AM31" s="689"/>
      <c r="AN31" s="689"/>
      <c r="AO31" s="690"/>
      <c r="AP31" s="740" t="s">
        <v>311</v>
      </c>
      <c r="AQ31" s="741"/>
      <c r="AR31" s="741"/>
      <c r="AS31" s="741"/>
      <c r="AT31" s="746" t="s">
        <v>312</v>
      </c>
      <c r="AU31" s="231"/>
      <c r="AV31" s="231"/>
      <c r="AW31" s="231"/>
      <c r="AX31" s="669" t="s">
        <v>188</v>
      </c>
      <c r="AY31" s="670"/>
      <c r="AZ31" s="670"/>
      <c r="BA31" s="670"/>
      <c r="BB31" s="670"/>
      <c r="BC31" s="670"/>
      <c r="BD31" s="670"/>
      <c r="BE31" s="670"/>
      <c r="BF31" s="671"/>
      <c r="BG31" s="751">
        <v>99.1</v>
      </c>
      <c r="BH31" s="738"/>
      <c r="BI31" s="738"/>
      <c r="BJ31" s="738"/>
      <c r="BK31" s="738"/>
      <c r="BL31" s="738"/>
      <c r="BM31" s="678">
        <v>97.6</v>
      </c>
      <c r="BN31" s="738"/>
      <c r="BO31" s="738"/>
      <c r="BP31" s="738"/>
      <c r="BQ31" s="739"/>
      <c r="BR31" s="751">
        <v>99.2</v>
      </c>
      <c r="BS31" s="738"/>
      <c r="BT31" s="738"/>
      <c r="BU31" s="738"/>
      <c r="BV31" s="738"/>
      <c r="BW31" s="738"/>
      <c r="BX31" s="678">
        <v>97.9</v>
      </c>
      <c r="BY31" s="738"/>
      <c r="BZ31" s="738"/>
      <c r="CA31" s="738"/>
      <c r="CB31" s="739"/>
      <c r="CD31" s="725"/>
      <c r="CE31" s="726"/>
      <c r="CF31" s="698" t="s">
        <v>313</v>
      </c>
      <c r="CG31" s="699"/>
      <c r="CH31" s="699"/>
      <c r="CI31" s="699"/>
      <c r="CJ31" s="699"/>
      <c r="CK31" s="699"/>
      <c r="CL31" s="699"/>
      <c r="CM31" s="699"/>
      <c r="CN31" s="699"/>
      <c r="CO31" s="699"/>
      <c r="CP31" s="699"/>
      <c r="CQ31" s="700"/>
      <c r="CR31" s="683">
        <v>17956</v>
      </c>
      <c r="CS31" s="719"/>
      <c r="CT31" s="719"/>
      <c r="CU31" s="719"/>
      <c r="CV31" s="719"/>
      <c r="CW31" s="719"/>
      <c r="CX31" s="719"/>
      <c r="CY31" s="720"/>
      <c r="CZ31" s="688">
        <v>0.4</v>
      </c>
      <c r="DA31" s="717"/>
      <c r="DB31" s="717"/>
      <c r="DC31" s="721"/>
      <c r="DD31" s="692">
        <v>17956</v>
      </c>
      <c r="DE31" s="719"/>
      <c r="DF31" s="719"/>
      <c r="DG31" s="719"/>
      <c r="DH31" s="719"/>
      <c r="DI31" s="719"/>
      <c r="DJ31" s="719"/>
      <c r="DK31" s="720"/>
      <c r="DL31" s="692">
        <v>17956</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15">
      <c r="B32" s="729" t="s">
        <v>314</v>
      </c>
      <c r="C32" s="730"/>
      <c r="D32" s="730"/>
      <c r="E32" s="730"/>
      <c r="F32" s="730"/>
      <c r="G32" s="730"/>
      <c r="H32" s="730"/>
      <c r="I32" s="730"/>
      <c r="J32" s="730"/>
      <c r="K32" s="730"/>
      <c r="L32" s="730"/>
      <c r="M32" s="730"/>
      <c r="N32" s="730"/>
      <c r="O32" s="730"/>
      <c r="P32" s="730"/>
      <c r="Q32" s="731"/>
      <c r="R32" s="683" t="s">
        <v>130</v>
      </c>
      <c r="S32" s="684"/>
      <c r="T32" s="684"/>
      <c r="U32" s="684"/>
      <c r="V32" s="684"/>
      <c r="W32" s="684"/>
      <c r="X32" s="684"/>
      <c r="Y32" s="685"/>
      <c r="Z32" s="686" t="s">
        <v>234</v>
      </c>
      <c r="AA32" s="686"/>
      <c r="AB32" s="686"/>
      <c r="AC32" s="686"/>
      <c r="AD32" s="687" t="s">
        <v>130</v>
      </c>
      <c r="AE32" s="687"/>
      <c r="AF32" s="687"/>
      <c r="AG32" s="687"/>
      <c r="AH32" s="687"/>
      <c r="AI32" s="687"/>
      <c r="AJ32" s="687"/>
      <c r="AK32" s="687"/>
      <c r="AL32" s="688" t="s">
        <v>234</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99.1</v>
      </c>
      <c r="BH32" s="719"/>
      <c r="BI32" s="719"/>
      <c r="BJ32" s="719"/>
      <c r="BK32" s="719"/>
      <c r="BL32" s="719"/>
      <c r="BM32" s="689">
        <v>98.3</v>
      </c>
      <c r="BN32" s="749"/>
      <c r="BO32" s="749"/>
      <c r="BP32" s="749"/>
      <c r="BQ32" s="750"/>
      <c r="BR32" s="752">
        <v>99.3</v>
      </c>
      <c r="BS32" s="719"/>
      <c r="BT32" s="719"/>
      <c r="BU32" s="719"/>
      <c r="BV32" s="719"/>
      <c r="BW32" s="719"/>
      <c r="BX32" s="689">
        <v>98.6</v>
      </c>
      <c r="BY32" s="749"/>
      <c r="BZ32" s="749"/>
      <c r="CA32" s="749"/>
      <c r="CB32" s="750"/>
      <c r="CD32" s="727"/>
      <c r="CE32" s="728"/>
      <c r="CF32" s="698" t="s">
        <v>317</v>
      </c>
      <c r="CG32" s="699"/>
      <c r="CH32" s="699"/>
      <c r="CI32" s="699"/>
      <c r="CJ32" s="699"/>
      <c r="CK32" s="699"/>
      <c r="CL32" s="699"/>
      <c r="CM32" s="699"/>
      <c r="CN32" s="699"/>
      <c r="CO32" s="699"/>
      <c r="CP32" s="699"/>
      <c r="CQ32" s="700"/>
      <c r="CR32" s="683">
        <v>30</v>
      </c>
      <c r="CS32" s="684"/>
      <c r="CT32" s="684"/>
      <c r="CU32" s="684"/>
      <c r="CV32" s="684"/>
      <c r="CW32" s="684"/>
      <c r="CX32" s="684"/>
      <c r="CY32" s="685"/>
      <c r="CZ32" s="688">
        <v>0</v>
      </c>
      <c r="DA32" s="717"/>
      <c r="DB32" s="717"/>
      <c r="DC32" s="721"/>
      <c r="DD32" s="692">
        <v>30</v>
      </c>
      <c r="DE32" s="684"/>
      <c r="DF32" s="684"/>
      <c r="DG32" s="684"/>
      <c r="DH32" s="684"/>
      <c r="DI32" s="684"/>
      <c r="DJ32" s="684"/>
      <c r="DK32" s="685"/>
      <c r="DL32" s="692">
        <v>30</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318</v>
      </c>
      <c r="C33" s="681"/>
      <c r="D33" s="681"/>
      <c r="E33" s="681"/>
      <c r="F33" s="681"/>
      <c r="G33" s="681"/>
      <c r="H33" s="681"/>
      <c r="I33" s="681"/>
      <c r="J33" s="681"/>
      <c r="K33" s="681"/>
      <c r="L33" s="681"/>
      <c r="M33" s="681"/>
      <c r="N33" s="681"/>
      <c r="O33" s="681"/>
      <c r="P33" s="681"/>
      <c r="Q33" s="682"/>
      <c r="R33" s="683">
        <v>555484</v>
      </c>
      <c r="S33" s="684"/>
      <c r="T33" s="684"/>
      <c r="U33" s="684"/>
      <c r="V33" s="684"/>
      <c r="W33" s="684"/>
      <c r="X33" s="684"/>
      <c r="Y33" s="685"/>
      <c r="Z33" s="686">
        <v>11.5</v>
      </c>
      <c r="AA33" s="686"/>
      <c r="AB33" s="686"/>
      <c r="AC33" s="686"/>
      <c r="AD33" s="687" t="s">
        <v>234</v>
      </c>
      <c r="AE33" s="687"/>
      <c r="AF33" s="687"/>
      <c r="AG33" s="687"/>
      <c r="AH33" s="687"/>
      <c r="AI33" s="687"/>
      <c r="AJ33" s="687"/>
      <c r="AK33" s="687"/>
      <c r="AL33" s="688" t="s">
        <v>130</v>
      </c>
      <c r="AM33" s="689"/>
      <c r="AN33" s="689"/>
      <c r="AO33" s="690"/>
      <c r="AP33" s="744"/>
      <c r="AQ33" s="745"/>
      <c r="AR33" s="745"/>
      <c r="AS33" s="745"/>
      <c r="AT33" s="748"/>
      <c r="AU33" s="232"/>
      <c r="AV33" s="232"/>
      <c r="AW33" s="232"/>
      <c r="AX33" s="733" t="s">
        <v>319</v>
      </c>
      <c r="AY33" s="734"/>
      <c r="AZ33" s="734"/>
      <c r="BA33" s="734"/>
      <c r="BB33" s="734"/>
      <c r="BC33" s="734"/>
      <c r="BD33" s="734"/>
      <c r="BE33" s="734"/>
      <c r="BF33" s="735"/>
      <c r="BG33" s="753">
        <v>99</v>
      </c>
      <c r="BH33" s="754"/>
      <c r="BI33" s="754"/>
      <c r="BJ33" s="754"/>
      <c r="BK33" s="754"/>
      <c r="BL33" s="754"/>
      <c r="BM33" s="755">
        <v>96.6</v>
      </c>
      <c r="BN33" s="754"/>
      <c r="BO33" s="754"/>
      <c r="BP33" s="754"/>
      <c r="BQ33" s="756"/>
      <c r="BR33" s="753">
        <v>98.9</v>
      </c>
      <c r="BS33" s="754"/>
      <c r="BT33" s="754"/>
      <c r="BU33" s="754"/>
      <c r="BV33" s="754"/>
      <c r="BW33" s="754"/>
      <c r="BX33" s="755">
        <v>96.9</v>
      </c>
      <c r="BY33" s="754"/>
      <c r="BZ33" s="754"/>
      <c r="CA33" s="754"/>
      <c r="CB33" s="756"/>
      <c r="CD33" s="698" t="s">
        <v>320</v>
      </c>
      <c r="CE33" s="699"/>
      <c r="CF33" s="699"/>
      <c r="CG33" s="699"/>
      <c r="CH33" s="699"/>
      <c r="CI33" s="699"/>
      <c r="CJ33" s="699"/>
      <c r="CK33" s="699"/>
      <c r="CL33" s="699"/>
      <c r="CM33" s="699"/>
      <c r="CN33" s="699"/>
      <c r="CO33" s="699"/>
      <c r="CP33" s="699"/>
      <c r="CQ33" s="700"/>
      <c r="CR33" s="683">
        <v>2320097</v>
      </c>
      <c r="CS33" s="719"/>
      <c r="CT33" s="719"/>
      <c r="CU33" s="719"/>
      <c r="CV33" s="719"/>
      <c r="CW33" s="719"/>
      <c r="CX33" s="719"/>
      <c r="CY33" s="720"/>
      <c r="CZ33" s="688">
        <v>49.7</v>
      </c>
      <c r="DA33" s="717"/>
      <c r="DB33" s="717"/>
      <c r="DC33" s="721"/>
      <c r="DD33" s="692">
        <v>1665119</v>
      </c>
      <c r="DE33" s="719"/>
      <c r="DF33" s="719"/>
      <c r="DG33" s="719"/>
      <c r="DH33" s="719"/>
      <c r="DI33" s="719"/>
      <c r="DJ33" s="719"/>
      <c r="DK33" s="720"/>
      <c r="DL33" s="692">
        <v>1087205</v>
      </c>
      <c r="DM33" s="719"/>
      <c r="DN33" s="719"/>
      <c r="DO33" s="719"/>
      <c r="DP33" s="719"/>
      <c r="DQ33" s="719"/>
      <c r="DR33" s="719"/>
      <c r="DS33" s="719"/>
      <c r="DT33" s="719"/>
      <c r="DU33" s="719"/>
      <c r="DV33" s="720"/>
      <c r="DW33" s="688">
        <v>36.799999999999997</v>
      </c>
      <c r="DX33" s="717"/>
      <c r="DY33" s="717"/>
      <c r="DZ33" s="717"/>
      <c r="EA33" s="717"/>
      <c r="EB33" s="717"/>
      <c r="EC33" s="718"/>
    </row>
    <row r="34" spans="2:133" ht="11.25" customHeight="1" x14ac:dyDescent="0.15">
      <c r="B34" s="680" t="s">
        <v>321</v>
      </c>
      <c r="C34" s="681"/>
      <c r="D34" s="681"/>
      <c r="E34" s="681"/>
      <c r="F34" s="681"/>
      <c r="G34" s="681"/>
      <c r="H34" s="681"/>
      <c r="I34" s="681"/>
      <c r="J34" s="681"/>
      <c r="K34" s="681"/>
      <c r="L34" s="681"/>
      <c r="M34" s="681"/>
      <c r="N34" s="681"/>
      <c r="O34" s="681"/>
      <c r="P34" s="681"/>
      <c r="Q34" s="682"/>
      <c r="R34" s="683">
        <v>29181</v>
      </c>
      <c r="S34" s="684"/>
      <c r="T34" s="684"/>
      <c r="U34" s="684"/>
      <c r="V34" s="684"/>
      <c r="W34" s="684"/>
      <c r="X34" s="684"/>
      <c r="Y34" s="685"/>
      <c r="Z34" s="686">
        <v>0.6</v>
      </c>
      <c r="AA34" s="686"/>
      <c r="AB34" s="686"/>
      <c r="AC34" s="686"/>
      <c r="AD34" s="687">
        <v>373</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677084</v>
      </c>
      <c r="CS34" s="684"/>
      <c r="CT34" s="684"/>
      <c r="CU34" s="684"/>
      <c r="CV34" s="684"/>
      <c r="CW34" s="684"/>
      <c r="CX34" s="684"/>
      <c r="CY34" s="685"/>
      <c r="CZ34" s="688">
        <v>14.5</v>
      </c>
      <c r="DA34" s="717"/>
      <c r="DB34" s="717"/>
      <c r="DC34" s="721"/>
      <c r="DD34" s="692">
        <v>447349</v>
      </c>
      <c r="DE34" s="684"/>
      <c r="DF34" s="684"/>
      <c r="DG34" s="684"/>
      <c r="DH34" s="684"/>
      <c r="DI34" s="684"/>
      <c r="DJ34" s="684"/>
      <c r="DK34" s="685"/>
      <c r="DL34" s="692">
        <v>326097</v>
      </c>
      <c r="DM34" s="684"/>
      <c r="DN34" s="684"/>
      <c r="DO34" s="684"/>
      <c r="DP34" s="684"/>
      <c r="DQ34" s="684"/>
      <c r="DR34" s="684"/>
      <c r="DS34" s="684"/>
      <c r="DT34" s="684"/>
      <c r="DU34" s="684"/>
      <c r="DV34" s="685"/>
      <c r="DW34" s="688">
        <v>11</v>
      </c>
      <c r="DX34" s="717"/>
      <c r="DY34" s="717"/>
      <c r="DZ34" s="717"/>
      <c r="EA34" s="717"/>
      <c r="EB34" s="717"/>
      <c r="EC34" s="718"/>
    </row>
    <row r="35" spans="2:133" ht="11.25" customHeight="1" x14ac:dyDescent="0.15">
      <c r="B35" s="680" t="s">
        <v>323</v>
      </c>
      <c r="C35" s="681"/>
      <c r="D35" s="681"/>
      <c r="E35" s="681"/>
      <c r="F35" s="681"/>
      <c r="G35" s="681"/>
      <c r="H35" s="681"/>
      <c r="I35" s="681"/>
      <c r="J35" s="681"/>
      <c r="K35" s="681"/>
      <c r="L35" s="681"/>
      <c r="M35" s="681"/>
      <c r="N35" s="681"/>
      <c r="O35" s="681"/>
      <c r="P35" s="681"/>
      <c r="Q35" s="682"/>
      <c r="R35" s="683">
        <v>53150</v>
      </c>
      <c r="S35" s="684"/>
      <c r="T35" s="684"/>
      <c r="U35" s="684"/>
      <c r="V35" s="684"/>
      <c r="W35" s="684"/>
      <c r="X35" s="684"/>
      <c r="Y35" s="685"/>
      <c r="Z35" s="686">
        <v>1.1000000000000001</v>
      </c>
      <c r="AA35" s="686"/>
      <c r="AB35" s="686"/>
      <c r="AC35" s="686"/>
      <c r="AD35" s="687" t="s">
        <v>130</v>
      </c>
      <c r="AE35" s="687"/>
      <c r="AF35" s="687"/>
      <c r="AG35" s="687"/>
      <c r="AH35" s="687"/>
      <c r="AI35" s="687"/>
      <c r="AJ35" s="687"/>
      <c r="AK35" s="687"/>
      <c r="AL35" s="688" t="s">
        <v>130</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37899</v>
      </c>
      <c r="CS35" s="719"/>
      <c r="CT35" s="719"/>
      <c r="CU35" s="719"/>
      <c r="CV35" s="719"/>
      <c r="CW35" s="719"/>
      <c r="CX35" s="719"/>
      <c r="CY35" s="720"/>
      <c r="CZ35" s="688">
        <v>0.8</v>
      </c>
      <c r="DA35" s="717"/>
      <c r="DB35" s="717"/>
      <c r="DC35" s="721"/>
      <c r="DD35" s="692">
        <v>22760</v>
      </c>
      <c r="DE35" s="719"/>
      <c r="DF35" s="719"/>
      <c r="DG35" s="719"/>
      <c r="DH35" s="719"/>
      <c r="DI35" s="719"/>
      <c r="DJ35" s="719"/>
      <c r="DK35" s="720"/>
      <c r="DL35" s="692">
        <v>9866</v>
      </c>
      <c r="DM35" s="719"/>
      <c r="DN35" s="719"/>
      <c r="DO35" s="719"/>
      <c r="DP35" s="719"/>
      <c r="DQ35" s="719"/>
      <c r="DR35" s="719"/>
      <c r="DS35" s="719"/>
      <c r="DT35" s="719"/>
      <c r="DU35" s="719"/>
      <c r="DV35" s="720"/>
      <c r="DW35" s="688">
        <v>0.3</v>
      </c>
      <c r="DX35" s="717"/>
      <c r="DY35" s="717"/>
      <c r="DZ35" s="717"/>
      <c r="EA35" s="717"/>
      <c r="EB35" s="717"/>
      <c r="EC35" s="718"/>
    </row>
    <row r="36" spans="2:133" ht="11.25" customHeight="1" x14ac:dyDescent="0.15">
      <c r="B36" s="680" t="s">
        <v>327</v>
      </c>
      <c r="C36" s="681"/>
      <c r="D36" s="681"/>
      <c r="E36" s="681"/>
      <c r="F36" s="681"/>
      <c r="G36" s="681"/>
      <c r="H36" s="681"/>
      <c r="I36" s="681"/>
      <c r="J36" s="681"/>
      <c r="K36" s="681"/>
      <c r="L36" s="681"/>
      <c r="M36" s="681"/>
      <c r="N36" s="681"/>
      <c r="O36" s="681"/>
      <c r="P36" s="681"/>
      <c r="Q36" s="682"/>
      <c r="R36" s="683">
        <v>161174</v>
      </c>
      <c r="S36" s="684"/>
      <c r="T36" s="684"/>
      <c r="U36" s="684"/>
      <c r="V36" s="684"/>
      <c r="W36" s="684"/>
      <c r="X36" s="684"/>
      <c r="Y36" s="685"/>
      <c r="Z36" s="686">
        <v>3.3</v>
      </c>
      <c r="AA36" s="686"/>
      <c r="AB36" s="686"/>
      <c r="AC36" s="686"/>
      <c r="AD36" s="687" t="s">
        <v>130</v>
      </c>
      <c r="AE36" s="687"/>
      <c r="AF36" s="687"/>
      <c r="AG36" s="687"/>
      <c r="AH36" s="687"/>
      <c r="AI36" s="687"/>
      <c r="AJ36" s="687"/>
      <c r="AK36" s="687"/>
      <c r="AL36" s="688" t="s">
        <v>130</v>
      </c>
      <c r="AM36" s="689"/>
      <c r="AN36" s="689"/>
      <c r="AO36" s="690"/>
      <c r="AP36" s="235"/>
      <c r="AQ36" s="757" t="s">
        <v>328</v>
      </c>
      <c r="AR36" s="758"/>
      <c r="AS36" s="758"/>
      <c r="AT36" s="758"/>
      <c r="AU36" s="758"/>
      <c r="AV36" s="758"/>
      <c r="AW36" s="758"/>
      <c r="AX36" s="758"/>
      <c r="AY36" s="759"/>
      <c r="AZ36" s="672">
        <v>740101</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7168</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637412</v>
      </c>
      <c r="CS36" s="684"/>
      <c r="CT36" s="684"/>
      <c r="CU36" s="684"/>
      <c r="CV36" s="684"/>
      <c r="CW36" s="684"/>
      <c r="CX36" s="684"/>
      <c r="CY36" s="685"/>
      <c r="CZ36" s="688">
        <v>13.6</v>
      </c>
      <c r="DA36" s="717"/>
      <c r="DB36" s="717"/>
      <c r="DC36" s="721"/>
      <c r="DD36" s="692">
        <v>384382</v>
      </c>
      <c r="DE36" s="684"/>
      <c r="DF36" s="684"/>
      <c r="DG36" s="684"/>
      <c r="DH36" s="684"/>
      <c r="DI36" s="684"/>
      <c r="DJ36" s="684"/>
      <c r="DK36" s="685"/>
      <c r="DL36" s="692">
        <v>258940</v>
      </c>
      <c r="DM36" s="684"/>
      <c r="DN36" s="684"/>
      <c r="DO36" s="684"/>
      <c r="DP36" s="684"/>
      <c r="DQ36" s="684"/>
      <c r="DR36" s="684"/>
      <c r="DS36" s="684"/>
      <c r="DT36" s="684"/>
      <c r="DU36" s="684"/>
      <c r="DV36" s="685"/>
      <c r="DW36" s="688">
        <v>8.8000000000000007</v>
      </c>
      <c r="DX36" s="717"/>
      <c r="DY36" s="717"/>
      <c r="DZ36" s="717"/>
      <c r="EA36" s="717"/>
      <c r="EB36" s="717"/>
      <c r="EC36" s="718"/>
    </row>
    <row r="37" spans="2:133" ht="11.25" customHeight="1" x14ac:dyDescent="0.15">
      <c r="B37" s="680" t="s">
        <v>331</v>
      </c>
      <c r="C37" s="681"/>
      <c r="D37" s="681"/>
      <c r="E37" s="681"/>
      <c r="F37" s="681"/>
      <c r="G37" s="681"/>
      <c r="H37" s="681"/>
      <c r="I37" s="681"/>
      <c r="J37" s="681"/>
      <c r="K37" s="681"/>
      <c r="L37" s="681"/>
      <c r="M37" s="681"/>
      <c r="N37" s="681"/>
      <c r="O37" s="681"/>
      <c r="P37" s="681"/>
      <c r="Q37" s="682"/>
      <c r="R37" s="683">
        <v>111509</v>
      </c>
      <c r="S37" s="684"/>
      <c r="T37" s="684"/>
      <c r="U37" s="684"/>
      <c r="V37" s="684"/>
      <c r="W37" s="684"/>
      <c r="X37" s="684"/>
      <c r="Y37" s="685"/>
      <c r="Z37" s="686">
        <v>2.2999999999999998</v>
      </c>
      <c r="AA37" s="686"/>
      <c r="AB37" s="686"/>
      <c r="AC37" s="686"/>
      <c r="AD37" s="687" t="s">
        <v>130</v>
      </c>
      <c r="AE37" s="687"/>
      <c r="AF37" s="687"/>
      <c r="AG37" s="687"/>
      <c r="AH37" s="687"/>
      <c r="AI37" s="687"/>
      <c r="AJ37" s="687"/>
      <c r="AK37" s="687"/>
      <c r="AL37" s="688" t="s">
        <v>130</v>
      </c>
      <c r="AM37" s="689"/>
      <c r="AN37" s="689"/>
      <c r="AO37" s="690"/>
      <c r="AQ37" s="761" t="s">
        <v>332</v>
      </c>
      <c r="AR37" s="762"/>
      <c r="AS37" s="762"/>
      <c r="AT37" s="762"/>
      <c r="AU37" s="762"/>
      <c r="AV37" s="762"/>
      <c r="AW37" s="762"/>
      <c r="AX37" s="762"/>
      <c r="AY37" s="763"/>
      <c r="AZ37" s="683">
        <v>202881</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-6279</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224259</v>
      </c>
      <c r="CS37" s="719"/>
      <c r="CT37" s="719"/>
      <c r="CU37" s="719"/>
      <c r="CV37" s="719"/>
      <c r="CW37" s="719"/>
      <c r="CX37" s="719"/>
      <c r="CY37" s="720"/>
      <c r="CZ37" s="688">
        <v>4.8</v>
      </c>
      <c r="DA37" s="717"/>
      <c r="DB37" s="717"/>
      <c r="DC37" s="721"/>
      <c r="DD37" s="692">
        <v>158894</v>
      </c>
      <c r="DE37" s="719"/>
      <c r="DF37" s="719"/>
      <c r="DG37" s="719"/>
      <c r="DH37" s="719"/>
      <c r="DI37" s="719"/>
      <c r="DJ37" s="719"/>
      <c r="DK37" s="720"/>
      <c r="DL37" s="692">
        <v>148218</v>
      </c>
      <c r="DM37" s="719"/>
      <c r="DN37" s="719"/>
      <c r="DO37" s="719"/>
      <c r="DP37" s="719"/>
      <c r="DQ37" s="719"/>
      <c r="DR37" s="719"/>
      <c r="DS37" s="719"/>
      <c r="DT37" s="719"/>
      <c r="DU37" s="719"/>
      <c r="DV37" s="720"/>
      <c r="DW37" s="688">
        <v>5</v>
      </c>
      <c r="DX37" s="717"/>
      <c r="DY37" s="717"/>
      <c r="DZ37" s="717"/>
      <c r="EA37" s="717"/>
      <c r="EB37" s="717"/>
      <c r="EC37" s="718"/>
    </row>
    <row r="38" spans="2:133" ht="11.25" customHeight="1" x14ac:dyDescent="0.15">
      <c r="B38" s="680" t="s">
        <v>335</v>
      </c>
      <c r="C38" s="681"/>
      <c r="D38" s="681"/>
      <c r="E38" s="681"/>
      <c r="F38" s="681"/>
      <c r="G38" s="681"/>
      <c r="H38" s="681"/>
      <c r="I38" s="681"/>
      <c r="J38" s="681"/>
      <c r="K38" s="681"/>
      <c r="L38" s="681"/>
      <c r="M38" s="681"/>
      <c r="N38" s="681"/>
      <c r="O38" s="681"/>
      <c r="P38" s="681"/>
      <c r="Q38" s="682"/>
      <c r="R38" s="683">
        <v>130640</v>
      </c>
      <c r="S38" s="684"/>
      <c r="T38" s="684"/>
      <c r="U38" s="684"/>
      <c r="V38" s="684"/>
      <c r="W38" s="684"/>
      <c r="X38" s="684"/>
      <c r="Y38" s="685"/>
      <c r="Z38" s="686">
        <v>2.7</v>
      </c>
      <c r="AA38" s="686"/>
      <c r="AB38" s="686"/>
      <c r="AC38" s="686"/>
      <c r="AD38" s="687">
        <v>99</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160605</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924</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579496</v>
      </c>
      <c r="CS38" s="684"/>
      <c r="CT38" s="684"/>
      <c r="CU38" s="684"/>
      <c r="CV38" s="684"/>
      <c r="CW38" s="684"/>
      <c r="CX38" s="684"/>
      <c r="CY38" s="685"/>
      <c r="CZ38" s="688">
        <v>12.4</v>
      </c>
      <c r="DA38" s="717"/>
      <c r="DB38" s="717"/>
      <c r="DC38" s="721"/>
      <c r="DD38" s="692">
        <v>519179</v>
      </c>
      <c r="DE38" s="684"/>
      <c r="DF38" s="684"/>
      <c r="DG38" s="684"/>
      <c r="DH38" s="684"/>
      <c r="DI38" s="684"/>
      <c r="DJ38" s="684"/>
      <c r="DK38" s="685"/>
      <c r="DL38" s="692">
        <v>492302</v>
      </c>
      <c r="DM38" s="684"/>
      <c r="DN38" s="684"/>
      <c r="DO38" s="684"/>
      <c r="DP38" s="684"/>
      <c r="DQ38" s="684"/>
      <c r="DR38" s="684"/>
      <c r="DS38" s="684"/>
      <c r="DT38" s="684"/>
      <c r="DU38" s="684"/>
      <c r="DV38" s="685"/>
      <c r="DW38" s="688">
        <v>16.7</v>
      </c>
      <c r="DX38" s="717"/>
      <c r="DY38" s="717"/>
      <c r="DZ38" s="717"/>
      <c r="EA38" s="717"/>
      <c r="EB38" s="717"/>
      <c r="EC38" s="718"/>
    </row>
    <row r="39" spans="2:133" ht="11.25" customHeight="1" x14ac:dyDescent="0.15">
      <c r="B39" s="680" t="s">
        <v>339</v>
      </c>
      <c r="C39" s="681"/>
      <c r="D39" s="681"/>
      <c r="E39" s="681"/>
      <c r="F39" s="681"/>
      <c r="G39" s="681"/>
      <c r="H39" s="681"/>
      <c r="I39" s="681"/>
      <c r="J39" s="681"/>
      <c r="K39" s="681"/>
      <c r="L39" s="681"/>
      <c r="M39" s="681"/>
      <c r="N39" s="681"/>
      <c r="O39" s="681"/>
      <c r="P39" s="681"/>
      <c r="Q39" s="682"/>
      <c r="R39" s="683">
        <v>392100</v>
      </c>
      <c r="S39" s="684"/>
      <c r="T39" s="684"/>
      <c r="U39" s="684"/>
      <c r="V39" s="684"/>
      <c r="W39" s="684"/>
      <c r="X39" s="684"/>
      <c r="Y39" s="685"/>
      <c r="Z39" s="686">
        <v>8.1</v>
      </c>
      <c r="AA39" s="686"/>
      <c r="AB39" s="686"/>
      <c r="AC39" s="686"/>
      <c r="AD39" s="687" t="s">
        <v>234</v>
      </c>
      <c r="AE39" s="687"/>
      <c r="AF39" s="687"/>
      <c r="AG39" s="687"/>
      <c r="AH39" s="687"/>
      <c r="AI39" s="687"/>
      <c r="AJ39" s="687"/>
      <c r="AK39" s="687"/>
      <c r="AL39" s="688" t="s">
        <v>234</v>
      </c>
      <c r="AM39" s="689"/>
      <c r="AN39" s="689"/>
      <c r="AO39" s="690"/>
      <c r="AQ39" s="761" t="s">
        <v>340</v>
      </c>
      <c r="AR39" s="762"/>
      <c r="AS39" s="762"/>
      <c r="AT39" s="762"/>
      <c r="AU39" s="762"/>
      <c r="AV39" s="762"/>
      <c r="AW39" s="762"/>
      <c r="AX39" s="762"/>
      <c r="AY39" s="763"/>
      <c r="AZ39" s="683">
        <v>7239</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1426</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217601</v>
      </c>
      <c r="CS39" s="719"/>
      <c r="CT39" s="719"/>
      <c r="CU39" s="719"/>
      <c r="CV39" s="719"/>
      <c r="CW39" s="719"/>
      <c r="CX39" s="719"/>
      <c r="CY39" s="720"/>
      <c r="CZ39" s="688">
        <v>4.7</v>
      </c>
      <c r="DA39" s="717"/>
      <c r="DB39" s="717"/>
      <c r="DC39" s="721"/>
      <c r="DD39" s="692">
        <v>130844</v>
      </c>
      <c r="DE39" s="719"/>
      <c r="DF39" s="719"/>
      <c r="DG39" s="719"/>
      <c r="DH39" s="719"/>
      <c r="DI39" s="719"/>
      <c r="DJ39" s="719"/>
      <c r="DK39" s="720"/>
      <c r="DL39" s="692" t="s">
        <v>130</v>
      </c>
      <c r="DM39" s="719"/>
      <c r="DN39" s="719"/>
      <c r="DO39" s="719"/>
      <c r="DP39" s="719"/>
      <c r="DQ39" s="719"/>
      <c r="DR39" s="719"/>
      <c r="DS39" s="719"/>
      <c r="DT39" s="719"/>
      <c r="DU39" s="719"/>
      <c r="DV39" s="720"/>
      <c r="DW39" s="688" t="s">
        <v>234</v>
      </c>
      <c r="DX39" s="717"/>
      <c r="DY39" s="717"/>
      <c r="DZ39" s="717"/>
      <c r="EA39" s="717"/>
      <c r="EB39" s="717"/>
      <c r="EC39" s="718"/>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234</v>
      </c>
      <c r="S40" s="684"/>
      <c r="T40" s="684"/>
      <c r="U40" s="684"/>
      <c r="V40" s="684"/>
      <c r="W40" s="684"/>
      <c r="X40" s="684"/>
      <c r="Y40" s="685"/>
      <c r="Z40" s="686" t="s">
        <v>234</v>
      </c>
      <c r="AA40" s="686"/>
      <c r="AB40" s="686"/>
      <c r="AC40" s="686"/>
      <c r="AD40" s="687" t="s">
        <v>130</v>
      </c>
      <c r="AE40" s="687"/>
      <c r="AF40" s="687"/>
      <c r="AG40" s="687"/>
      <c r="AH40" s="687"/>
      <c r="AI40" s="687"/>
      <c r="AJ40" s="687"/>
      <c r="AK40" s="687"/>
      <c r="AL40" s="688" t="s">
        <v>130</v>
      </c>
      <c r="AM40" s="689"/>
      <c r="AN40" s="689"/>
      <c r="AO40" s="690"/>
      <c r="AQ40" s="761" t="s">
        <v>344</v>
      </c>
      <c r="AR40" s="762"/>
      <c r="AS40" s="762"/>
      <c r="AT40" s="762"/>
      <c r="AU40" s="762"/>
      <c r="AV40" s="762"/>
      <c r="AW40" s="762"/>
      <c r="AX40" s="762"/>
      <c r="AY40" s="763"/>
      <c r="AZ40" s="683" t="s">
        <v>130</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85</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170605</v>
      </c>
      <c r="CS40" s="684"/>
      <c r="CT40" s="684"/>
      <c r="CU40" s="684"/>
      <c r="CV40" s="684"/>
      <c r="CW40" s="684"/>
      <c r="CX40" s="684"/>
      <c r="CY40" s="685"/>
      <c r="CZ40" s="688">
        <v>3.7</v>
      </c>
      <c r="DA40" s="717"/>
      <c r="DB40" s="717"/>
      <c r="DC40" s="721"/>
      <c r="DD40" s="692">
        <v>160605</v>
      </c>
      <c r="DE40" s="684"/>
      <c r="DF40" s="684"/>
      <c r="DG40" s="684"/>
      <c r="DH40" s="684"/>
      <c r="DI40" s="684"/>
      <c r="DJ40" s="684"/>
      <c r="DK40" s="685"/>
      <c r="DL40" s="692" t="s">
        <v>130</v>
      </c>
      <c r="DM40" s="684"/>
      <c r="DN40" s="684"/>
      <c r="DO40" s="684"/>
      <c r="DP40" s="684"/>
      <c r="DQ40" s="684"/>
      <c r="DR40" s="684"/>
      <c r="DS40" s="684"/>
      <c r="DT40" s="684"/>
      <c r="DU40" s="684"/>
      <c r="DV40" s="685"/>
      <c r="DW40" s="688" t="s">
        <v>234</v>
      </c>
      <c r="DX40" s="717"/>
      <c r="DY40" s="717"/>
      <c r="DZ40" s="717"/>
      <c r="EA40" s="717"/>
      <c r="EB40" s="717"/>
      <c r="EC40" s="718"/>
    </row>
    <row r="41" spans="2:133" ht="11.25" customHeight="1" x14ac:dyDescent="0.15">
      <c r="B41" s="680" t="s">
        <v>348</v>
      </c>
      <c r="C41" s="681"/>
      <c r="D41" s="681"/>
      <c r="E41" s="681"/>
      <c r="F41" s="681"/>
      <c r="G41" s="681"/>
      <c r="H41" s="681"/>
      <c r="I41" s="681"/>
      <c r="J41" s="681"/>
      <c r="K41" s="681"/>
      <c r="L41" s="681"/>
      <c r="M41" s="681"/>
      <c r="N41" s="681"/>
      <c r="O41" s="681"/>
      <c r="P41" s="681"/>
      <c r="Q41" s="682"/>
      <c r="R41" s="683">
        <v>91500</v>
      </c>
      <c r="S41" s="684"/>
      <c r="T41" s="684"/>
      <c r="U41" s="684"/>
      <c r="V41" s="684"/>
      <c r="W41" s="684"/>
      <c r="X41" s="684"/>
      <c r="Y41" s="685"/>
      <c r="Z41" s="686">
        <v>1.9</v>
      </c>
      <c r="AA41" s="686"/>
      <c r="AB41" s="686"/>
      <c r="AC41" s="686"/>
      <c r="AD41" s="687" t="s">
        <v>234</v>
      </c>
      <c r="AE41" s="687"/>
      <c r="AF41" s="687"/>
      <c r="AG41" s="687"/>
      <c r="AH41" s="687"/>
      <c r="AI41" s="687"/>
      <c r="AJ41" s="687"/>
      <c r="AK41" s="687"/>
      <c r="AL41" s="688" t="s">
        <v>130</v>
      </c>
      <c r="AM41" s="689"/>
      <c r="AN41" s="689"/>
      <c r="AO41" s="690"/>
      <c r="AQ41" s="761" t="s">
        <v>349</v>
      </c>
      <c r="AR41" s="762"/>
      <c r="AS41" s="762"/>
      <c r="AT41" s="762"/>
      <c r="AU41" s="762"/>
      <c r="AV41" s="762"/>
      <c r="AW41" s="762"/>
      <c r="AX41" s="762"/>
      <c r="AY41" s="763"/>
      <c r="AZ41" s="683">
        <v>74740</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v>1</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234</v>
      </c>
      <c r="CS41" s="719"/>
      <c r="CT41" s="719"/>
      <c r="CU41" s="719"/>
      <c r="CV41" s="719"/>
      <c r="CW41" s="719"/>
      <c r="CX41" s="719"/>
      <c r="CY41" s="720"/>
      <c r="CZ41" s="688" t="s">
        <v>234</v>
      </c>
      <c r="DA41" s="717"/>
      <c r="DB41" s="717"/>
      <c r="DC41" s="721"/>
      <c r="DD41" s="692" t="s">
        <v>130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352</v>
      </c>
      <c r="C42" s="734"/>
      <c r="D42" s="734"/>
      <c r="E42" s="734"/>
      <c r="F42" s="734"/>
      <c r="G42" s="734"/>
      <c r="H42" s="734"/>
      <c r="I42" s="734"/>
      <c r="J42" s="734"/>
      <c r="K42" s="734"/>
      <c r="L42" s="734"/>
      <c r="M42" s="734"/>
      <c r="N42" s="734"/>
      <c r="O42" s="734"/>
      <c r="P42" s="734"/>
      <c r="Q42" s="735"/>
      <c r="R42" s="768">
        <v>4828426</v>
      </c>
      <c r="S42" s="769"/>
      <c r="T42" s="769"/>
      <c r="U42" s="769"/>
      <c r="V42" s="769"/>
      <c r="W42" s="769"/>
      <c r="X42" s="769"/>
      <c r="Y42" s="777"/>
      <c r="Z42" s="778">
        <v>100</v>
      </c>
      <c r="AA42" s="778"/>
      <c r="AB42" s="778"/>
      <c r="AC42" s="778"/>
      <c r="AD42" s="779">
        <v>2864467</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294636</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418</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537144</v>
      </c>
      <c r="CS42" s="684"/>
      <c r="CT42" s="684"/>
      <c r="CU42" s="684"/>
      <c r="CV42" s="684"/>
      <c r="CW42" s="684"/>
      <c r="CX42" s="684"/>
      <c r="CY42" s="685"/>
      <c r="CZ42" s="688">
        <v>11.5</v>
      </c>
      <c r="DA42" s="689"/>
      <c r="DB42" s="689"/>
      <c r="DC42" s="701"/>
      <c r="DD42" s="692">
        <v>98548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t="s">
        <v>130</v>
      </c>
      <c r="CS43" s="719"/>
      <c r="CT43" s="719"/>
      <c r="CU43" s="719"/>
      <c r="CV43" s="719"/>
      <c r="CW43" s="719"/>
      <c r="CX43" s="719"/>
      <c r="CY43" s="720"/>
      <c r="CZ43" s="688" t="s">
        <v>130</v>
      </c>
      <c r="DA43" s="717"/>
      <c r="DB43" s="717"/>
      <c r="DC43" s="721"/>
      <c r="DD43" s="692" t="s">
        <v>130</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357</v>
      </c>
      <c r="CG44" s="681"/>
      <c r="CH44" s="681"/>
      <c r="CI44" s="681"/>
      <c r="CJ44" s="681"/>
      <c r="CK44" s="681"/>
      <c r="CL44" s="681"/>
      <c r="CM44" s="681"/>
      <c r="CN44" s="681"/>
      <c r="CO44" s="681"/>
      <c r="CP44" s="681"/>
      <c r="CQ44" s="682"/>
      <c r="CR44" s="683">
        <v>434645</v>
      </c>
      <c r="CS44" s="684"/>
      <c r="CT44" s="684"/>
      <c r="CU44" s="684"/>
      <c r="CV44" s="684"/>
      <c r="CW44" s="684"/>
      <c r="CX44" s="684"/>
      <c r="CY44" s="685"/>
      <c r="CZ44" s="688">
        <v>9.3000000000000007</v>
      </c>
      <c r="DA44" s="689"/>
      <c r="DB44" s="689"/>
      <c r="DC44" s="701"/>
      <c r="DD44" s="692">
        <v>97182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91799</v>
      </c>
      <c r="CS45" s="719"/>
      <c r="CT45" s="719"/>
      <c r="CU45" s="719"/>
      <c r="CV45" s="719"/>
      <c r="CW45" s="719"/>
      <c r="CX45" s="719"/>
      <c r="CY45" s="720"/>
      <c r="CZ45" s="688">
        <v>2</v>
      </c>
      <c r="DA45" s="717"/>
      <c r="DB45" s="717"/>
      <c r="DC45" s="721"/>
      <c r="DD45" s="692">
        <v>3170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322189</v>
      </c>
      <c r="CS46" s="684"/>
      <c r="CT46" s="684"/>
      <c r="CU46" s="684"/>
      <c r="CV46" s="684"/>
      <c r="CW46" s="684"/>
      <c r="CX46" s="684"/>
      <c r="CY46" s="685"/>
      <c r="CZ46" s="688">
        <v>6.9</v>
      </c>
      <c r="DA46" s="689"/>
      <c r="DB46" s="689"/>
      <c r="DC46" s="701"/>
      <c r="DD46" s="692">
        <v>93568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102499</v>
      </c>
      <c r="CS47" s="719"/>
      <c r="CT47" s="719"/>
      <c r="CU47" s="719"/>
      <c r="CV47" s="719"/>
      <c r="CW47" s="719"/>
      <c r="CX47" s="719"/>
      <c r="CY47" s="720"/>
      <c r="CZ47" s="688">
        <v>2.2000000000000002</v>
      </c>
      <c r="DA47" s="717"/>
      <c r="DB47" s="717"/>
      <c r="DC47" s="721"/>
      <c r="DD47" s="692">
        <v>1366</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130</v>
      </c>
      <c r="CS48" s="684"/>
      <c r="CT48" s="684"/>
      <c r="CU48" s="684"/>
      <c r="CV48" s="684"/>
      <c r="CW48" s="684"/>
      <c r="CX48" s="684"/>
      <c r="CY48" s="685"/>
      <c r="CZ48" s="688" t="s">
        <v>130</v>
      </c>
      <c r="DA48" s="689"/>
      <c r="DB48" s="689"/>
      <c r="DC48" s="701"/>
      <c r="DD48" s="692" t="s">
        <v>130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365</v>
      </c>
      <c r="CE49" s="734"/>
      <c r="CF49" s="734"/>
      <c r="CG49" s="734"/>
      <c r="CH49" s="734"/>
      <c r="CI49" s="734"/>
      <c r="CJ49" s="734"/>
      <c r="CK49" s="734"/>
      <c r="CL49" s="734"/>
      <c r="CM49" s="734"/>
      <c r="CN49" s="734"/>
      <c r="CO49" s="734"/>
      <c r="CP49" s="734"/>
      <c r="CQ49" s="735"/>
      <c r="CR49" s="768">
        <v>4672366</v>
      </c>
      <c r="CS49" s="754"/>
      <c r="CT49" s="754"/>
      <c r="CU49" s="754"/>
      <c r="CV49" s="754"/>
      <c r="CW49" s="754"/>
      <c r="CX49" s="754"/>
      <c r="CY49" s="785"/>
      <c r="CZ49" s="780">
        <v>100</v>
      </c>
      <c r="DA49" s="786"/>
      <c r="DB49" s="786"/>
      <c r="DC49" s="787"/>
      <c r="DD49" s="788">
        <v>3250978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NyT8Xp7NXQv13P9WHrAfPZM7RT27I91pqpIXiGSi1oITdqvH9HCWgFAM39kisoysWqsiAtlj2KSg9f33xXZPRg==" saltValue="o9vJs6ustPIQaipwDFII0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5009</v>
      </c>
      <c r="R7" s="819"/>
      <c r="S7" s="819"/>
      <c r="T7" s="819"/>
      <c r="U7" s="819"/>
      <c r="V7" s="819">
        <v>4853</v>
      </c>
      <c r="W7" s="819"/>
      <c r="X7" s="819"/>
      <c r="Y7" s="819"/>
      <c r="Z7" s="819"/>
      <c r="AA7" s="819">
        <v>156</v>
      </c>
      <c r="AB7" s="819"/>
      <c r="AC7" s="819"/>
      <c r="AD7" s="819"/>
      <c r="AE7" s="820"/>
      <c r="AF7" s="821">
        <v>116</v>
      </c>
      <c r="AG7" s="822"/>
      <c r="AH7" s="822"/>
      <c r="AI7" s="822"/>
      <c r="AJ7" s="823"/>
      <c r="AK7" s="858">
        <v>161</v>
      </c>
      <c r="AL7" s="859"/>
      <c r="AM7" s="859"/>
      <c r="AN7" s="859"/>
      <c r="AO7" s="859"/>
      <c r="AP7" s="859">
        <v>4906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593</v>
      </c>
      <c r="BT7" s="863"/>
      <c r="BU7" s="863"/>
      <c r="BV7" s="863"/>
      <c r="BW7" s="863"/>
      <c r="BX7" s="863"/>
      <c r="BY7" s="863"/>
      <c r="BZ7" s="863"/>
      <c r="CA7" s="863"/>
      <c r="CB7" s="863"/>
      <c r="CC7" s="863"/>
      <c r="CD7" s="863"/>
      <c r="CE7" s="863"/>
      <c r="CF7" s="863"/>
      <c r="CG7" s="864"/>
      <c r="CH7" s="855">
        <v>-8</v>
      </c>
      <c r="CI7" s="856"/>
      <c r="CJ7" s="856"/>
      <c r="CK7" s="856"/>
      <c r="CL7" s="857"/>
      <c r="CM7" s="855">
        <v>19</v>
      </c>
      <c r="CN7" s="856"/>
      <c r="CO7" s="856"/>
      <c r="CP7" s="856"/>
      <c r="CQ7" s="857"/>
      <c r="CR7" s="855">
        <v>7</v>
      </c>
      <c r="CS7" s="856"/>
      <c r="CT7" s="856"/>
      <c r="CU7" s="856"/>
      <c r="CV7" s="857"/>
      <c r="CW7" s="855">
        <v>10</v>
      </c>
      <c r="CX7" s="856"/>
      <c r="CY7" s="856"/>
      <c r="CZ7" s="856"/>
      <c r="DA7" s="857"/>
      <c r="DB7" s="855" t="s">
        <v>597</v>
      </c>
      <c r="DC7" s="856"/>
      <c r="DD7" s="856"/>
      <c r="DE7" s="856"/>
      <c r="DF7" s="857"/>
      <c r="DG7" s="855" t="s">
        <v>597</v>
      </c>
      <c r="DH7" s="856"/>
      <c r="DI7" s="856"/>
      <c r="DJ7" s="856"/>
      <c r="DK7" s="857"/>
      <c r="DL7" s="855" t="s">
        <v>597</v>
      </c>
      <c r="DM7" s="856"/>
      <c r="DN7" s="856"/>
      <c r="DO7" s="856"/>
      <c r="DP7" s="857"/>
      <c r="DQ7" s="855" t="s">
        <v>597</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v>5009</v>
      </c>
      <c r="R23" s="878"/>
      <c r="S23" s="878"/>
      <c r="T23" s="878"/>
      <c r="U23" s="878"/>
      <c r="V23" s="878">
        <v>4853</v>
      </c>
      <c r="W23" s="878"/>
      <c r="X23" s="878"/>
      <c r="Y23" s="878"/>
      <c r="Z23" s="878"/>
      <c r="AA23" s="878">
        <v>156</v>
      </c>
      <c r="AB23" s="878"/>
      <c r="AC23" s="878"/>
      <c r="AD23" s="878"/>
      <c r="AE23" s="879"/>
      <c r="AF23" s="880">
        <v>116</v>
      </c>
      <c r="AG23" s="878"/>
      <c r="AH23" s="878"/>
      <c r="AI23" s="878"/>
      <c r="AJ23" s="881"/>
      <c r="AK23" s="882"/>
      <c r="AL23" s="883"/>
      <c r="AM23" s="883"/>
      <c r="AN23" s="883"/>
      <c r="AO23" s="883"/>
      <c r="AP23" s="878">
        <v>4906</v>
      </c>
      <c r="AQ23" s="878"/>
      <c r="AR23" s="878"/>
      <c r="AS23" s="878"/>
      <c r="AT23" s="878"/>
      <c r="AU23" s="884"/>
      <c r="AV23" s="884"/>
      <c r="AW23" s="884"/>
      <c r="AX23" s="884"/>
      <c r="AY23" s="885"/>
      <c r="AZ23" s="893" t="s">
        <v>392</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403</v>
      </c>
      <c r="C28" s="816"/>
      <c r="D28" s="816"/>
      <c r="E28" s="816"/>
      <c r="F28" s="816"/>
      <c r="G28" s="816"/>
      <c r="H28" s="816"/>
      <c r="I28" s="816"/>
      <c r="J28" s="816"/>
      <c r="K28" s="816"/>
      <c r="L28" s="816"/>
      <c r="M28" s="816"/>
      <c r="N28" s="816"/>
      <c r="O28" s="816"/>
      <c r="P28" s="817"/>
      <c r="Q28" s="906">
        <v>801</v>
      </c>
      <c r="R28" s="907"/>
      <c r="S28" s="907"/>
      <c r="T28" s="907"/>
      <c r="U28" s="907"/>
      <c r="V28" s="907">
        <v>794</v>
      </c>
      <c r="W28" s="907"/>
      <c r="X28" s="907"/>
      <c r="Y28" s="907"/>
      <c r="Z28" s="907"/>
      <c r="AA28" s="907">
        <v>7</v>
      </c>
      <c r="AB28" s="907"/>
      <c r="AC28" s="907"/>
      <c r="AD28" s="907"/>
      <c r="AE28" s="908"/>
      <c r="AF28" s="909">
        <v>7</v>
      </c>
      <c r="AG28" s="907"/>
      <c r="AH28" s="907"/>
      <c r="AI28" s="907"/>
      <c r="AJ28" s="910"/>
      <c r="AK28" s="911">
        <v>59</v>
      </c>
      <c r="AL28" s="902"/>
      <c r="AM28" s="902"/>
      <c r="AN28" s="902"/>
      <c r="AO28" s="902"/>
      <c r="AP28" s="902" t="s">
        <v>595</v>
      </c>
      <c r="AQ28" s="902"/>
      <c r="AR28" s="902"/>
      <c r="AS28" s="902"/>
      <c r="AT28" s="902"/>
      <c r="AU28" s="902" t="s">
        <v>595</v>
      </c>
      <c r="AV28" s="902"/>
      <c r="AW28" s="902"/>
      <c r="AX28" s="902"/>
      <c r="AY28" s="902"/>
      <c r="AZ28" s="903" t="s">
        <v>595</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404</v>
      </c>
      <c r="C29" s="840"/>
      <c r="D29" s="840"/>
      <c r="E29" s="840"/>
      <c r="F29" s="840"/>
      <c r="G29" s="840"/>
      <c r="H29" s="840"/>
      <c r="I29" s="840"/>
      <c r="J29" s="840"/>
      <c r="K29" s="840"/>
      <c r="L29" s="840"/>
      <c r="M29" s="840"/>
      <c r="N29" s="840"/>
      <c r="O29" s="840"/>
      <c r="P29" s="841"/>
      <c r="Q29" s="842">
        <v>1122</v>
      </c>
      <c r="R29" s="843"/>
      <c r="S29" s="843"/>
      <c r="T29" s="843"/>
      <c r="U29" s="843"/>
      <c r="V29" s="843">
        <v>1054</v>
      </c>
      <c r="W29" s="843"/>
      <c r="X29" s="843"/>
      <c r="Y29" s="843"/>
      <c r="Z29" s="843"/>
      <c r="AA29" s="843">
        <v>68</v>
      </c>
      <c r="AB29" s="843"/>
      <c r="AC29" s="843"/>
      <c r="AD29" s="843"/>
      <c r="AE29" s="844"/>
      <c r="AF29" s="845">
        <v>68</v>
      </c>
      <c r="AG29" s="846"/>
      <c r="AH29" s="846"/>
      <c r="AI29" s="846"/>
      <c r="AJ29" s="847"/>
      <c r="AK29" s="914">
        <v>141</v>
      </c>
      <c r="AL29" s="915"/>
      <c r="AM29" s="915"/>
      <c r="AN29" s="915"/>
      <c r="AO29" s="915"/>
      <c r="AP29" s="915" t="s">
        <v>595</v>
      </c>
      <c r="AQ29" s="915"/>
      <c r="AR29" s="915"/>
      <c r="AS29" s="915"/>
      <c r="AT29" s="915"/>
      <c r="AU29" s="915" t="s">
        <v>595</v>
      </c>
      <c r="AV29" s="915"/>
      <c r="AW29" s="915"/>
      <c r="AX29" s="915"/>
      <c r="AY29" s="915"/>
      <c r="AZ29" s="916" t="s">
        <v>595</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405</v>
      </c>
      <c r="C30" s="840"/>
      <c r="D30" s="840"/>
      <c r="E30" s="840"/>
      <c r="F30" s="840"/>
      <c r="G30" s="840"/>
      <c r="H30" s="840"/>
      <c r="I30" s="840"/>
      <c r="J30" s="840"/>
      <c r="K30" s="840"/>
      <c r="L30" s="840"/>
      <c r="M30" s="840"/>
      <c r="N30" s="840"/>
      <c r="O30" s="840"/>
      <c r="P30" s="841"/>
      <c r="Q30" s="842">
        <v>91</v>
      </c>
      <c r="R30" s="843"/>
      <c r="S30" s="843"/>
      <c r="T30" s="843"/>
      <c r="U30" s="843"/>
      <c r="V30" s="843">
        <v>82</v>
      </c>
      <c r="W30" s="843"/>
      <c r="X30" s="843"/>
      <c r="Y30" s="843"/>
      <c r="Z30" s="843"/>
      <c r="AA30" s="843">
        <v>9</v>
      </c>
      <c r="AB30" s="843"/>
      <c r="AC30" s="843"/>
      <c r="AD30" s="843"/>
      <c r="AE30" s="844"/>
      <c r="AF30" s="845">
        <v>10</v>
      </c>
      <c r="AG30" s="846"/>
      <c r="AH30" s="846"/>
      <c r="AI30" s="846"/>
      <c r="AJ30" s="847"/>
      <c r="AK30" s="914">
        <v>32</v>
      </c>
      <c r="AL30" s="915"/>
      <c r="AM30" s="915"/>
      <c r="AN30" s="915"/>
      <c r="AO30" s="915"/>
      <c r="AP30" s="915" t="s">
        <v>595</v>
      </c>
      <c r="AQ30" s="915"/>
      <c r="AR30" s="915"/>
      <c r="AS30" s="915"/>
      <c r="AT30" s="915"/>
      <c r="AU30" s="915" t="s">
        <v>595</v>
      </c>
      <c r="AV30" s="915"/>
      <c r="AW30" s="915"/>
      <c r="AX30" s="915"/>
      <c r="AY30" s="915"/>
      <c r="AZ30" s="916" t="s">
        <v>595</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406</v>
      </c>
      <c r="C31" s="840"/>
      <c r="D31" s="840"/>
      <c r="E31" s="840"/>
      <c r="F31" s="840"/>
      <c r="G31" s="840"/>
      <c r="H31" s="840"/>
      <c r="I31" s="840"/>
      <c r="J31" s="840"/>
      <c r="K31" s="840"/>
      <c r="L31" s="840"/>
      <c r="M31" s="840"/>
      <c r="N31" s="840"/>
      <c r="O31" s="840"/>
      <c r="P31" s="841"/>
      <c r="Q31" s="842">
        <v>113</v>
      </c>
      <c r="R31" s="843"/>
      <c r="S31" s="843"/>
      <c r="T31" s="843"/>
      <c r="U31" s="843"/>
      <c r="V31" s="843">
        <v>97</v>
      </c>
      <c r="W31" s="843"/>
      <c r="X31" s="843"/>
      <c r="Y31" s="843"/>
      <c r="Z31" s="843"/>
      <c r="AA31" s="843">
        <v>16</v>
      </c>
      <c r="AB31" s="843"/>
      <c r="AC31" s="843"/>
      <c r="AD31" s="843"/>
      <c r="AE31" s="844"/>
      <c r="AF31" s="845">
        <v>288</v>
      </c>
      <c r="AG31" s="846"/>
      <c r="AH31" s="846"/>
      <c r="AI31" s="846"/>
      <c r="AJ31" s="847"/>
      <c r="AK31" s="914" t="s">
        <v>595</v>
      </c>
      <c r="AL31" s="915"/>
      <c r="AM31" s="915"/>
      <c r="AN31" s="915"/>
      <c r="AO31" s="915"/>
      <c r="AP31" s="915">
        <v>267</v>
      </c>
      <c r="AQ31" s="915"/>
      <c r="AR31" s="915"/>
      <c r="AS31" s="915"/>
      <c r="AT31" s="915"/>
      <c r="AU31" s="915" t="s">
        <v>595</v>
      </c>
      <c r="AV31" s="915"/>
      <c r="AW31" s="915"/>
      <c r="AX31" s="915"/>
      <c r="AY31" s="915"/>
      <c r="AZ31" s="916" t="s">
        <v>595</v>
      </c>
      <c r="BA31" s="916"/>
      <c r="BB31" s="916"/>
      <c r="BC31" s="916"/>
      <c r="BD31" s="916"/>
      <c r="BE31" s="912" t="s">
        <v>407</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408</v>
      </c>
      <c r="C32" s="840"/>
      <c r="D32" s="840"/>
      <c r="E32" s="840"/>
      <c r="F32" s="840"/>
      <c r="G32" s="840"/>
      <c r="H32" s="840"/>
      <c r="I32" s="840"/>
      <c r="J32" s="840"/>
      <c r="K32" s="840"/>
      <c r="L32" s="840"/>
      <c r="M32" s="840"/>
      <c r="N32" s="840"/>
      <c r="O32" s="840"/>
      <c r="P32" s="841"/>
      <c r="Q32" s="842">
        <v>20</v>
      </c>
      <c r="R32" s="843"/>
      <c r="S32" s="843"/>
      <c r="T32" s="843"/>
      <c r="U32" s="843"/>
      <c r="V32" s="843">
        <v>54</v>
      </c>
      <c r="W32" s="843"/>
      <c r="X32" s="843"/>
      <c r="Y32" s="843"/>
      <c r="Z32" s="843"/>
      <c r="AA32" s="843">
        <v>-34</v>
      </c>
      <c r="AB32" s="843"/>
      <c r="AC32" s="843"/>
      <c r="AD32" s="843"/>
      <c r="AE32" s="844"/>
      <c r="AF32" s="845" t="s">
        <v>596</v>
      </c>
      <c r="AG32" s="846"/>
      <c r="AH32" s="846"/>
      <c r="AI32" s="846"/>
      <c r="AJ32" s="847"/>
      <c r="AK32" s="914">
        <v>161</v>
      </c>
      <c r="AL32" s="915"/>
      <c r="AM32" s="915"/>
      <c r="AN32" s="915"/>
      <c r="AO32" s="915"/>
      <c r="AP32" s="915">
        <v>198</v>
      </c>
      <c r="AQ32" s="915"/>
      <c r="AR32" s="915"/>
      <c r="AS32" s="915"/>
      <c r="AT32" s="915"/>
      <c r="AU32" s="915" t="s">
        <v>595</v>
      </c>
      <c r="AV32" s="915"/>
      <c r="AW32" s="915"/>
      <c r="AX32" s="915"/>
      <c r="AY32" s="915"/>
      <c r="AZ32" s="916" t="s">
        <v>595</v>
      </c>
      <c r="BA32" s="916"/>
      <c r="BB32" s="916"/>
      <c r="BC32" s="916"/>
      <c r="BD32" s="916"/>
      <c r="BE32" s="912" t="s">
        <v>409</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410</v>
      </c>
      <c r="C33" s="840"/>
      <c r="D33" s="840"/>
      <c r="E33" s="840"/>
      <c r="F33" s="840"/>
      <c r="G33" s="840"/>
      <c r="H33" s="840"/>
      <c r="I33" s="840"/>
      <c r="J33" s="840"/>
      <c r="K33" s="840"/>
      <c r="L33" s="840"/>
      <c r="M33" s="840"/>
      <c r="N33" s="840"/>
      <c r="O33" s="840"/>
      <c r="P33" s="841"/>
      <c r="Q33" s="842">
        <v>27</v>
      </c>
      <c r="R33" s="843"/>
      <c r="S33" s="843"/>
      <c r="T33" s="843"/>
      <c r="U33" s="843"/>
      <c r="V33" s="843">
        <v>26</v>
      </c>
      <c r="W33" s="843"/>
      <c r="X33" s="843"/>
      <c r="Y33" s="843"/>
      <c r="Z33" s="843"/>
      <c r="AA33" s="843">
        <v>1</v>
      </c>
      <c r="AB33" s="843"/>
      <c r="AC33" s="843"/>
      <c r="AD33" s="843"/>
      <c r="AE33" s="844"/>
      <c r="AF33" s="845">
        <v>0</v>
      </c>
      <c r="AG33" s="846"/>
      <c r="AH33" s="846"/>
      <c r="AI33" s="846"/>
      <c r="AJ33" s="847"/>
      <c r="AK33" s="914">
        <v>7</v>
      </c>
      <c r="AL33" s="915"/>
      <c r="AM33" s="915"/>
      <c r="AN33" s="915"/>
      <c r="AO33" s="915"/>
      <c r="AP33" s="915">
        <v>102</v>
      </c>
      <c r="AQ33" s="915"/>
      <c r="AR33" s="915"/>
      <c r="AS33" s="915"/>
      <c r="AT33" s="915"/>
      <c r="AU33" s="915">
        <v>59</v>
      </c>
      <c r="AV33" s="915"/>
      <c r="AW33" s="915"/>
      <c r="AX33" s="915"/>
      <c r="AY33" s="915"/>
      <c r="AZ33" s="916" t="s">
        <v>595</v>
      </c>
      <c r="BA33" s="916"/>
      <c r="BB33" s="916"/>
      <c r="BC33" s="916"/>
      <c r="BD33" s="916"/>
      <c r="BE33" s="912" t="s">
        <v>411</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412</v>
      </c>
      <c r="C34" s="840"/>
      <c r="D34" s="840"/>
      <c r="E34" s="840"/>
      <c r="F34" s="840"/>
      <c r="G34" s="840"/>
      <c r="H34" s="840"/>
      <c r="I34" s="840"/>
      <c r="J34" s="840"/>
      <c r="K34" s="840"/>
      <c r="L34" s="840"/>
      <c r="M34" s="840"/>
      <c r="N34" s="840"/>
      <c r="O34" s="840"/>
      <c r="P34" s="841"/>
      <c r="Q34" s="842">
        <v>18</v>
      </c>
      <c r="R34" s="843"/>
      <c r="S34" s="843"/>
      <c r="T34" s="843"/>
      <c r="U34" s="843"/>
      <c r="V34" s="843">
        <v>13</v>
      </c>
      <c r="W34" s="843"/>
      <c r="X34" s="843"/>
      <c r="Y34" s="843"/>
      <c r="Z34" s="843"/>
      <c r="AA34" s="843">
        <v>5</v>
      </c>
      <c r="AB34" s="843"/>
      <c r="AC34" s="843"/>
      <c r="AD34" s="843"/>
      <c r="AE34" s="844"/>
      <c r="AF34" s="845">
        <v>6</v>
      </c>
      <c r="AG34" s="846"/>
      <c r="AH34" s="846"/>
      <c r="AI34" s="846"/>
      <c r="AJ34" s="847"/>
      <c r="AK34" s="914" t="s">
        <v>595</v>
      </c>
      <c r="AL34" s="915"/>
      <c r="AM34" s="915"/>
      <c r="AN34" s="915"/>
      <c r="AO34" s="915"/>
      <c r="AP34" s="915" t="s">
        <v>595</v>
      </c>
      <c r="AQ34" s="915"/>
      <c r="AR34" s="915"/>
      <c r="AS34" s="915"/>
      <c r="AT34" s="915"/>
      <c r="AU34" s="915" t="s">
        <v>595</v>
      </c>
      <c r="AV34" s="915"/>
      <c r="AW34" s="915"/>
      <c r="AX34" s="915"/>
      <c r="AY34" s="915"/>
      <c r="AZ34" s="916" t="s">
        <v>595</v>
      </c>
      <c r="BA34" s="916"/>
      <c r="BB34" s="916"/>
      <c r="BC34" s="916"/>
      <c r="BD34" s="916"/>
      <c r="BE34" s="912" t="s">
        <v>413</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414</v>
      </c>
      <c r="C35" s="840"/>
      <c r="D35" s="840"/>
      <c r="E35" s="840"/>
      <c r="F35" s="840"/>
      <c r="G35" s="840"/>
      <c r="H35" s="840"/>
      <c r="I35" s="840"/>
      <c r="J35" s="840"/>
      <c r="K35" s="840"/>
      <c r="L35" s="840"/>
      <c r="M35" s="840"/>
      <c r="N35" s="840"/>
      <c r="O35" s="840"/>
      <c r="P35" s="841"/>
      <c r="Q35" s="842">
        <v>303</v>
      </c>
      <c r="R35" s="843"/>
      <c r="S35" s="843"/>
      <c r="T35" s="843"/>
      <c r="U35" s="843"/>
      <c r="V35" s="843">
        <v>288</v>
      </c>
      <c r="W35" s="843"/>
      <c r="X35" s="843"/>
      <c r="Y35" s="843"/>
      <c r="Z35" s="843"/>
      <c r="AA35" s="843">
        <v>15</v>
      </c>
      <c r="AB35" s="843"/>
      <c r="AC35" s="843"/>
      <c r="AD35" s="843"/>
      <c r="AE35" s="844"/>
      <c r="AF35" s="845">
        <v>13</v>
      </c>
      <c r="AG35" s="846"/>
      <c r="AH35" s="846"/>
      <c r="AI35" s="846"/>
      <c r="AJ35" s="847"/>
      <c r="AK35" s="914">
        <v>129</v>
      </c>
      <c r="AL35" s="915"/>
      <c r="AM35" s="915"/>
      <c r="AN35" s="915"/>
      <c r="AO35" s="915"/>
      <c r="AP35" s="915">
        <v>887</v>
      </c>
      <c r="AQ35" s="915"/>
      <c r="AR35" s="915"/>
      <c r="AS35" s="915"/>
      <c r="AT35" s="915"/>
      <c r="AU35" s="915">
        <v>738</v>
      </c>
      <c r="AV35" s="915"/>
      <c r="AW35" s="915"/>
      <c r="AX35" s="915"/>
      <c r="AY35" s="915"/>
      <c r="AZ35" s="916" t="s">
        <v>595</v>
      </c>
      <c r="BA35" s="916"/>
      <c r="BB35" s="916"/>
      <c r="BC35" s="916"/>
      <c r="BD35" s="916"/>
      <c r="BE35" s="912" t="s">
        <v>413</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415</v>
      </c>
      <c r="C36" s="840"/>
      <c r="D36" s="840"/>
      <c r="E36" s="840"/>
      <c r="F36" s="840"/>
      <c r="G36" s="840"/>
      <c r="H36" s="840"/>
      <c r="I36" s="840"/>
      <c r="J36" s="840"/>
      <c r="K36" s="840"/>
      <c r="L36" s="840"/>
      <c r="M36" s="840"/>
      <c r="N36" s="840"/>
      <c r="O36" s="840"/>
      <c r="P36" s="841"/>
      <c r="Q36" s="842">
        <v>132</v>
      </c>
      <c r="R36" s="843"/>
      <c r="S36" s="843"/>
      <c r="T36" s="843"/>
      <c r="U36" s="843"/>
      <c r="V36" s="843">
        <v>132</v>
      </c>
      <c r="W36" s="843"/>
      <c r="X36" s="843"/>
      <c r="Y36" s="843"/>
      <c r="Z36" s="843"/>
      <c r="AA36" s="843">
        <v>0</v>
      </c>
      <c r="AB36" s="843"/>
      <c r="AC36" s="843"/>
      <c r="AD36" s="843"/>
      <c r="AE36" s="844"/>
      <c r="AF36" s="845">
        <v>0</v>
      </c>
      <c r="AG36" s="846"/>
      <c r="AH36" s="846"/>
      <c r="AI36" s="846"/>
      <c r="AJ36" s="847"/>
      <c r="AK36" s="914">
        <v>74</v>
      </c>
      <c r="AL36" s="915"/>
      <c r="AM36" s="915"/>
      <c r="AN36" s="915"/>
      <c r="AO36" s="915"/>
      <c r="AP36" s="915">
        <v>534</v>
      </c>
      <c r="AQ36" s="915"/>
      <c r="AR36" s="915"/>
      <c r="AS36" s="915"/>
      <c r="AT36" s="915"/>
      <c r="AU36" s="915">
        <v>531</v>
      </c>
      <c r="AV36" s="915"/>
      <c r="AW36" s="915"/>
      <c r="AX36" s="915"/>
      <c r="AY36" s="915"/>
      <c r="AZ36" s="916" t="s">
        <v>595</v>
      </c>
      <c r="BA36" s="916"/>
      <c r="BB36" s="916"/>
      <c r="BC36" s="916"/>
      <c r="BD36" s="916"/>
      <c r="BE36" s="912" t="s">
        <v>416</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418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392</v>
      </c>
      <c r="AG63" s="926"/>
      <c r="AH63" s="926"/>
      <c r="AI63" s="926"/>
      <c r="AJ63" s="927"/>
      <c r="AK63" s="928"/>
      <c r="AL63" s="923"/>
      <c r="AM63" s="923"/>
      <c r="AN63" s="923"/>
      <c r="AO63" s="923"/>
      <c r="AP63" s="926">
        <v>1988</v>
      </c>
      <c r="AQ63" s="926"/>
      <c r="AR63" s="926"/>
      <c r="AS63" s="926"/>
      <c r="AT63" s="926"/>
      <c r="AU63" s="926">
        <v>1328</v>
      </c>
      <c r="AV63" s="926"/>
      <c r="AW63" s="926"/>
      <c r="AX63" s="926"/>
      <c r="AY63" s="926"/>
      <c r="AZ63" s="930"/>
      <c r="BA63" s="930"/>
      <c r="BB63" s="930"/>
      <c r="BC63" s="930"/>
      <c r="BD63" s="930"/>
      <c r="BE63" s="931"/>
      <c r="BF63" s="931"/>
      <c r="BG63" s="931"/>
      <c r="BH63" s="931"/>
      <c r="BI63" s="932"/>
      <c r="BJ63" s="933" t="s">
        <v>419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421</v>
      </c>
      <c r="B66" s="825"/>
      <c r="C66" s="825"/>
      <c r="D66" s="825"/>
      <c r="E66" s="825"/>
      <c r="F66" s="825"/>
      <c r="G66" s="825"/>
      <c r="H66" s="825"/>
      <c r="I66" s="825"/>
      <c r="J66" s="825"/>
      <c r="K66" s="825"/>
      <c r="L66" s="825"/>
      <c r="M66" s="825"/>
      <c r="N66" s="825"/>
      <c r="O66" s="825"/>
      <c r="P66" s="826"/>
      <c r="Q66" s="801" t="s">
        <v>422</v>
      </c>
      <c r="R66" s="802"/>
      <c r="S66" s="802"/>
      <c r="T66" s="802"/>
      <c r="U66" s="803"/>
      <c r="V66" s="801" t="s">
        <v>423</v>
      </c>
      <c r="W66" s="802"/>
      <c r="X66" s="802"/>
      <c r="Y66" s="802"/>
      <c r="Z66" s="803"/>
      <c r="AA66" s="801" t="s">
        <v>424</v>
      </c>
      <c r="AB66" s="802"/>
      <c r="AC66" s="802"/>
      <c r="AD66" s="802"/>
      <c r="AE66" s="803"/>
      <c r="AF66" s="936" t="s">
        <v>425</v>
      </c>
      <c r="AG66" s="897"/>
      <c r="AH66" s="897"/>
      <c r="AI66" s="897"/>
      <c r="AJ66" s="937"/>
      <c r="AK66" s="801" t="s">
        <v>426</v>
      </c>
      <c r="AL66" s="825"/>
      <c r="AM66" s="825"/>
      <c r="AN66" s="825"/>
      <c r="AO66" s="826"/>
      <c r="AP66" s="801" t="s">
        <v>400</v>
      </c>
      <c r="AQ66" s="802"/>
      <c r="AR66" s="802"/>
      <c r="AS66" s="802"/>
      <c r="AT66" s="803"/>
      <c r="AU66" s="801" t="s">
        <v>427</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587</v>
      </c>
      <c r="C68" s="954"/>
      <c r="D68" s="954"/>
      <c r="E68" s="954"/>
      <c r="F68" s="954"/>
      <c r="G68" s="954"/>
      <c r="H68" s="954"/>
      <c r="I68" s="954"/>
      <c r="J68" s="954"/>
      <c r="K68" s="954"/>
      <c r="L68" s="954"/>
      <c r="M68" s="954"/>
      <c r="N68" s="954"/>
      <c r="O68" s="954"/>
      <c r="P68" s="955"/>
      <c r="Q68" s="956">
        <v>2150</v>
      </c>
      <c r="R68" s="950"/>
      <c r="S68" s="950"/>
      <c r="T68" s="950"/>
      <c r="U68" s="950"/>
      <c r="V68" s="950">
        <v>2029</v>
      </c>
      <c r="W68" s="950"/>
      <c r="X68" s="950"/>
      <c r="Y68" s="950"/>
      <c r="Z68" s="950"/>
      <c r="AA68" s="950">
        <v>121</v>
      </c>
      <c r="AB68" s="950"/>
      <c r="AC68" s="950"/>
      <c r="AD68" s="950"/>
      <c r="AE68" s="950"/>
      <c r="AF68" s="950">
        <v>116</v>
      </c>
      <c r="AG68" s="950"/>
      <c r="AH68" s="950"/>
      <c r="AI68" s="950"/>
      <c r="AJ68" s="950"/>
      <c r="AK68" s="950" t="s">
        <v>594</v>
      </c>
      <c r="AL68" s="950"/>
      <c r="AM68" s="950"/>
      <c r="AN68" s="950"/>
      <c r="AO68" s="950"/>
      <c r="AP68" s="950" t="s">
        <v>594</v>
      </c>
      <c r="AQ68" s="950"/>
      <c r="AR68" s="950"/>
      <c r="AS68" s="950"/>
      <c r="AT68" s="950"/>
      <c r="AU68" s="950" t="s">
        <v>594</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588</v>
      </c>
      <c r="C69" s="958"/>
      <c r="D69" s="958"/>
      <c r="E69" s="958"/>
      <c r="F69" s="958"/>
      <c r="G69" s="958"/>
      <c r="H69" s="958"/>
      <c r="I69" s="958"/>
      <c r="J69" s="958"/>
      <c r="K69" s="958"/>
      <c r="L69" s="958"/>
      <c r="M69" s="958"/>
      <c r="N69" s="958"/>
      <c r="O69" s="958"/>
      <c r="P69" s="959"/>
      <c r="Q69" s="960">
        <v>4049</v>
      </c>
      <c r="R69" s="915"/>
      <c r="S69" s="915"/>
      <c r="T69" s="915"/>
      <c r="U69" s="915"/>
      <c r="V69" s="915">
        <v>3917</v>
      </c>
      <c r="W69" s="915"/>
      <c r="X69" s="915"/>
      <c r="Y69" s="915"/>
      <c r="Z69" s="915"/>
      <c r="AA69" s="915">
        <v>133</v>
      </c>
      <c r="AB69" s="915"/>
      <c r="AC69" s="915"/>
      <c r="AD69" s="915"/>
      <c r="AE69" s="915"/>
      <c r="AF69" s="915">
        <v>4</v>
      </c>
      <c r="AG69" s="915"/>
      <c r="AH69" s="915"/>
      <c r="AI69" s="915"/>
      <c r="AJ69" s="915"/>
      <c r="AK69" s="915" t="s">
        <v>594</v>
      </c>
      <c r="AL69" s="915"/>
      <c r="AM69" s="915"/>
      <c r="AN69" s="915"/>
      <c r="AO69" s="915"/>
      <c r="AP69" s="915">
        <v>3122</v>
      </c>
      <c r="AQ69" s="915"/>
      <c r="AR69" s="915"/>
      <c r="AS69" s="915"/>
      <c r="AT69" s="915"/>
      <c r="AU69" s="915">
        <v>134</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589</v>
      </c>
      <c r="C70" s="958"/>
      <c r="D70" s="958"/>
      <c r="E70" s="958"/>
      <c r="F70" s="958"/>
      <c r="G70" s="958"/>
      <c r="H70" s="958"/>
      <c r="I70" s="958"/>
      <c r="J70" s="958"/>
      <c r="K70" s="958"/>
      <c r="L70" s="958"/>
      <c r="M70" s="958"/>
      <c r="N70" s="958"/>
      <c r="O70" s="958"/>
      <c r="P70" s="959"/>
      <c r="Q70" s="960">
        <v>48</v>
      </c>
      <c r="R70" s="915"/>
      <c r="S70" s="915"/>
      <c r="T70" s="915"/>
      <c r="U70" s="915"/>
      <c r="V70" s="915">
        <v>47</v>
      </c>
      <c r="W70" s="915"/>
      <c r="X70" s="915"/>
      <c r="Y70" s="915"/>
      <c r="Z70" s="915"/>
      <c r="AA70" s="915">
        <v>1</v>
      </c>
      <c r="AB70" s="915"/>
      <c r="AC70" s="915"/>
      <c r="AD70" s="915"/>
      <c r="AE70" s="915"/>
      <c r="AF70" s="915">
        <v>1</v>
      </c>
      <c r="AG70" s="915"/>
      <c r="AH70" s="915"/>
      <c r="AI70" s="915"/>
      <c r="AJ70" s="915"/>
      <c r="AK70" s="915">
        <v>27</v>
      </c>
      <c r="AL70" s="915"/>
      <c r="AM70" s="915"/>
      <c r="AN70" s="915"/>
      <c r="AO70" s="915"/>
      <c r="AP70" s="915" t="s">
        <v>594</v>
      </c>
      <c r="AQ70" s="915"/>
      <c r="AR70" s="915"/>
      <c r="AS70" s="915"/>
      <c r="AT70" s="915"/>
      <c r="AU70" s="915" t="s">
        <v>594</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590</v>
      </c>
      <c r="C71" s="958"/>
      <c r="D71" s="958"/>
      <c r="E71" s="958"/>
      <c r="F71" s="958"/>
      <c r="G71" s="958"/>
      <c r="H71" s="958"/>
      <c r="I71" s="958"/>
      <c r="J71" s="958"/>
      <c r="K71" s="958"/>
      <c r="L71" s="958"/>
      <c r="M71" s="958"/>
      <c r="N71" s="958"/>
      <c r="O71" s="958"/>
      <c r="P71" s="959"/>
      <c r="Q71" s="960">
        <v>52</v>
      </c>
      <c r="R71" s="915"/>
      <c r="S71" s="915"/>
      <c r="T71" s="915"/>
      <c r="U71" s="915"/>
      <c r="V71" s="915">
        <v>51</v>
      </c>
      <c r="W71" s="915"/>
      <c r="X71" s="915"/>
      <c r="Y71" s="915"/>
      <c r="Z71" s="915"/>
      <c r="AA71" s="915">
        <v>0</v>
      </c>
      <c r="AB71" s="915"/>
      <c r="AC71" s="915"/>
      <c r="AD71" s="915"/>
      <c r="AE71" s="915"/>
      <c r="AF71" s="915">
        <v>0</v>
      </c>
      <c r="AG71" s="915"/>
      <c r="AH71" s="915"/>
      <c r="AI71" s="915"/>
      <c r="AJ71" s="915"/>
      <c r="AK71" s="915">
        <v>16</v>
      </c>
      <c r="AL71" s="915"/>
      <c r="AM71" s="915"/>
      <c r="AN71" s="915"/>
      <c r="AO71" s="915"/>
      <c r="AP71" s="915" t="s">
        <v>594</v>
      </c>
      <c r="AQ71" s="915"/>
      <c r="AR71" s="915"/>
      <c r="AS71" s="915"/>
      <c r="AT71" s="915"/>
      <c r="AU71" s="915" t="s">
        <v>594</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591</v>
      </c>
      <c r="C72" s="958"/>
      <c r="D72" s="958"/>
      <c r="E72" s="958"/>
      <c r="F72" s="958"/>
      <c r="G72" s="958"/>
      <c r="H72" s="958"/>
      <c r="I72" s="958"/>
      <c r="J72" s="958"/>
      <c r="K72" s="958"/>
      <c r="L72" s="958"/>
      <c r="M72" s="958"/>
      <c r="N72" s="958"/>
      <c r="O72" s="958"/>
      <c r="P72" s="959"/>
      <c r="Q72" s="960">
        <v>374</v>
      </c>
      <c r="R72" s="915"/>
      <c r="S72" s="915"/>
      <c r="T72" s="915"/>
      <c r="U72" s="915"/>
      <c r="V72" s="915">
        <v>368</v>
      </c>
      <c r="W72" s="915"/>
      <c r="X72" s="915"/>
      <c r="Y72" s="915"/>
      <c r="Z72" s="915"/>
      <c r="AA72" s="915">
        <v>5</v>
      </c>
      <c r="AB72" s="915"/>
      <c r="AC72" s="915"/>
      <c r="AD72" s="915"/>
      <c r="AE72" s="915"/>
      <c r="AF72" s="915">
        <v>5</v>
      </c>
      <c r="AG72" s="915"/>
      <c r="AH72" s="915"/>
      <c r="AI72" s="915"/>
      <c r="AJ72" s="915"/>
      <c r="AK72" s="915">
        <v>67</v>
      </c>
      <c r="AL72" s="915"/>
      <c r="AM72" s="915"/>
      <c r="AN72" s="915"/>
      <c r="AO72" s="915"/>
      <c r="AP72" s="915" t="s">
        <v>594</v>
      </c>
      <c r="AQ72" s="915"/>
      <c r="AR72" s="915"/>
      <c r="AS72" s="915"/>
      <c r="AT72" s="915"/>
      <c r="AU72" s="915" t="s">
        <v>594</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592</v>
      </c>
      <c r="C73" s="958"/>
      <c r="D73" s="958"/>
      <c r="E73" s="958"/>
      <c r="F73" s="958"/>
      <c r="G73" s="958"/>
      <c r="H73" s="958"/>
      <c r="I73" s="958"/>
      <c r="J73" s="958"/>
      <c r="K73" s="958"/>
      <c r="L73" s="958"/>
      <c r="M73" s="958"/>
      <c r="N73" s="958"/>
      <c r="O73" s="958"/>
      <c r="P73" s="959"/>
      <c r="Q73" s="960">
        <v>84237</v>
      </c>
      <c r="R73" s="915"/>
      <c r="S73" s="915"/>
      <c r="T73" s="915"/>
      <c r="U73" s="915"/>
      <c r="V73" s="915">
        <v>82099</v>
      </c>
      <c r="W73" s="915"/>
      <c r="X73" s="915"/>
      <c r="Y73" s="915"/>
      <c r="Z73" s="915"/>
      <c r="AA73" s="915">
        <v>2138</v>
      </c>
      <c r="AB73" s="915"/>
      <c r="AC73" s="915"/>
      <c r="AD73" s="915"/>
      <c r="AE73" s="915"/>
      <c r="AF73" s="915">
        <v>2138</v>
      </c>
      <c r="AG73" s="915"/>
      <c r="AH73" s="915"/>
      <c r="AI73" s="915"/>
      <c r="AJ73" s="915"/>
      <c r="AK73" s="915">
        <v>950</v>
      </c>
      <c r="AL73" s="915"/>
      <c r="AM73" s="915"/>
      <c r="AN73" s="915"/>
      <c r="AO73" s="915"/>
      <c r="AP73" s="915" t="s">
        <v>594</v>
      </c>
      <c r="AQ73" s="915"/>
      <c r="AR73" s="915"/>
      <c r="AS73" s="915"/>
      <c r="AT73" s="915"/>
      <c r="AU73" s="915" t="s">
        <v>594</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390</v>
      </c>
      <c r="B88" s="874" t="s">
        <v>428</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2264</v>
      </c>
      <c r="AG88" s="926"/>
      <c r="AH88" s="926"/>
      <c r="AI88" s="926"/>
      <c r="AJ88" s="926"/>
      <c r="AK88" s="923"/>
      <c r="AL88" s="923"/>
      <c r="AM88" s="923"/>
      <c r="AN88" s="923"/>
      <c r="AO88" s="923"/>
      <c r="AP88" s="926">
        <v>3122</v>
      </c>
      <c r="AQ88" s="926"/>
      <c r="AR88" s="926"/>
      <c r="AS88" s="926"/>
      <c r="AT88" s="926"/>
      <c r="AU88" s="926">
        <v>134</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7</v>
      </c>
      <c r="CS102" s="934"/>
      <c r="CT102" s="934"/>
      <c r="CU102" s="934"/>
      <c r="CV102" s="977"/>
      <c r="CW102" s="976">
        <v>10</v>
      </c>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437</v>
      </c>
      <c r="AB109" s="979"/>
      <c r="AC109" s="979"/>
      <c r="AD109" s="979"/>
      <c r="AE109" s="980"/>
      <c r="AF109" s="978" t="s">
        <v>308</v>
      </c>
      <c r="AG109" s="979"/>
      <c r="AH109" s="979"/>
      <c r="AI109" s="979"/>
      <c r="AJ109" s="980"/>
      <c r="AK109" s="978" t="s">
        <v>307</v>
      </c>
      <c r="AL109" s="979"/>
      <c r="AM109" s="979"/>
      <c r="AN109" s="979"/>
      <c r="AO109" s="980"/>
      <c r="AP109" s="978" t="s">
        <v>438</v>
      </c>
      <c r="AQ109" s="979"/>
      <c r="AR109" s="979"/>
      <c r="AS109" s="979"/>
      <c r="AT109" s="981"/>
      <c r="AU109" s="998" t="s">
        <v>436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437</v>
      </c>
      <c r="BR109" s="979"/>
      <c r="BS109" s="979"/>
      <c r="BT109" s="979"/>
      <c r="BU109" s="980"/>
      <c r="BV109" s="978" t="s">
        <v>308</v>
      </c>
      <c r="BW109" s="979"/>
      <c r="BX109" s="979"/>
      <c r="BY109" s="979"/>
      <c r="BZ109" s="980"/>
      <c r="CA109" s="978" t="s">
        <v>307</v>
      </c>
      <c r="CB109" s="979"/>
      <c r="CC109" s="979"/>
      <c r="CD109" s="979"/>
      <c r="CE109" s="980"/>
      <c r="CF109" s="999" t="s">
        <v>438</v>
      </c>
      <c r="CG109" s="999"/>
      <c r="CH109" s="999"/>
      <c r="CI109" s="999"/>
      <c r="CJ109" s="999"/>
      <c r="CK109" s="978" t="s">
        <v>439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437</v>
      </c>
      <c r="DH109" s="979"/>
      <c r="DI109" s="979"/>
      <c r="DJ109" s="979"/>
      <c r="DK109" s="980"/>
      <c r="DL109" s="978" t="s">
        <v>308</v>
      </c>
      <c r="DM109" s="979"/>
      <c r="DN109" s="979"/>
      <c r="DO109" s="979"/>
      <c r="DP109" s="980"/>
      <c r="DQ109" s="978" t="s">
        <v>307</v>
      </c>
      <c r="DR109" s="979"/>
      <c r="DS109" s="979"/>
      <c r="DT109" s="979"/>
      <c r="DU109" s="980"/>
      <c r="DV109" s="978" t="s">
        <v>438</v>
      </c>
      <c r="DW109" s="979"/>
      <c r="DX109" s="979"/>
      <c r="DY109" s="979"/>
      <c r="DZ109" s="981"/>
    </row>
    <row r="110" spans="1:131" s="247" customFormat="1" ht="26.25" customHeight="1" x14ac:dyDescent="0.15">
      <c r="A110" s="982" t="s">
        <v>440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529002</v>
      </c>
      <c r="AB110" s="986"/>
      <c r="AC110" s="986"/>
      <c r="AD110" s="986"/>
      <c r="AE110" s="987"/>
      <c r="AF110" s="988">
        <v>493796</v>
      </c>
      <c r="AG110" s="986"/>
      <c r="AH110" s="986"/>
      <c r="AI110" s="986"/>
      <c r="AJ110" s="987"/>
      <c r="AK110" s="988">
        <v>492010</v>
      </c>
      <c r="AL110" s="986"/>
      <c r="AM110" s="986"/>
      <c r="AN110" s="986"/>
      <c r="AO110" s="987"/>
      <c r="AP110" s="989">
        <v>20.5</v>
      </c>
      <c r="AQ110" s="990"/>
      <c r="AR110" s="990"/>
      <c r="AS110" s="990"/>
      <c r="AT110" s="991"/>
      <c r="AU110" s="992" t="s">
        <v>73</v>
      </c>
      <c r="AV110" s="993"/>
      <c r="AW110" s="993"/>
      <c r="AX110" s="993"/>
      <c r="AY110" s="993"/>
      <c r="AZ110" s="1034" t="s">
        <v>441</v>
      </c>
      <c r="BA110" s="983"/>
      <c r="BB110" s="983"/>
      <c r="BC110" s="983"/>
      <c r="BD110" s="983"/>
      <c r="BE110" s="983"/>
      <c r="BF110" s="983"/>
      <c r="BG110" s="983"/>
      <c r="BH110" s="983"/>
      <c r="BI110" s="983"/>
      <c r="BJ110" s="983"/>
      <c r="BK110" s="983"/>
      <c r="BL110" s="983"/>
      <c r="BM110" s="983"/>
      <c r="BN110" s="983"/>
      <c r="BO110" s="983"/>
      <c r="BP110" s="984"/>
      <c r="BQ110" s="1020">
        <v>5072888</v>
      </c>
      <c r="BR110" s="1021"/>
      <c r="BS110" s="1021"/>
      <c r="BT110" s="1021"/>
      <c r="BU110" s="1021"/>
      <c r="BV110" s="1021">
        <v>4988092</v>
      </c>
      <c r="BW110" s="1021"/>
      <c r="BX110" s="1021"/>
      <c r="BY110" s="1021"/>
      <c r="BZ110" s="1021"/>
      <c r="CA110" s="1021">
        <v>4906138</v>
      </c>
      <c r="CB110" s="1021"/>
      <c r="CC110" s="1021"/>
      <c r="CD110" s="1021"/>
      <c r="CE110" s="1021"/>
      <c r="CF110" s="1035">
        <v>204.7</v>
      </c>
      <c r="CG110" s="1036"/>
      <c r="CH110" s="1036"/>
      <c r="CI110" s="1036"/>
      <c r="CJ110" s="1036"/>
      <c r="CK110" s="1037" t="s">
        <v>442</v>
      </c>
      <c r="CL110" s="1038"/>
      <c r="CM110" s="1017" t="s">
        <v>443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444</v>
      </c>
      <c r="DH110" s="1021"/>
      <c r="DI110" s="1021"/>
      <c r="DJ110" s="1021"/>
      <c r="DK110" s="1021"/>
      <c r="DL110" s="1021" t="s">
        <v>444</v>
      </c>
      <c r="DM110" s="1021"/>
      <c r="DN110" s="1021"/>
      <c r="DO110" s="1021"/>
      <c r="DP110" s="1021"/>
      <c r="DQ110" s="1021" t="s">
        <v>444</v>
      </c>
      <c r="DR110" s="1021"/>
      <c r="DS110" s="1021"/>
      <c r="DT110" s="1021"/>
      <c r="DU110" s="1021"/>
      <c r="DV110" s="1022" t="s">
        <v>444</v>
      </c>
      <c r="DW110" s="1022"/>
      <c r="DX110" s="1022"/>
      <c r="DY110" s="1022"/>
      <c r="DZ110" s="1023"/>
    </row>
    <row r="111" spans="1:131" s="247" customFormat="1" ht="26.25" customHeight="1" x14ac:dyDescent="0.15">
      <c r="A111" s="1024" t="s">
        <v>445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130</v>
      </c>
      <c r="AB111" s="1028"/>
      <c r="AC111" s="1028"/>
      <c r="AD111" s="1028"/>
      <c r="AE111" s="1029"/>
      <c r="AF111" s="1030" t="s">
        <v>130</v>
      </c>
      <c r="AG111" s="1028"/>
      <c r="AH111" s="1028"/>
      <c r="AI111" s="1028"/>
      <c r="AJ111" s="1029"/>
      <c r="AK111" s="1030" t="s">
        <v>444</v>
      </c>
      <c r="AL111" s="1028"/>
      <c r="AM111" s="1028"/>
      <c r="AN111" s="1028"/>
      <c r="AO111" s="1029"/>
      <c r="AP111" s="1031" t="s">
        <v>419</v>
      </c>
      <c r="AQ111" s="1032"/>
      <c r="AR111" s="1032"/>
      <c r="AS111" s="1032"/>
      <c r="AT111" s="1033"/>
      <c r="AU111" s="994"/>
      <c r="AV111" s="995"/>
      <c r="AW111" s="995"/>
      <c r="AX111" s="995"/>
      <c r="AY111" s="995"/>
      <c r="AZ111" s="1043" t="s">
        <v>446</v>
      </c>
      <c r="BA111" s="1044"/>
      <c r="BB111" s="1044"/>
      <c r="BC111" s="1044"/>
      <c r="BD111" s="1044"/>
      <c r="BE111" s="1044"/>
      <c r="BF111" s="1044"/>
      <c r="BG111" s="1044"/>
      <c r="BH111" s="1044"/>
      <c r="BI111" s="1044"/>
      <c r="BJ111" s="1044"/>
      <c r="BK111" s="1044"/>
      <c r="BL111" s="1044"/>
      <c r="BM111" s="1044"/>
      <c r="BN111" s="1044"/>
      <c r="BO111" s="1044"/>
      <c r="BP111" s="1045"/>
      <c r="BQ111" s="1013" t="s">
        <v>419</v>
      </c>
      <c r="BR111" s="1014"/>
      <c r="BS111" s="1014"/>
      <c r="BT111" s="1014"/>
      <c r="BU111" s="1014"/>
      <c r="BV111" s="1014" t="s">
        <v>419</v>
      </c>
      <c r="BW111" s="1014"/>
      <c r="BX111" s="1014"/>
      <c r="BY111" s="1014"/>
      <c r="BZ111" s="1014"/>
      <c r="CA111" s="1014" t="s">
        <v>419</v>
      </c>
      <c r="CB111" s="1014"/>
      <c r="CC111" s="1014"/>
      <c r="CD111" s="1014"/>
      <c r="CE111" s="1014"/>
      <c r="CF111" s="1008" t="s">
        <v>419</v>
      </c>
      <c r="CG111" s="1009"/>
      <c r="CH111" s="1009"/>
      <c r="CI111" s="1009"/>
      <c r="CJ111" s="1009"/>
      <c r="CK111" s="1039"/>
      <c r="CL111" s="1040"/>
      <c r="CM111" s="1010" t="s">
        <v>447</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419</v>
      </c>
      <c r="DH111" s="1014"/>
      <c r="DI111" s="1014"/>
      <c r="DJ111" s="1014"/>
      <c r="DK111" s="1014"/>
      <c r="DL111" s="1014" t="s">
        <v>419</v>
      </c>
      <c r="DM111" s="1014"/>
      <c r="DN111" s="1014"/>
      <c r="DO111" s="1014"/>
      <c r="DP111" s="1014"/>
      <c r="DQ111" s="1014" t="s">
        <v>419</v>
      </c>
      <c r="DR111" s="1014"/>
      <c r="DS111" s="1014"/>
      <c r="DT111" s="1014"/>
      <c r="DU111" s="1014"/>
      <c r="DV111" s="1015" t="s">
        <v>419</v>
      </c>
      <c r="DW111" s="1015"/>
      <c r="DX111" s="1015"/>
      <c r="DY111" s="1015"/>
      <c r="DZ111" s="1016"/>
    </row>
    <row r="112" spans="1:131" s="247" customFormat="1" ht="26.25" customHeight="1" x14ac:dyDescent="0.15">
      <c r="A112" s="1046" t="s">
        <v>448</v>
      </c>
      <c r="B112" s="1047"/>
      <c r="C112" s="1044" t="s">
        <v>449</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130</v>
      </c>
      <c r="AB112" s="1053"/>
      <c r="AC112" s="1053"/>
      <c r="AD112" s="1053"/>
      <c r="AE112" s="1054"/>
      <c r="AF112" s="1055" t="s">
        <v>130</v>
      </c>
      <c r="AG112" s="1053"/>
      <c r="AH112" s="1053"/>
      <c r="AI112" s="1053"/>
      <c r="AJ112" s="1054"/>
      <c r="AK112" s="1055" t="s">
        <v>130</v>
      </c>
      <c r="AL112" s="1053"/>
      <c r="AM112" s="1053"/>
      <c r="AN112" s="1053"/>
      <c r="AO112" s="1054"/>
      <c r="AP112" s="1056" t="s">
        <v>130</v>
      </c>
      <c r="AQ112" s="1057"/>
      <c r="AR112" s="1057"/>
      <c r="AS112" s="1057"/>
      <c r="AT112" s="1058"/>
      <c r="AU112" s="994"/>
      <c r="AV112" s="995"/>
      <c r="AW112" s="995"/>
      <c r="AX112" s="995"/>
      <c r="AY112" s="995"/>
      <c r="AZ112" s="1043" t="s">
        <v>450</v>
      </c>
      <c r="BA112" s="1044"/>
      <c r="BB112" s="1044"/>
      <c r="BC112" s="1044"/>
      <c r="BD112" s="1044"/>
      <c r="BE112" s="1044"/>
      <c r="BF112" s="1044"/>
      <c r="BG112" s="1044"/>
      <c r="BH112" s="1044"/>
      <c r="BI112" s="1044"/>
      <c r="BJ112" s="1044"/>
      <c r="BK112" s="1044"/>
      <c r="BL112" s="1044"/>
      <c r="BM112" s="1044"/>
      <c r="BN112" s="1044"/>
      <c r="BO112" s="1044"/>
      <c r="BP112" s="1045"/>
      <c r="BQ112" s="1013">
        <v>1549910</v>
      </c>
      <c r="BR112" s="1014"/>
      <c r="BS112" s="1014"/>
      <c r="BT112" s="1014"/>
      <c r="BU112" s="1014"/>
      <c r="BV112" s="1014">
        <v>1430519</v>
      </c>
      <c r="BW112" s="1014"/>
      <c r="BX112" s="1014"/>
      <c r="BY112" s="1014"/>
      <c r="BZ112" s="1014"/>
      <c r="CA112" s="1014">
        <v>1328152</v>
      </c>
      <c r="CB112" s="1014"/>
      <c r="CC112" s="1014"/>
      <c r="CD112" s="1014"/>
      <c r="CE112" s="1014"/>
      <c r="CF112" s="1008">
        <v>55.4</v>
      </c>
      <c r="CG112" s="1009"/>
      <c r="CH112" s="1009"/>
      <c r="CI112" s="1009"/>
      <c r="CJ112" s="1009"/>
      <c r="CK112" s="1039"/>
      <c r="CL112" s="1040"/>
      <c r="CM112" s="1010" t="s">
        <v>451</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130</v>
      </c>
      <c r="DH112" s="1014"/>
      <c r="DI112" s="1014"/>
      <c r="DJ112" s="1014"/>
      <c r="DK112" s="1014"/>
      <c r="DL112" s="1014" t="s">
        <v>130</v>
      </c>
      <c r="DM112" s="1014"/>
      <c r="DN112" s="1014"/>
      <c r="DO112" s="1014"/>
      <c r="DP112" s="1014"/>
      <c r="DQ112" s="1014" t="s">
        <v>130</v>
      </c>
      <c r="DR112" s="1014"/>
      <c r="DS112" s="1014"/>
      <c r="DT112" s="1014"/>
      <c r="DU112" s="1014"/>
      <c r="DV112" s="1015" t="s">
        <v>130</v>
      </c>
      <c r="DW112" s="1015"/>
      <c r="DX112" s="1015"/>
      <c r="DY112" s="1015"/>
      <c r="DZ112" s="1016"/>
    </row>
    <row r="113" spans="1:130" s="247" customFormat="1" ht="26.25" customHeight="1" x14ac:dyDescent="0.15">
      <c r="A113" s="1048"/>
      <c r="B113" s="1049"/>
      <c r="C113" s="1044" t="s">
        <v>452</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207435</v>
      </c>
      <c r="AB113" s="1028"/>
      <c r="AC113" s="1028"/>
      <c r="AD113" s="1028"/>
      <c r="AE113" s="1029"/>
      <c r="AF113" s="1030">
        <v>202959</v>
      </c>
      <c r="AG113" s="1028"/>
      <c r="AH113" s="1028"/>
      <c r="AI113" s="1028"/>
      <c r="AJ113" s="1029"/>
      <c r="AK113" s="1030">
        <v>196757</v>
      </c>
      <c r="AL113" s="1028"/>
      <c r="AM113" s="1028"/>
      <c r="AN113" s="1028"/>
      <c r="AO113" s="1029"/>
      <c r="AP113" s="1031">
        <v>8.1999999999999993</v>
      </c>
      <c r="AQ113" s="1032"/>
      <c r="AR113" s="1032"/>
      <c r="AS113" s="1032"/>
      <c r="AT113" s="1033"/>
      <c r="AU113" s="994"/>
      <c r="AV113" s="995"/>
      <c r="AW113" s="995"/>
      <c r="AX113" s="995"/>
      <c r="AY113" s="995"/>
      <c r="AZ113" s="1043" t="s">
        <v>453</v>
      </c>
      <c r="BA113" s="1044"/>
      <c r="BB113" s="1044"/>
      <c r="BC113" s="1044"/>
      <c r="BD113" s="1044"/>
      <c r="BE113" s="1044"/>
      <c r="BF113" s="1044"/>
      <c r="BG113" s="1044"/>
      <c r="BH113" s="1044"/>
      <c r="BI113" s="1044"/>
      <c r="BJ113" s="1044"/>
      <c r="BK113" s="1044"/>
      <c r="BL113" s="1044"/>
      <c r="BM113" s="1044"/>
      <c r="BN113" s="1044"/>
      <c r="BO113" s="1044"/>
      <c r="BP113" s="1045"/>
      <c r="BQ113" s="1013">
        <v>82523</v>
      </c>
      <c r="BR113" s="1014"/>
      <c r="BS113" s="1014"/>
      <c r="BT113" s="1014"/>
      <c r="BU113" s="1014"/>
      <c r="BV113" s="1014">
        <v>96901</v>
      </c>
      <c r="BW113" s="1014"/>
      <c r="BX113" s="1014"/>
      <c r="BY113" s="1014"/>
      <c r="BZ113" s="1014"/>
      <c r="CA113" s="1014">
        <v>134248</v>
      </c>
      <c r="CB113" s="1014"/>
      <c r="CC113" s="1014"/>
      <c r="CD113" s="1014"/>
      <c r="CE113" s="1014"/>
      <c r="CF113" s="1008">
        <v>5.6</v>
      </c>
      <c r="CG113" s="1009"/>
      <c r="CH113" s="1009"/>
      <c r="CI113" s="1009"/>
      <c r="CJ113" s="1009"/>
      <c r="CK113" s="1039"/>
      <c r="CL113" s="1040"/>
      <c r="CM113" s="1010" t="s">
        <v>454</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130</v>
      </c>
      <c r="DH113" s="1053"/>
      <c r="DI113" s="1053"/>
      <c r="DJ113" s="1053"/>
      <c r="DK113" s="1054"/>
      <c r="DL113" s="1055" t="s">
        <v>130</v>
      </c>
      <c r="DM113" s="1053"/>
      <c r="DN113" s="1053"/>
      <c r="DO113" s="1053"/>
      <c r="DP113" s="1054"/>
      <c r="DQ113" s="1055" t="s">
        <v>130</v>
      </c>
      <c r="DR113" s="1053"/>
      <c r="DS113" s="1053"/>
      <c r="DT113" s="1053"/>
      <c r="DU113" s="1054"/>
      <c r="DV113" s="1056" t="s">
        <v>130</v>
      </c>
      <c r="DW113" s="1057"/>
      <c r="DX113" s="1057"/>
      <c r="DY113" s="1057"/>
      <c r="DZ113" s="1058"/>
    </row>
    <row r="114" spans="1:130" s="247" customFormat="1" ht="26.25" customHeight="1" x14ac:dyDescent="0.15">
      <c r="A114" s="1048"/>
      <c r="B114" s="1049"/>
      <c r="C114" s="1044" t="s">
        <v>455</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16364</v>
      </c>
      <c r="AB114" s="1053"/>
      <c r="AC114" s="1053"/>
      <c r="AD114" s="1053"/>
      <c r="AE114" s="1054"/>
      <c r="AF114" s="1055">
        <v>13194</v>
      </c>
      <c r="AG114" s="1053"/>
      <c r="AH114" s="1053"/>
      <c r="AI114" s="1053"/>
      <c r="AJ114" s="1054"/>
      <c r="AK114" s="1055">
        <v>13622</v>
      </c>
      <c r="AL114" s="1053"/>
      <c r="AM114" s="1053"/>
      <c r="AN114" s="1053"/>
      <c r="AO114" s="1054"/>
      <c r="AP114" s="1056">
        <v>0.6</v>
      </c>
      <c r="AQ114" s="1057"/>
      <c r="AR114" s="1057"/>
      <c r="AS114" s="1057"/>
      <c r="AT114" s="1058"/>
      <c r="AU114" s="994"/>
      <c r="AV114" s="995"/>
      <c r="AW114" s="995"/>
      <c r="AX114" s="995"/>
      <c r="AY114" s="995"/>
      <c r="AZ114" s="1043" t="s">
        <v>456</v>
      </c>
      <c r="BA114" s="1044"/>
      <c r="BB114" s="1044"/>
      <c r="BC114" s="1044"/>
      <c r="BD114" s="1044"/>
      <c r="BE114" s="1044"/>
      <c r="BF114" s="1044"/>
      <c r="BG114" s="1044"/>
      <c r="BH114" s="1044"/>
      <c r="BI114" s="1044"/>
      <c r="BJ114" s="1044"/>
      <c r="BK114" s="1044"/>
      <c r="BL114" s="1044"/>
      <c r="BM114" s="1044"/>
      <c r="BN114" s="1044"/>
      <c r="BO114" s="1044"/>
      <c r="BP114" s="1045"/>
      <c r="BQ114" s="1013">
        <v>697074</v>
      </c>
      <c r="BR114" s="1014"/>
      <c r="BS114" s="1014"/>
      <c r="BT114" s="1014"/>
      <c r="BU114" s="1014"/>
      <c r="BV114" s="1014">
        <v>638116</v>
      </c>
      <c r="BW114" s="1014"/>
      <c r="BX114" s="1014"/>
      <c r="BY114" s="1014"/>
      <c r="BZ114" s="1014"/>
      <c r="CA114" s="1014">
        <v>618529</v>
      </c>
      <c r="CB114" s="1014"/>
      <c r="CC114" s="1014"/>
      <c r="CD114" s="1014"/>
      <c r="CE114" s="1014"/>
      <c r="CF114" s="1008">
        <v>25.8</v>
      </c>
      <c r="CG114" s="1009"/>
      <c r="CH114" s="1009"/>
      <c r="CI114" s="1009"/>
      <c r="CJ114" s="1009"/>
      <c r="CK114" s="1039"/>
      <c r="CL114" s="1040"/>
      <c r="CM114" s="1010" t="s">
        <v>457</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130</v>
      </c>
      <c r="DH114" s="1053"/>
      <c r="DI114" s="1053"/>
      <c r="DJ114" s="1053"/>
      <c r="DK114" s="1054"/>
      <c r="DL114" s="1055" t="s">
        <v>130</v>
      </c>
      <c r="DM114" s="1053"/>
      <c r="DN114" s="1053"/>
      <c r="DO114" s="1053"/>
      <c r="DP114" s="1054"/>
      <c r="DQ114" s="1055" t="s">
        <v>130</v>
      </c>
      <c r="DR114" s="1053"/>
      <c r="DS114" s="1053"/>
      <c r="DT114" s="1053"/>
      <c r="DU114" s="1054"/>
      <c r="DV114" s="1056" t="s">
        <v>130</v>
      </c>
      <c r="DW114" s="1057"/>
      <c r="DX114" s="1057"/>
      <c r="DY114" s="1057"/>
      <c r="DZ114" s="1058"/>
    </row>
    <row r="115" spans="1:130" s="247" customFormat="1" ht="26.25" customHeight="1" x14ac:dyDescent="0.15">
      <c r="A115" s="1048"/>
      <c r="B115" s="1049"/>
      <c r="C115" s="1044" t="s">
        <v>458</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130</v>
      </c>
      <c r="AB115" s="1028"/>
      <c r="AC115" s="1028"/>
      <c r="AD115" s="1028"/>
      <c r="AE115" s="1029"/>
      <c r="AF115" s="1030" t="s">
        <v>130</v>
      </c>
      <c r="AG115" s="1028"/>
      <c r="AH115" s="1028"/>
      <c r="AI115" s="1028"/>
      <c r="AJ115" s="1029"/>
      <c r="AK115" s="1030" t="s">
        <v>130</v>
      </c>
      <c r="AL115" s="1028"/>
      <c r="AM115" s="1028"/>
      <c r="AN115" s="1028"/>
      <c r="AO115" s="1029"/>
      <c r="AP115" s="1031" t="s">
        <v>130</v>
      </c>
      <c r="AQ115" s="1032"/>
      <c r="AR115" s="1032"/>
      <c r="AS115" s="1032"/>
      <c r="AT115" s="1033"/>
      <c r="AU115" s="994"/>
      <c r="AV115" s="995"/>
      <c r="AW115" s="995"/>
      <c r="AX115" s="995"/>
      <c r="AY115" s="995"/>
      <c r="AZ115" s="1043" t="s">
        <v>459</v>
      </c>
      <c r="BA115" s="1044"/>
      <c r="BB115" s="1044"/>
      <c r="BC115" s="1044"/>
      <c r="BD115" s="1044"/>
      <c r="BE115" s="1044"/>
      <c r="BF115" s="1044"/>
      <c r="BG115" s="1044"/>
      <c r="BH115" s="1044"/>
      <c r="BI115" s="1044"/>
      <c r="BJ115" s="1044"/>
      <c r="BK115" s="1044"/>
      <c r="BL115" s="1044"/>
      <c r="BM115" s="1044"/>
      <c r="BN115" s="1044"/>
      <c r="BO115" s="1044"/>
      <c r="BP115" s="1045"/>
      <c r="BQ115" s="1013" t="s">
        <v>130</v>
      </c>
      <c r="BR115" s="1014"/>
      <c r="BS115" s="1014"/>
      <c r="BT115" s="1014"/>
      <c r="BU115" s="1014"/>
      <c r="BV115" s="1014" t="s">
        <v>130</v>
      </c>
      <c r="BW115" s="1014"/>
      <c r="BX115" s="1014"/>
      <c r="BY115" s="1014"/>
      <c r="BZ115" s="1014"/>
      <c r="CA115" s="1014" t="s">
        <v>130</v>
      </c>
      <c r="CB115" s="1014"/>
      <c r="CC115" s="1014"/>
      <c r="CD115" s="1014"/>
      <c r="CE115" s="1014"/>
      <c r="CF115" s="1008" t="s">
        <v>130</v>
      </c>
      <c r="CG115" s="1009"/>
      <c r="CH115" s="1009"/>
      <c r="CI115" s="1009"/>
      <c r="CJ115" s="1009"/>
      <c r="CK115" s="1039"/>
      <c r="CL115" s="1040"/>
      <c r="CM115" s="1043" t="s">
        <v>460</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130</v>
      </c>
      <c r="DH115" s="1053"/>
      <c r="DI115" s="1053"/>
      <c r="DJ115" s="1053"/>
      <c r="DK115" s="1054"/>
      <c r="DL115" s="1055" t="s">
        <v>130</v>
      </c>
      <c r="DM115" s="1053"/>
      <c r="DN115" s="1053"/>
      <c r="DO115" s="1053"/>
      <c r="DP115" s="1054"/>
      <c r="DQ115" s="1055" t="s">
        <v>130</v>
      </c>
      <c r="DR115" s="1053"/>
      <c r="DS115" s="1053"/>
      <c r="DT115" s="1053"/>
      <c r="DU115" s="1054"/>
      <c r="DV115" s="1056" t="s">
        <v>130</v>
      </c>
      <c r="DW115" s="1057"/>
      <c r="DX115" s="1057"/>
      <c r="DY115" s="1057"/>
      <c r="DZ115" s="1058"/>
    </row>
    <row r="116" spans="1:130" s="247" customFormat="1" ht="26.25" customHeight="1" x14ac:dyDescent="0.15">
      <c r="A116" s="1050"/>
      <c r="B116" s="1051"/>
      <c r="C116" s="1059" t="s">
        <v>461</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15</v>
      </c>
      <c r="AB116" s="1053"/>
      <c r="AC116" s="1053"/>
      <c r="AD116" s="1053"/>
      <c r="AE116" s="1054"/>
      <c r="AF116" s="1055">
        <v>16</v>
      </c>
      <c r="AG116" s="1053"/>
      <c r="AH116" s="1053"/>
      <c r="AI116" s="1053"/>
      <c r="AJ116" s="1054"/>
      <c r="AK116" s="1055">
        <v>30</v>
      </c>
      <c r="AL116" s="1053"/>
      <c r="AM116" s="1053"/>
      <c r="AN116" s="1053"/>
      <c r="AO116" s="1054"/>
      <c r="AP116" s="1056">
        <v>0</v>
      </c>
      <c r="AQ116" s="1057"/>
      <c r="AR116" s="1057"/>
      <c r="AS116" s="1057"/>
      <c r="AT116" s="1058"/>
      <c r="AU116" s="994"/>
      <c r="AV116" s="995"/>
      <c r="AW116" s="995"/>
      <c r="AX116" s="995"/>
      <c r="AY116" s="995"/>
      <c r="AZ116" s="1061" t="s">
        <v>462</v>
      </c>
      <c r="BA116" s="1062"/>
      <c r="BB116" s="1062"/>
      <c r="BC116" s="1062"/>
      <c r="BD116" s="1062"/>
      <c r="BE116" s="1062"/>
      <c r="BF116" s="1062"/>
      <c r="BG116" s="1062"/>
      <c r="BH116" s="1062"/>
      <c r="BI116" s="1062"/>
      <c r="BJ116" s="1062"/>
      <c r="BK116" s="1062"/>
      <c r="BL116" s="1062"/>
      <c r="BM116" s="1062"/>
      <c r="BN116" s="1062"/>
      <c r="BO116" s="1062"/>
      <c r="BP116" s="1063"/>
      <c r="BQ116" s="1013" t="s">
        <v>130</v>
      </c>
      <c r="BR116" s="1014"/>
      <c r="BS116" s="1014"/>
      <c r="BT116" s="1014"/>
      <c r="BU116" s="1014"/>
      <c r="BV116" s="1014" t="s">
        <v>130</v>
      </c>
      <c r="BW116" s="1014"/>
      <c r="BX116" s="1014"/>
      <c r="BY116" s="1014"/>
      <c r="BZ116" s="1014"/>
      <c r="CA116" s="1014" t="s">
        <v>130</v>
      </c>
      <c r="CB116" s="1014"/>
      <c r="CC116" s="1014"/>
      <c r="CD116" s="1014"/>
      <c r="CE116" s="1014"/>
      <c r="CF116" s="1008" t="s">
        <v>130</v>
      </c>
      <c r="CG116" s="1009"/>
      <c r="CH116" s="1009"/>
      <c r="CI116" s="1009"/>
      <c r="CJ116" s="1009"/>
      <c r="CK116" s="1039"/>
      <c r="CL116" s="1040"/>
      <c r="CM116" s="1010" t="s">
        <v>463</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130</v>
      </c>
      <c r="DH116" s="1053"/>
      <c r="DI116" s="1053"/>
      <c r="DJ116" s="1053"/>
      <c r="DK116" s="1054"/>
      <c r="DL116" s="1055" t="s">
        <v>130</v>
      </c>
      <c r="DM116" s="1053"/>
      <c r="DN116" s="1053"/>
      <c r="DO116" s="1053"/>
      <c r="DP116" s="1054"/>
      <c r="DQ116" s="1055" t="s">
        <v>130</v>
      </c>
      <c r="DR116" s="1053"/>
      <c r="DS116" s="1053"/>
      <c r="DT116" s="1053"/>
      <c r="DU116" s="1054"/>
      <c r="DV116" s="1056" t="s">
        <v>130</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464</v>
      </c>
      <c r="Z117" s="980"/>
      <c r="AA117" s="1070">
        <v>752816</v>
      </c>
      <c r="AB117" s="1071"/>
      <c r="AC117" s="1071"/>
      <c r="AD117" s="1071"/>
      <c r="AE117" s="1072"/>
      <c r="AF117" s="1073">
        <v>709965</v>
      </c>
      <c r="AG117" s="1071"/>
      <c r="AH117" s="1071"/>
      <c r="AI117" s="1071"/>
      <c r="AJ117" s="1072"/>
      <c r="AK117" s="1073">
        <v>702419</v>
      </c>
      <c r="AL117" s="1071"/>
      <c r="AM117" s="1071"/>
      <c r="AN117" s="1071"/>
      <c r="AO117" s="1072"/>
      <c r="AP117" s="1074"/>
      <c r="AQ117" s="1075"/>
      <c r="AR117" s="1075"/>
      <c r="AS117" s="1075"/>
      <c r="AT117" s="1076"/>
      <c r="AU117" s="994"/>
      <c r="AV117" s="995"/>
      <c r="AW117" s="995"/>
      <c r="AX117" s="995"/>
      <c r="AY117" s="995"/>
      <c r="AZ117" s="1061" t="s">
        <v>465</v>
      </c>
      <c r="BA117" s="1062"/>
      <c r="BB117" s="1062"/>
      <c r="BC117" s="1062"/>
      <c r="BD117" s="1062"/>
      <c r="BE117" s="1062"/>
      <c r="BF117" s="1062"/>
      <c r="BG117" s="1062"/>
      <c r="BH117" s="1062"/>
      <c r="BI117" s="1062"/>
      <c r="BJ117" s="1062"/>
      <c r="BK117" s="1062"/>
      <c r="BL117" s="1062"/>
      <c r="BM117" s="1062"/>
      <c r="BN117" s="1062"/>
      <c r="BO117" s="1062"/>
      <c r="BP117" s="1063"/>
      <c r="BQ117" s="1013" t="s">
        <v>130</v>
      </c>
      <c r="BR117" s="1014"/>
      <c r="BS117" s="1014"/>
      <c r="BT117" s="1014"/>
      <c r="BU117" s="1014"/>
      <c r="BV117" s="1014" t="s">
        <v>130</v>
      </c>
      <c r="BW117" s="1014"/>
      <c r="BX117" s="1014"/>
      <c r="BY117" s="1014"/>
      <c r="BZ117" s="1014"/>
      <c r="CA117" s="1014" t="s">
        <v>466</v>
      </c>
      <c r="CB117" s="1014"/>
      <c r="CC117" s="1014"/>
      <c r="CD117" s="1014"/>
      <c r="CE117" s="1014"/>
      <c r="CF117" s="1008" t="s">
        <v>130</v>
      </c>
      <c r="CG117" s="1009"/>
      <c r="CH117" s="1009"/>
      <c r="CI117" s="1009"/>
      <c r="CJ117" s="1009"/>
      <c r="CK117" s="1039"/>
      <c r="CL117" s="1040"/>
      <c r="CM117" s="1010" t="s">
        <v>467</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130</v>
      </c>
      <c r="DH117" s="1053"/>
      <c r="DI117" s="1053"/>
      <c r="DJ117" s="1053"/>
      <c r="DK117" s="1054"/>
      <c r="DL117" s="1055" t="s">
        <v>130</v>
      </c>
      <c r="DM117" s="1053"/>
      <c r="DN117" s="1053"/>
      <c r="DO117" s="1053"/>
      <c r="DP117" s="1054"/>
      <c r="DQ117" s="1055" t="s">
        <v>130</v>
      </c>
      <c r="DR117" s="1053"/>
      <c r="DS117" s="1053"/>
      <c r="DT117" s="1053"/>
      <c r="DU117" s="1054"/>
      <c r="DV117" s="1056" t="s">
        <v>130</v>
      </c>
      <c r="DW117" s="1057"/>
      <c r="DX117" s="1057"/>
      <c r="DY117" s="1057"/>
      <c r="DZ117" s="1058"/>
    </row>
    <row r="118" spans="1:130" s="247" customFormat="1" ht="26.25" customHeight="1" x14ac:dyDescent="0.15">
      <c r="A118" s="998" t="s">
        <v>439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437</v>
      </c>
      <c r="AB118" s="979"/>
      <c r="AC118" s="979"/>
      <c r="AD118" s="979"/>
      <c r="AE118" s="980"/>
      <c r="AF118" s="978" t="s">
        <v>308</v>
      </c>
      <c r="AG118" s="979"/>
      <c r="AH118" s="979"/>
      <c r="AI118" s="979"/>
      <c r="AJ118" s="980"/>
      <c r="AK118" s="978" t="s">
        <v>307</v>
      </c>
      <c r="AL118" s="979"/>
      <c r="AM118" s="979"/>
      <c r="AN118" s="979"/>
      <c r="AO118" s="980"/>
      <c r="AP118" s="1065" t="s">
        <v>438</v>
      </c>
      <c r="AQ118" s="1066"/>
      <c r="AR118" s="1066"/>
      <c r="AS118" s="1066"/>
      <c r="AT118" s="1067"/>
      <c r="AU118" s="994"/>
      <c r="AV118" s="995"/>
      <c r="AW118" s="995"/>
      <c r="AX118" s="995"/>
      <c r="AY118" s="995"/>
      <c r="AZ118" s="1068" t="s">
        <v>468</v>
      </c>
      <c r="BA118" s="1059"/>
      <c r="BB118" s="1059"/>
      <c r="BC118" s="1059"/>
      <c r="BD118" s="1059"/>
      <c r="BE118" s="1059"/>
      <c r="BF118" s="1059"/>
      <c r="BG118" s="1059"/>
      <c r="BH118" s="1059"/>
      <c r="BI118" s="1059"/>
      <c r="BJ118" s="1059"/>
      <c r="BK118" s="1059"/>
      <c r="BL118" s="1059"/>
      <c r="BM118" s="1059"/>
      <c r="BN118" s="1059"/>
      <c r="BO118" s="1059"/>
      <c r="BP118" s="1060"/>
      <c r="BQ118" s="1091" t="s">
        <v>130</v>
      </c>
      <c r="BR118" s="1092"/>
      <c r="BS118" s="1092"/>
      <c r="BT118" s="1092"/>
      <c r="BU118" s="1092"/>
      <c r="BV118" s="1092" t="s">
        <v>130</v>
      </c>
      <c r="BW118" s="1092"/>
      <c r="BX118" s="1092"/>
      <c r="BY118" s="1092"/>
      <c r="BZ118" s="1092"/>
      <c r="CA118" s="1092" t="s">
        <v>130</v>
      </c>
      <c r="CB118" s="1092"/>
      <c r="CC118" s="1092"/>
      <c r="CD118" s="1092"/>
      <c r="CE118" s="1092"/>
      <c r="CF118" s="1008" t="s">
        <v>130</v>
      </c>
      <c r="CG118" s="1009"/>
      <c r="CH118" s="1009"/>
      <c r="CI118" s="1009"/>
      <c r="CJ118" s="1009"/>
      <c r="CK118" s="1039"/>
      <c r="CL118" s="1040"/>
      <c r="CM118" s="1010" t="s">
        <v>469</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130</v>
      </c>
      <c r="DH118" s="1053"/>
      <c r="DI118" s="1053"/>
      <c r="DJ118" s="1053"/>
      <c r="DK118" s="1054"/>
      <c r="DL118" s="1055" t="s">
        <v>130</v>
      </c>
      <c r="DM118" s="1053"/>
      <c r="DN118" s="1053"/>
      <c r="DO118" s="1053"/>
      <c r="DP118" s="1054"/>
      <c r="DQ118" s="1055" t="s">
        <v>130</v>
      </c>
      <c r="DR118" s="1053"/>
      <c r="DS118" s="1053"/>
      <c r="DT118" s="1053"/>
      <c r="DU118" s="1054"/>
      <c r="DV118" s="1056" t="s">
        <v>130</v>
      </c>
      <c r="DW118" s="1057"/>
      <c r="DX118" s="1057"/>
      <c r="DY118" s="1057"/>
      <c r="DZ118" s="1058"/>
    </row>
    <row r="119" spans="1:130" s="247" customFormat="1" ht="26.25" customHeight="1" x14ac:dyDescent="0.15">
      <c r="A119" s="1152" t="s">
        <v>442</v>
      </c>
      <c r="B119" s="1038"/>
      <c r="C119" s="1017" t="s">
        <v>443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130</v>
      </c>
      <c r="AB119" s="986"/>
      <c r="AC119" s="986"/>
      <c r="AD119" s="986"/>
      <c r="AE119" s="987"/>
      <c r="AF119" s="988" t="s">
        <v>130</v>
      </c>
      <c r="AG119" s="986"/>
      <c r="AH119" s="986"/>
      <c r="AI119" s="986"/>
      <c r="AJ119" s="987"/>
      <c r="AK119" s="988" t="s">
        <v>130</v>
      </c>
      <c r="AL119" s="986"/>
      <c r="AM119" s="986"/>
      <c r="AN119" s="986"/>
      <c r="AO119" s="987"/>
      <c r="AP119" s="989" t="s">
        <v>466</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470</v>
      </c>
      <c r="BP119" s="1100"/>
      <c r="BQ119" s="1091">
        <v>7402395</v>
      </c>
      <c r="BR119" s="1092"/>
      <c r="BS119" s="1092"/>
      <c r="BT119" s="1092"/>
      <c r="BU119" s="1092"/>
      <c r="BV119" s="1092">
        <v>7153628</v>
      </c>
      <c r="BW119" s="1092"/>
      <c r="BX119" s="1092"/>
      <c r="BY119" s="1092"/>
      <c r="BZ119" s="1092"/>
      <c r="CA119" s="1092">
        <v>6987067</v>
      </c>
      <c r="CB119" s="1092"/>
      <c r="CC119" s="1092"/>
      <c r="CD119" s="1092"/>
      <c r="CE119" s="1092"/>
      <c r="CF119" s="1093"/>
      <c r="CG119" s="1094"/>
      <c r="CH119" s="1094"/>
      <c r="CI119" s="1094"/>
      <c r="CJ119" s="1095"/>
      <c r="CK119" s="1041"/>
      <c r="CL119" s="1042"/>
      <c r="CM119" s="1096" t="s">
        <v>471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130</v>
      </c>
      <c r="DH119" s="1078"/>
      <c r="DI119" s="1078"/>
      <c r="DJ119" s="1078"/>
      <c r="DK119" s="1079"/>
      <c r="DL119" s="1077" t="s">
        <v>130</v>
      </c>
      <c r="DM119" s="1078"/>
      <c r="DN119" s="1078"/>
      <c r="DO119" s="1078"/>
      <c r="DP119" s="1079"/>
      <c r="DQ119" s="1077" t="s">
        <v>130</v>
      </c>
      <c r="DR119" s="1078"/>
      <c r="DS119" s="1078"/>
      <c r="DT119" s="1078"/>
      <c r="DU119" s="1079"/>
      <c r="DV119" s="1080" t="s">
        <v>466</v>
      </c>
      <c r="DW119" s="1081"/>
      <c r="DX119" s="1081"/>
      <c r="DY119" s="1081"/>
      <c r="DZ119" s="1082"/>
    </row>
    <row r="120" spans="1:130" s="247" customFormat="1" ht="26.25" customHeight="1" x14ac:dyDescent="0.15">
      <c r="A120" s="1153"/>
      <c r="B120" s="1040"/>
      <c r="C120" s="1010" t="s">
        <v>447</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130</v>
      </c>
      <c r="AB120" s="1053"/>
      <c r="AC120" s="1053"/>
      <c r="AD120" s="1053"/>
      <c r="AE120" s="1054"/>
      <c r="AF120" s="1055" t="s">
        <v>130</v>
      </c>
      <c r="AG120" s="1053"/>
      <c r="AH120" s="1053"/>
      <c r="AI120" s="1053"/>
      <c r="AJ120" s="1054"/>
      <c r="AK120" s="1055" t="s">
        <v>130</v>
      </c>
      <c r="AL120" s="1053"/>
      <c r="AM120" s="1053"/>
      <c r="AN120" s="1053"/>
      <c r="AO120" s="1054"/>
      <c r="AP120" s="1056" t="s">
        <v>130</v>
      </c>
      <c r="AQ120" s="1057"/>
      <c r="AR120" s="1057"/>
      <c r="AS120" s="1057"/>
      <c r="AT120" s="1058"/>
      <c r="AU120" s="1083" t="s">
        <v>472</v>
      </c>
      <c r="AV120" s="1084"/>
      <c r="AW120" s="1084"/>
      <c r="AX120" s="1084"/>
      <c r="AY120" s="1085"/>
      <c r="AZ120" s="1034" t="s">
        <v>473</v>
      </c>
      <c r="BA120" s="983"/>
      <c r="BB120" s="983"/>
      <c r="BC120" s="983"/>
      <c r="BD120" s="983"/>
      <c r="BE120" s="983"/>
      <c r="BF120" s="983"/>
      <c r="BG120" s="983"/>
      <c r="BH120" s="983"/>
      <c r="BI120" s="983"/>
      <c r="BJ120" s="983"/>
      <c r="BK120" s="983"/>
      <c r="BL120" s="983"/>
      <c r="BM120" s="983"/>
      <c r="BN120" s="983"/>
      <c r="BO120" s="983"/>
      <c r="BP120" s="984"/>
      <c r="BQ120" s="1020">
        <v>2512888</v>
      </c>
      <c r="BR120" s="1021"/>
      <c r="BS120" s="1021"/>
      <c r="BT120" s="1021"/>
      <c r="BU120" s="1021"/>
      <c r="BV120" s="1021">
        <v>2365471</v>
      </c>
      <c r="BW120" s="1021"/>
      <c r="BX120" s="1021"/>
      <c r="BY120" s="1021"/>
      <c r="BZ120" s="1021"/>
      <c r="CA120" s="1021">
        <v>2454692</v>
      </c>
      <c r="CB120" s="1021"/>
      <c r="CC120" s="1021"/>
      <c r="CD120" s="1021"/>
      <c r="CE120" s="1021"/>
      <c r="CF120" s="1035">
        <v>102.4</v>
      </c>
      <c r="CG120" s="1036"/>
      <c r="CH120" s="1036"/>
      <c r="CI120" s="1036"/>
      <c r="CJ120" s="1036"/>
      <c r="CK120" s="1101" t="s">
        <v>474</v>
      </c>
      <c r="CL120" s="1102"/>
      <c r="CM120" s="1102"/>
      <c r="CN120" s="1102"/>
      <c r="CO120" s="1103"/>
      <c r="CP120" s="1109" t="s">
        <v>475</v>
      </c>
      <c r="CQ120" s="1110"/>
      <c r="CR120" s="1110"/>
      <c r="CS120" s="1110"/>
      <c r="CT120" s="1110"/>
      <c r="CU120" s="1110"/>
      <c r="CV120" s="1110"/>
      <c r="CW120" s="1110"/>
      <c r="CX120" s="1110"/>
      <c r="CY120" s="1110"/>
      <c r="CZ120" s="1110"/>
      <c r="DA120" s="1110"/>
      <c r="DB120" s="1110"/>
      <c r="DC120" s="1110"/>
      <c r="DD120" s="1110"/>
      <c r="DE120" s="1110"/>
      <c r="DF120" s="1111"/>
      <c r="DG120" s="1020">
        <v>872286</v>
      </c>
      <c r="DH120" s="1021"/>
      <c r="DI120" s="1021"/>
      <c r="DJ120" s="1021"/>
      <c r="DK120" s="1021"/>
      <c r="DL120" s="1021">
        <v>812398</v>
      </c>
      <c r="DM120" s="1021"/>
      <c r="DN120" s="1021"/>
      <c r="DO120" s="1021"/>
      <c r="DP120" s="1021"/>
      <c r="DQ120" s="1021">
        <v>738313</v>
      </c>
      <c r="DR120" s="1021"/>
      <c r="DS120" s="1021"/>
      <c r="DT120" s="1021"/>
      <c r="DU120" s="1021"/>
      <c r="DV120" s="1022">
        <v>30.8</v>
      </c>
      <c r="DW120" s="1022"/>
      <c r="DX120" s="1022"/>
      <c r="DY120" s="1022"/>
      <c r="DZ120" s="1023"/>
    </row>
    <row r="121" spans="1:130" s="247" customFormat="1" ht="26.25" customHeight="1" x14ac:dyDescent="0.15">
      <c r="A121" s="1153"/>
      <c r="B121" s="1040"/>
      <c r="C121" s="1061" t="s">
        <v>476</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130</v>
      </c>
      <c r="AB121" s="1053"/>
      <c r="AC121" s="1053"/>
      <c r="AD121" s="1053"/>
      <c r="AE121" s="1054"/>
      <c r="AF121" s="1055" t="s">
        <v>130</v>
      </c>
      <c r="AG121" s="1053"/>
      <c r="AH121" s="1053"/>
      <c r="AI121" s="1053"/>
      <c r="AJ121" s="1054"/>
      <c r="AK121" s="1055" t="s">
        <v>130</v>
      </c>
      <c r="AL121" s="1053"/>
      <c r="AM121" s="1053"/>
      <c r="AN121" s="1053"/>
      <c r="AO121" s="1054"/>
      <c r="AP121" s="1056" t="s">
        <v>130</v>
      </c>
      <c r="AQ121" s="1057"/>
      <c r="AR121" s="1057"/>
      <c r="AS121" s="1057"/>
      <c r="AT121" s="1058"/>
      <c r="AU121" s="1086"/>
      <c r="AV121" s="1087"/>
      <c r="AW121" s="1087"/>
      <c r="AX121" s="1087"/>
      <c r="AY121" s="1088"/>
      <c r="AZ121" s="1043" t="s">
        <v>477</v>
      </c>
      <c r="BA121" s="1044"/>
      <c r="BB121" s="1044"/>
      <c r="BC121" s="1044"/>
      <c r="BD121" s="1044"/>
      <c r="BE121" s="1044"/>
      <c r="BF121" s="1044"/>
      <c r="BG121" s="1044"/>
      <c r="BH121" s="1044"/>
      <c r="BI121" s="1044"/>
      <c r="BJ121" s="1044"/>
      <c r="BK121" s="1044"/>
      <c r="BL121" s="1044"/>
      <c r="BM121" s="1044"/>
      <c r="BN121" s="1044"/>
      <c r="BO121" s="1044"/>
      <c r="BP121" s="1045"/>
      <c r="BQ121" s="1013" t="s">
        <v>466</v>
      </c>
      <c r="BR121" s="1014"/>
      <c r="BS121" s="1014"/>
      <c r="BT121" s="1014"/>
      <c r="BU121" s="1014"/>
      <c r="BV121" s="1014" t="s">
        <v>466</v>
      </c>
      <c r="BW121" s="1014"/>
      <c r="BX121" s="1014"/>
      <c r="BY121" s="1014"/>
      <c r="BZ121" s="1014"/>
      <c r="CA121" s="1014" t="s">
        <v>130</v>
      </c>
      <c r="CB121" s="1014"/>
      <c r="CC121" s="1014"/>
      <c r="CD121" s="1014"/>
      <c r="CE121" s="1014"/>
      <c r="CF121" s="1008" t="s">
        <v>130</v>
      </c>
      <c r="CG121" s="1009"/>
      <c r="CH121" s="1009"/>
      <c r="CI121" s="1009"/>
      <c r="CJ121" s="1009"/>
      <c r="CK121" s="1104"/>
      <c r="CL121" s="1105"/>
      <c r="CM121" s="1105"/>
      <c r="CN121" s="1105"/>
      <c r="CO121" s="1106"/>
      <c r="CP121" s="1114" t="s">
        <v>478</v>
      </c>
      <c r="CQ121" s="1115"/>
      <c r="CR121" s="1115"/>
      <c r="CS121" s="1115"/>
      <c r="CT121" s="1115"/>
      <c r="CU121" s="1115"/>
      <c r="CV121" s="1115"/>
      <c r="CW121" s="1115"/>
      <c r="CX121" s="1115"/>
      <c r="CY121" s="1115"/>
      <c r="CZ121" s="1115"/>
      <c r="DA121" s="1115"/>
      <c r="DB121" s="1115"/>
      <c r="DC121" s="1115"/>
      <c r="DD121" s="1115"/>
      <c r="DE121" s="1115"/>
      <c r="DF121" s="1116"/>
      <c r="DG121" s="1013">
        <v>617330</v>
      </c>
      <c r="DH121" s="1014"/>
      <c r="DI121" s="1014"/>
      <c r="DJ121" s="1014"/>
      <c r="DK121" s="1014"/>
      <c r="DL121" s="1014">
        <v>562229</v>
      </c>
      <c r="DM121" s="1014"/>
      <c r="DN121" s="1014"/>
      <c r="DO121" s="1014"/>
      <c r="DP121" s="1014"/>
      <c r="DQ121" s="1014">
        <v>530687</v>
      </c>
      <c r="DR121" s="1014"/>
      <c r="DS121" s="1014"/>
      <c r="DT121" s="1014"/>
      <c r="DU121" s="1014"/>
      <c r="DV121" s="1015">
        <v>22.1</v>
      </c>
      <c r="DW121" s="1015"/>
      <c r="DX121" s="1015"/>
      <c r="DY121" s="1015"/>
      <c r="DZ121" s="1016"/>
    </row>
    <row r="122" spans="1:130" s="247" customFormat="1" ht="26.25" customHeight="1" x14ac:dyDescent="0.15">
      <c r="A122" s="1153"/>
      <c r="B122" s="1040"/>
      <c r="C122" s="1010" t="s">
        <v>457</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130</v>
      </c>
      <c r="AB122" s="1053"/>
      <c r="AC122" s="1053"/>
      <c r="AD122" s="1053"/>
      <c r="AE122" s="1054"/>
      <c r="AF122" s="1055" t="s">
        <v>130</v>
      </c>
      <c r="AG122" s="1053"/>
      <c r="AH122" s="1053"/>
      <c r="AI122" s="1053"/>
      <c r="AJ122" s="1054"/>
      <c r="AK122" s="1055" t="s">
        <v>130</v>
      </c>
      <c r="AL122" s="1053"/>
      <c r="AM122" s="1053"/>
      <c r="AN122" s="1053"/>
      <c r="AO122" s="1054"/>
      <c r="AP122" s="1056" t="s">
        <v>130</v>
      </c>
      <c r="AQ122" s="1057"/>
      <c r="AR122" s="1057"/>
      <c r="AS122" s="1057"/>
      <c r="AT122" s="1058"/>
      <c r="AU122" s="1086"/>
      <c r="AV122" s="1087"/>
      <c r="AW122" s="1087"/>
      <c r="AX122" s="1087"/>
      <c r="AY122" s="1088"/>
      <c r="AZ122" s="1068" t="s">
        <v>479</v>
      </c>
      <c r="BA122" s="1059"/>
      <c r="BB122" s="1059"/>
      <c r="BC122" s="1059"/>
      <c r="BD122" s="1059"/>
      <c r="BE122" s="1059"/>
      <c r="BF122" s="1059"/>
      <c r="BG122" s="1059"/>
      <c r="BH122" s="1059"/>
      <c r="BI122" s="1059"/>
      <c r="BJ122" s="1059"/>
      <c r="BK122" s="1059"/>
      <c r="BL122" s="1059"/>
      <c r="BM122" s="1059"/>
      <c r="BN122" s="1059"/>
      <c r="BO122" s="1059"/>
      <c r="BP122" s="1060"/>
      <c r="BQ122" s="1091">
        <v>5624995</v>
      </c>
      <c r="BR122" s="1092"/>
      <c r="BS122" s="1092"/>
      <c r="BT122" s="1092"/>
      <c r="BU122" s="1092"/>
      <c r="BV122" s="1092">
        <v>5506133</v>
      </c>
      <c r="BW122" s="1092"/>
      <c r="BX122" s="1092"/>
      <c r="BY122" s="1092"/>
      <c r="BZ122" s="1092"/>
      <c r="CA122" s="1092">
        <v>5407895</v>
      </c>
      <c r="CB122" s="1092"/>
      <c r="CC122" s="1092"/>
      <c r="CD122" s="1092"/>
      <c r="CE122" s="1092"/>
      <c r="CF122" s="1112">
        <v>225.6</v>
      </c>
      <c r="CG122" s="1113"/>
      <c r="CH122" s="1113"/>
      <c r="CI122" s="1113"/>
      <c r="CJ122" s="1113"/>
      <c r="CK122" s="1104"/>
      <c r="CL122" s="1105"/>
      <c r="CM122" s="1105"/>
      <c r="CN122" s="1105"/>
      <c r="CO122" s="1106"/>
      <c r="CP122" s="1114" t="s">
        <v>410</v>
      </c>
      <c r="CQ122" s="1115"/>
      <c r="CR122" s="1115"/>
      <c r="CS122" s="1115"/>
      <c r="CT122" s="1115"/>
      <c r="CU122" s="1115"/>
      <c r="CV122" s="1115"/>
      <c r="CW122" s="1115"/>
      <c r="CX122" s="1115"/>
      <c r="CY122" s="1115"/>
      <c r="CZ122" s="1115"/>
      <c r="DA122" s="1115"/>
      <c r="DB122" s="1115"/>
      <c r="DC122" s="1115"/>
      <c r="DD122" s="1115"/>
      <c r="DE122" s="1115"/>
      <c r="DF122" s="1116"/>
      <c r="DG122" s="1013">
        <v>60294</v>
      </c>
      <c r="DH122" s="1014"/>
      <c r="DI122" s="1014"/>
      <c r="DJ122" s="1014"/>
      <c r="DK122" s="1014"/>
      <c r="DL122" s="1014">
        <v>55892</v>
      </c>
      <c r="DM122" s="1014"/>
      <c r="DN122" s="1014"/>
      <c r="DO122" s="1014"/>
      <c r="DP122" s="1014"/>
      <c r="DQ122" s="1014">
        <v>59152</v>
      </c>
      <c r="DR122" s="1014"/>
      <c r="DS122" s="1014"/>
      <c r="DT122" s="1014"/>
      <c r="DU122" s="1014"/>
      <c r="DV122" s="1015">
        <v>2.5</v>
      </c>
      <c r="DW122" s="1015"/>
      <c r="DX122" s="1015"/>
      <c r="DY122" s="1015"/>
      <c r="DZ122" s="1016"/>
    </row>
    <row r="123" spans="1:130" s="247" customFormat="1" ht="26.25" customHeight="1" x14ac:dyDescent="0.15">
      <c r="A123" s="1153"/>
      <c r="B123" s="1040"/>
      <c r="C123" s="1010" t="s">
        <v>463</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130</v>
      </c>
      <c r="AB123" s="1053"/>
      <c r="AC123" s="1053"/>
      <c r="AD123" s="1053"/>
      <c r="AE123" s="1054"/>
      <c r="AF123" s="1055" t="s">
        <v>466</v>
      </c>
      <c r="AG123" s="1053"/>
      <c r="AH123" s="1053"/>
      <c r="AI123" s="1053"/>
      <c r="AJ123" s="1054"/>
      <c r="AK123" s="1055" t="s">
        <v>130</v>
      </c>
      <c r="AL123" s="1053"/>
      <c r="AM123" s="1053"/>
      <c r="AN123" s="1053"/>
      <c r="AO123" s="1054"/>
      <c r="AP123" s="1056" t="s">
        <v>130</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480</v>
      </c>
      <c r="BP123" s="1100"/>
      <c r="BQ123" s="1159">
        <v>8137883</v>
      </c>
      <c r="BR123" s="1160"/>
      <c r="BS123" s="1160"/>
      <c r="BT123" s="1160"/>
      <c r="BU123" s="1160"/>
      <c r="BV123" s="1160">
        <v>7871604</v>
      </c>
      <c r="BW123" s="1160"/>
      <c r="BX123" s="1160"/>
      <c r="BY123" s="1160"/>
      <c r="BZ123" s="1160"/>
      <c r="CA123" s="1160">
        <v>7862587</v>
      </c>
      <c r="CB123" s="1160"/>
      <c r="CC123" s="1160"/>
      <c r="CD123" s="1160"/>
      <c r="CE123" s="1160"/>
      <c r="CF123" s="1093"/>
      <c r="CG123" s="1094"/>
      <c r="CH123" s="1094"/>
      <c r="CI123" s="1094"/>
      <c r="CJ123" s="1095"/>
      <c r="CK123" s="1104"/>
      <c r="CL123" s="1105"/>
      <c r="CM123" s="1105"/>
      <c r="CN123" s="1105"/>
      <c r="CO123" s="1106"/>
      <c r="CP123" s="1114" t="s">
        <v>481</v>
      </c>
      <c r="CQ123" s="1115"/>
      <c r="CR123" s="1115"/>
      <c r="CS123" s="1115"/>
      <c r="CT123" s="1115"/>
      <c r="CU123" s="1115"/>
      <c r="CV123" s="1115"/>
      <c r="CW123" s="1115"/>
      <c r="CX123" s="1115"/>
      <c r="CY123" s="1115"/>
      <c r="CZ123" s="1115"/>
      <c r="DA123" s="1115"/>
      <c r="DB123" s="1115"/>
      <c r="DC123" s="1115"/>
      <c r="DD123" s="1115"/>
      <c r="DE123" s="1115"/>
      <c r="DF123" s="1116"/>
      <c r="DG123" s="1052" t="s">
        <v>130</v>
      </c>
      <c r="DH123" s="1053"/>
      <c r="DI123" s="1053"/>
      <c r="DJ123" s="1053"/>
      <c r="DK123" s="1054"/>
      <c r="DL123" s="1055" t="s">
        <v>130</v>
      </c>
      <c r="DM123" s="1053"/>
      <c r="DN123" s="1053"/>
      <c r="DO123" s="1053"/>
      <c r="DP123" s="1054"/>
      <c r="DQ123" s="1055" t="s">
        <v>130</v>
      </c>
      <c r="DR123" s="1053"/>
      <c r="DS123" s="1053"/>
      <c r="DT123" s="1053"/>
      <c r="DU123" s="1054"/>
      <c r="DV123" s="1056" t="s">
        <v>130</v>
      </c>
      <c r="DW123" s="1057"/>
      <c r="DX123" s="1057"/>
      <c r="DY123" s="1057"/>
      <c r="DZ123" s="1058"/>
    </row>
    <row r="124" spans="1:130" s="247" customFormat="1" ht="26.25" customHeight="1" thickBot="1" x14ac:dyDescent="0.2">
      <c r="A124" s="1153"/>
      <c r="B124" s="1040"/>
      <c r="C124" s="1010" t="s">
        <v>467</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466</v>
      </c>
      <c r="AB124" s="1053"/>
      <c r="AC124" s="1053"/>
      <c r="AD124" s="1053"/>
      <c r="AE124" s="1054"/>
      <c r="AF124" s="1055" t="s">
        <v>130</v>
      </c>
      <c r="AG124" s="1053"/>
      <c r="AH124" s="1053"/>
      <c r="AI124" s="1053"/>
      <c r="AJ124" s="1054"/>
      <c r="AK124" s="1055" t="s">
        <v>130</v>
      </c>
      <c r="AL124" s="1053"/>
      <c r="AM124" s="1053"/>
      <c r="AN124" s="1053"/>
      <c r="AO124" s="1054"/>
      <c r="AP124" s="1056" t="s">
        <v>130</v>
      </c>
      <c r="AQ124" s="1057"/>
      <c r="AR124" s="1057"/>
      <c r="AS124" s="1057"/>
      <c r="AT124" s="1058"/>
      <c r="AU124" s="1155" t="s">
        <v>482</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130</v>
      </c>
      <c r="BR124" s="1122"/>
      <c r="BS124" s="1122"/>
      <c r="BT124" s="1122"/>
      <c r="BU124" s="1122"/>
      <c r="BV124" s="1122" t="s">
        <v>130</v>
      </c>
      <c r="BW124" s="1122"/>
      <c r="BX124" s="1122"/>
      <c r="BY124" s="1122"/>
      <c r="BZ124" s="1122"/>
      <c r="CA124" s="1122" t="s">
        <v>130</v>
      </c>
      <c r="CB124" s="1122"/>
      <c r="CC124" s="1122"/>
      <c r="CD124" s="1122"/>
      <c r="CE124" s="1122"/>
      <c r="CF124" s="1123"/>
      <c r="CG124" s="1124"/>
      <c r="CH124" s="1124"/>
      <c r="CI124" s="1124"/>
      <c r="CJ124" s="1125"/>
      <c r="CK124" s="1107"/>
      <c r="CL124" s="1107"/>
      <c r="CM124" s="1107"/>
      <c r="CN124" s="1107"/>
      <c r="CO124" s="1108"/>
      <c r="CP124" s="1114" t="s">
        <v>483</v>
      </c>
      <c r="CQ124" s="1115"/>
      <c r="CR124" s="1115"/>
      <c r="CS124" s="1115"/>
      <c r="CT124" s="1115"/>
      <c r="CU124" s="1115"/>
      <c r="CV124" s="1115"/>
      <c r="CW124" s="1115"/>
      <c r="CX124" s="1115"/>
      <c r="CY124" s="1115"/>
      <c r="CZ124" s="1115"/>
      <c r="DA124" s="1115"/>
      <c r="DB124" s="1115"/>
      <c r="DC124" s="1115"/>
      <c r="DD124" s="1115"/>
      <c r="DE124" s="1115"/>
      <c r="DF124" s="1116"/>
      <c r="DG124" s="1099" t="s">
        <v>130</v>
      </c>
      <c r="DH124" s="1078"/>
      <c r="DI124" s="1078"/>
      <c r="DJ124" s="1078"/>
      <c r="DK124" s="1079"/>
      <c r="DL124" s="1077" t="s">
        <v>130</v>
      </c>
      <c r="DM124" s="1078"/>
      <c r="DN124" s="1078"/>
      <c r="DO124" s="1078"/>
      <c r="DP124" s="1079"/>
      <c r="DQ124" s="1077" t="s">
        <v>130</v>
      </c>
      <c r="DR124" s="1078"/>
      <c r="DS124" s="1078"/>
      <c r="DT124" s="1078"/>
      <c r="DU124" s="1079"/>
      <c r="DV124" s="1080" t="s">
        <v>130</v>
      </c>
      <c r="DW124" s="1081"/>
      <c r="DX124" s="1081"/>
      <c r="DY124" s="1081"/>
      <c r="DZ124" s="1082"/>
    </row>
    <row r="125" spans="1:130" s="247" customFormat="1" ht="26.25" customHeight="1" x14ac:dyDescent="0.15">
      <c r="A125" s="1153"/>
      <c r="B125" s="1040"/>
      <c r="C125" s="1010" t="s">
        <v>469</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130</v>
      </c>
      <c r="AB125" s="1053"/>
      <c r="AC125" s="1053"/>
      <c r="AD125" s="1053"/>
      <c r="AE125" s="1054"/>
      <c r="AF125" s="1055" t="s">
        <v>130</v>
      </c>
      <c r="AG125" s="1053"/>
      <c r="AH125" s="1053"/>
      <c r="AI125" s="1053"/>
      <c r="AJ125" s="1054"/>
      <c r="AK125" s="1055" t="s">
        <v>130</v>
      </c>
      <c r="AL125" s="1053"/>
      <c r="AM125" s="1053"/>
      <c r="AN125" s="1053"/>
      <c r="AO125" s="1054"/>
      <c r="AP125" s="1056" t="s">
        <v>130</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484</v>
      </c>
      <c r="CL125" s="1102"/>
      <c r="CM125" s="1102"/>
      <c r="CN125" s="1102"/>
      <c r="CO125" s="1103"/>
      <c r="CP125" s="1034" t="s">
        <v>485</v>
      </c>
      <c r="CQ125" s="983"/>
      <c r="CR125" s="983"/>
      <c r="CS125" s="983"/>
      <c r="CT125" s="983"/>
      <c r="CU125" s="983"/>
      <c r="CV125" s="983"/>
      <c r="CW125" s="983"/>
      <c r="CX125" s="983"/>
      <c r="CY125" s="983"/>
      <c r="CZ125" s="983"/>
      <c r="DA125" s="983"/>
      <c r="DB125" s="983"/>
      <c r="DC125" s="983"/>
      <c r="DD125" s="983"/>
      <c r="DE125" s="983"/>
      <c r="DF125" s="984"/>
      <c r="DG125" s="1020" t="s">
        <v>130</v>
      </c>
      <c r="DH125" s="1021"/>
      <c r="DI125" s="1021"/>
      <c r="DJ125" s="1021"/>
      <c r="DK125" s="1021"/>
      <c r="DL125" s="1021" t="s">
        <v>130</v>
      </c>
      <c r="DM125" s="1021"/>
      <c r="DN125" s="1021"/>
      <c r="DO125" s="1021"/>
      <c r="DP125" s="1021"/>
      <c r="DQ125" s="1021" t="s">
        <v>130</v>
      </c>
      <c r="DR125" s="1021"/>
      <c r="DS125" s="1021"/>
      <c r="DT125" s="1021"/>
      <c r="DU125" s="1021"/>
      <c r="DV125" s="1022" t="s">
        <v>130</v>
      </c>
      <c r="DW125" s="1022"/>
      <c r="DX125" s="1022"/>
      <c r="DY125" s="1022"/>
      <c r="DZ125" s="1023"/>
    </row>
    <row r="126" spans="1:130" s="247" customFormat="1" ht="26.25" customHeight="1" thickBot="1" x14ac:dyDescent="0.2">
      <c r="A126" s="1153"/>
      <c r="B126" s="1040"/>
      <c r="C126" s="1010" t="s">
        <v>471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130</v>
      </c>
      <c r="AB126" s="1053"/>
      <c r="AC126" s="1053"/>
      <c r="AD126" s="1053"/>
      <c r="AE126" s="1054"/>
      <c r="AF126" s="1055" t="s">
        <v>130</v>
      </c>
      <c r="AG126" s="1053"/>
      <c r="AH126" s="1053"/>
      <c r="AI126" s="1053"/>
      <c r="AJ126" s="1054"/>
      <c r="AK126" s="1055" t="s">
        <v>130</v>
      </c>
      <c r="AL126" s="1053"/>
      <c r="AM126" s="1053"/>
      <c r="AN126" s="1053"/>
      <c r="AO126" s="1054"/>
      <c r="AP126" s="1056" t="s">
        <v>130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486</v>
      </c>
      <c r="CQ126" s="1044"/>
      <c r="CR126" s="1044"/>
      <c r="CS126" s="1044"/>
      <c r="CT126" s="1044"/>
      <c r="CU126" s="1044"/>
      <c r="CV126" s="1044"/>
      <c r="CW126" s="1044"/>
      <c r="CX126" s="1044"/>
      <c r="CY126" s="1044"/>
      <c r="CZ126" s="1044"/>
      <c r="DA126" s="1044"/>
      <c r="DB126" s="1044"/>
      <c r="DC126" s="1044"/>
      <c r="DD126" s="1044"/>
      <c r="DE126" s="1044"/>
      <c r="DF126" s="1045"/>
      <c r="DG126" s="1013" t="s">
        <v>130</v>
      </c>
      <c r="DH126" s="1014"/>
      <c r="DI126" s="1014"/>
      <c r="DJ126" s="1014"/>
      <c r="DK126" s="1014"/>
      <c r="DL126" s="1014" t="s">
        <v>130</v>
      </c>
      <c r="DM126" s="1014"/>
      <c r="DN126" s="1014"/>
      <c r="DO126" s="1014"/>
      <c r="DP126" s="1014"/>
      <c r="DQ126" s="1014" t="s">
        <v>130</v>
      </c>
      <c r="DR126" s="1014"/>
      <c r="DS126" s="1014"/>
      <c r="DT126" s="1014"/>
      <c r="DU126" s="1014"/>
      <c r="DV126" s="1015" t="s">
        <v>130</v>
      </c>
      <c r="DW126" s="1015"/>
      <c r="DX126" s="1015"/>
      <c r="DY126" s="1015"/>
      <c r="DZ126" s="1016"/>
    </row>
    <row r="127" spans="1:130" s="247" customFormat="1" ht="26.25" customHeight="1" x14ac:dyDescent="0.15">
      <c r="A127" s="1154"/>
      <c r="B127" s="1042"/>
      <c r="C127" s="1096" t="s">
        <v>487</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130</v>
      </c>
      <c r="AB127" s="1053"/>
      <c r="AC127" s="1053"/>
      <c r="AD127" s="1053"/>
      <c r="AE127" s="1054"/>
      <c r="AF127" s="1055" t="s">
        <v>130</v>
      </c>
      <c r="AG127" s="1053"/>
      <c r="AH127" s="1053"/>
      <c r="AI127" s="1053"/>
      <c r="AJ127" s="1054"/>
      <c r="AK127" s="1055" t="s">
        <v>130</v>
      </c>
      <c r="AL127" s="1053"/>
      <c r="AM127" s="1053"/>
      <c r="AN127" s="1053"/>
      <c r="AO127" s="1054"/>
      <c r="AP127" s="1056" t="s">
        <v>130</v>
      </c>
      <c r="AQ127" s="1057"/>
      <c r="AR127" s="1057"/>
      <c r="AS127" s="1057"/>
      <c r="AT127" s="1058"/>
      <c r="AU127" s="283"/>
      <c r="AV127" s="283"/>
      <c r="AW127" s="283"/>
      <c r="AX127" s="1126" t="s">
        <v>488</v>
      </c>
      <c r="AY127" s="1127"/>
      <c r="AZ127" s="1127"/>
      <c r="BA127" s="1127"/>
      <c r="BB127" s="1127"/>
      <c r="BC127" s="1127"/>
      <c r="BD127" s="1127"/>
      <c r="BE127" s="1128"/>
      <c r="BF127" s="1129" t="s">
        <v>489</v>
      </c>
      <c r="BG127" s="1127"/>
      <c r="BH127" s="1127"/>
      <c r="BI127" s="1127"/>
      <c r="BJ127" s="1127"/>
      <c r="BK127" s="1127"/>
      <c r="BL127" s="1128"/>
      <c r="BM127" s="1129" t="s">
        <v>490</v>
      </c>
      <c r="BN127" s="1127"/>
      <c r="BO127" s="1127"/>
      <c r="BP127" s="1127"/>
      <c r="BQ127" s="1127"/>
      <c r="BR127" s="1127"/>
      <c r="BS127" s="1128"/>
      <c r="BT127" s="1129" t="s">
        <v>491</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492</v>
      </c>
      <c r="CQ127" s="1044"/>
      <c r="CR127" s="1044"/>
      <c r="CS127" s="1044"/>
      <c r="CT127" s="1044"/>
      <c r="CU127" s="1044"/>
      <c r="CV127" s="1044"/>
      <c r="CW127" s="1044"/>
      <c r="CX127" s="1044"/>
      <c r="CY127" s="1044"/>
      <c r="CZ127" s="1044"/>
      <c r="DA127" s="1044"/>
      <c r="DB127" s="1044"/>
      <c r="DC127" s="1044"/>
      <c r="DD127" s="1044"/>
      <c r="DE127" s="1044"/>
      <c r="DF127" s="1045"/>
      <c r="DG127" s="1013" t="s">
        <v>130</v>
      </c>
      <c r="DH127" s="1014"/>
      <c r="DI127" s="1014"/>
      <c r="DJ127" s="1014"/>
      <c r="DK127" s="1014"/>
      <c r="DL127" s="1014" t="s">
        <v>130</v>
      </c>
      <c r="DM127" s="1014"/>
      <c r="DN127" s="1014"/>
      <c r="DO127" s="1014"/>
      <c r="DP127" s="1014"/>
      <c r="DQ127" s="1014" t="s">
        <v>130</v>
      </c>
      <c r="DR127" s="1014"/>
      <c r="DS127" s="1014"/>
      <c r="DT127" s="1014"/>
      <c r="DU127" s="1014"/>
      <c r="DV127" s="1015" t="s">
        <v>130</v>
      </c>
      <c r="DW127" s="1015"/>
      <c r="DX127" s="1015"/>
      <c r="DY127" s="1015"/>
      <c r="DZ127" s="1016"/>
    </row>
    <row r="128" spans="1:130" s="247" customFormat="1" ht="26.25" customHeight="1" thickBot="1" x14ac:dyDescent="0.2">
      <c r="A128" s="1137" t="s">
        <v>493</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494</v>
      </c>
      <c r="X128" s="1139"/>
      <c r="Y128" s="1139"/>
      <c r="Z128" s="1140"/>
      <c r="AA128" s="1141" t="s">
        <v>130</v>
      </c>
      <c r="AB128" s="1142"/>
      <c r="AC128" s="1142"/>
      <c r="AD128" s="1142"/>
      <c r="AE128" s="1143"/>
      <c r="AF128" s="1144" t="s">
        <v>130</v>
      </c>
      <c r="AG128" s="1142"/>
      <c r="AH128" s="1142"/>
      <c r="AI128" s="1142"/>
      <c r="AJ128" s="1143"/>
      <c r="AK128" s="1144" t="s">
        <v>130</v>
      </c>
      <c r="AL128" s="1142"/>
      <c r="AM128" s="1142"/>
      <c r="AN128" s="1142"/>
      <c r="AO128" s="1143"/>
      <c r="AP128" s="1145"/>
      <c r="AQ128" s="1146"/>
      <c r="AR128" s="1146"/>
      <c r="AS128" s="1146"/>
      <c r="AT128" s="1147"/>
      <c r="AU128" s="283"/>
      <c r="AV128" s="283"/>
      <c r="AW128" s="283"/>
      <c r="AX128" s="982" t="s">
        <v>495</v>
      </c>
      <c r="AY128" s="983"/>
      <c r="AZ128" s="983"/>
      <c r="BA128" s="983"/>
      <c r="BB128" s="983"/>
      <c r="BC128" s="983"/>
      <c r="BD128" s="983"/>
      <c r="BE128" s="984"/>
      <c r="BF128" s="1148" t="s">
        <v>130</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496</v>
      </c>
      <c r="CQ128" s="1131"/>
      <c r="CR128" s="1131"/>
      <c r="CS128" s="1131"/>
      <c r="CT128" s="1131"/>
      <c r="CU128" s="1131"/>
      <c r="CV128" s="1131"/>
      <c r="CW128" s="1131"/>
      <c r="CX128" s="1131"/>
      <c r="CY128" s="1131"/>
      <c r="CZ128" s="1131"/>
      <c r="DA128" s="1131"/>
      <c r="DB128" s="1131"/>
      <c r="DC128" s="1131"/>
      <c r="DD128" s="1131"/>
      <c r="DE128" s="1131"/>
      <c r="DF128" s="1132"/>
      <c r="DG128" s="1133" t="s">
        <v>497</v>
      </c>
      <c r="DH128" s="1134"/>
      <c r="DI128" s="1134"/>
      <c r="DJ128" s="1134"/>
      <c r="DK128" s="1134"/>
      <c r="DL128" s="1134" t="s">
        <v>130</v>
      </c>
      <c r="DM128" s="1134"/>
      <c r="DN128" s="1134"/>
      <c r="DO128" s="1134"/>
      <c r="DP128" s="1134"/>
      <c r="DQ128" s="1134" t="s">
        <v>130</v>
      </c>
      <c r="DR128" s="1134"/>
      <c r="DS128" s="1134"/>
      <c r="DT128" s="1134"/>
      <c r="DU128" s="1134"/>
      <c r="DV128" s="1135" t="s">
        <v>130</v>
      </c>
      <c r="DW128" s="1135"/>
      <c r="DX128" s="1135"/>
      <c r="DY128" s="1135"/>
      <c r="DZ128" s="1136"/>
    </row>
    <row r="129" spans="1:131" s="247"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498</v>
      </c>
      <c r="X129" s="1168"/>
      <c r="Y129" s="1168"/>
      <c r="Z129" s="1169"/>
      <c r="AA129" s="1052">
        <v>2878111</v>
      </c>
      <c r="AB129" s="1053"/>
      <c r="AC129" s="1053"/>
      <c r="AD129" s="1053"/>
      <c r="AE129" s="1054"/>
      <c r="AF129" s="1055">
        <v>2881574</v>
      </c>
      <c r="AG129" s="1053"/>
      <c r="AH129" s="1053"/>
      <c r="AI129" s="1053"/>
      <c r="AJ129" s="1054"/>
      <c r="AK129" s="1055">
        <v>2898662</v>
      </c>
      <c r="AL129" s="1053"/>
      <c r="AM129" s="1053"/>
      <c r="AN129" s="1053"/>
      <c r="AO129" s="1054"/>
      <c r="AP129" s="1170"/>
      <c r="AQ129" s="1171"/>
      <c r="AR129" s="1171"/>
      <c r="AS129" s="1171"/>
      <c r="AT129" s="1172"/>
      <c r="AU129" s="285"/>
      <c r="AV129" s="285"/>
      <c r="AW129" s="285"/>
      <c r="AX129" s="1161" t="s">
        <v>499</v>
      </c>
      <c r="AY129" s="1044"/>
      <c r="AZ129" s="1044"/>
      <c r="BA129" s="1044"/>
      <c r="BB129" s="1044"/>
      <c r="BC129" s="1044"/>
      <c r="BD129" s="1044"/>
      <c r="BE129" s="1045"/>
      <c r="BF129" s="1162" t="s">
        <v>497</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501</v>
      </c>
      <c r="X130" s="1168"/>
      <c r="Y130" s="1168"/>
      <c r="Z130" s="1169"/>
      <c r="AA130" s="1052">
        <v>482118</v>
      </c>
      <c r="AB130" s="1053"/>
      <c r="AC130" s="1053"/>
      <c r="AD130" s="1053"/>
      <c r="AE130" s="1054"/>
      <c r="AF130" s="1055">
        <v>491927</v>
      </c>
      <c r="AG130" s="1053"/>
      <c r="AH130" s="1053"/>
      <c r="AI130" s="1053"/>
      <c r="AJ130" s="1054"/>
      <c r="AK130" s="1055">
        <v>501456</v>
      </c>
      <c r="AL130" s="1053"/>
      <c r="AM130" s="1053"/>
      <c r="AN130" s="1053"/>
      <c r="AO130" s="1054"/>
      <c r="AP130" s="1170"/>
      <c r="AQ130" s="1171"/>
      <c r="AR130" s="1171"/>
      <c r="AS130" s="1171"/>
      <c r="AT130" s="1172"/>
      <c r="AU130" s="285"/>
      <c r="AV130" s="285"/>
      <c r="AW130" s="285"/>
      <c r="AX130" s="1161" t="s">
        <v>502</v>
      </c>
      <c r="AY130" s="1044"/>
      <c r="AZ130" s="1044"/>
      <c r="BA130" s="1044"/>
      <c r="BB130" s="1044"/>
      <c r="BC130" s="1044"/>
      <c r="BD130" s="1044"/>
      <c r="BE130" s="1045"/>
      <c r="BF130" s="1198">
        <v>9.6</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503</v>
      </c>
      <c r="X131" s="1206"/>
      <c r="Y131" s="1206"/>
      <c r="Z131" s="1207"/>
      <c r="AA131" s="1099">
        <v>2395993</v>
      </c>
      <c r="AB131" s="1078"/>
      <c r="AC131" s="1078"/>
      <c r="AD131" s="1078"/>
      <c r="AE131" s="1079"/>
      <c r="AF131" s="1077">
        <v>2389647</v>
      </c>
      <c r="AG131" s="1078"/>
      <c r="AH131" s="1078"/>
      <c r="AI131" s="1078"/>
      <c r="AJ131" s="1079"/>
      <c r="AK131" s="1077">
        <v>2397206</v>
      </c>
      <c r="AL131" s="1078"/>
      <c r="AM131" s="1078"/>
      <c r="AN131" s="1078"/>
      <c r="AO131" s="1079"/>
      <c r="AP131" s="1208"/>
      <c r="AQ131" s="1209"/>
      <c r="AR131" s="1209"/>
      <c r="AS131" s="1209"/>
      <c r="AT131" s="1210"/>
      <c r="AU131" s="285"/>
      <c r="AV131" s="285"/>
      <c r="AW131" s="285"/>
      <c r="AX131" s="1180" t="s">
        <v>504</v>
      </c>
      <c r="AY131" s="1131"/>
      <c r="AZ131" s="1131"/>
      <c r="BA131" s="1131"/>
      <c r="BB131" s="1131"/>
      <c r="BC131" s="1131"/>
      <c r="BD131" s="1131"/>
      <c r="BE131" s="1132"/>
      <c r="BF131" s="1181" t="s">
        <v>466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506</v>
      </c>
      <c r="W132" s="1191"/>
      <c r="X132" s="1191"/>
      <c r="Y132" s="1191"/>
      <c r="Z132" s="1192"/>
      <c r="AA132" s="1193">
        <v>11.2979462</v>
      </c>
      <c r="AB132" s="1194"/>
      <c r="AC132" s="1194"/>
      <c r="AD132" s="1194"/>
      <c r="AE132" s="1195"/>
      <c r="AF132" s="1196">
        <v>9.1242765139999999</v>
      </c>
      <c r="AG132" s="1194"/>
      <c r="AH132" s="1194"/>
      <c r="AI132" s="1194"/>
      <c r="AJ132" s="1195"/>
      <c r="AK132" s="1196">
        <v>8.3832177960000003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507</v>
      </c>
      <c r="W133" s="1174"/>
      <c r="X133" s="1174"/>
      <c r="Y133" s="1174"/>
      <c r="Z133" s="1175"/>
      <c r="AA133" s="1176">
        <v>9.4</v>
      </c>
      <c r="AB133" s="1177"/>
      <c r="AC133" s="1177"/>
      <c r="AD133" s="1177"/>
      <c r="AE133" s="1178"/>
      <c r="AF133" s="1176">
        <v>9.6</v>
      </c>
      <c r="AG133" s="1177"/>
      <c r="AH133" s="1177"/>
      <c r="AI133" s="1177"/>
      <c r="AJ133" s="1178"/>
      <c r="AK133" s="1176">
        <v>9.6</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xm69Jr30FL4ZmcqPo2qtDu/35qxittbYK/0LCXYe7TKj9WYsYl6JSiceaapg34KHB9ykkKHujPfSZZiGJNWwqA==" saltValue="J8NVI/IcqU3ve1wcat0Fa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OIVY/pXuUTcscylKoalS0TtryZHcSlD/ra7qCNju7Z0l6htblPO4MmrdXewz4CnYi9vkxBChPRgpIwyOztSOJQ==" saltValue="tkmfcI161dYw64h/DRT+hQ=="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view="pageBreakPreview" zoomScale="90" zoomScaleNormal="100" zoomScaleSheetLayoutView="90"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JZ4DTaEMLUsWdOY32OKqOYRCp8Iwtz1QBT1LfrKe+2RNpVx8R8qMCBV8YKJ6//AVbj91ksnFafQEC8MtvvHMA==" saltValue="CsQm5ZVgQQ/JN88TrvwTdw=="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516</v>
      </c>
      <c r="AL9" s="1217"/>
      <c r="AM9" s="1217"/>
      <c r="AN9" s="1218"/>
      <c r="AO9" s="313">
        <v>802136</v>
      </c>
      <c r="AP9" s="313">
        <v>124362</v>
      </c>
      <c r="AQ9" s="314">
        <v>120360</v>
      </c>
      <c r="AR9" s="315">
        <v>3.3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517</v>
      </c>
      <c r="AL10" s="1217"/>
      <c r="AM10" s="1217"/>
      <c r="AN10" s="1218"/>
      <c r="AO10" s="316">
        <v>77807</v>
      </c>
      <c r="AP10" s="316">
        <v>12063</v>
      </c>
      <c r="AQ10" s="317">
        <v>12817</v>
      </c>
      <c r="AR10" s="318">
        <v>-5.9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518</v>
      </c>
      <c r="AL11" s="1217"/>
      <c r="AM11" s="1217"/>
      <c r="AN11" s="1218"/>
      <c r="AO11" s="316">
        <v>87153</v>
      </c>
      <c r="AP11" s="316">
        <v>13512</v>
      </c>
      <c r="AQ11" s="317">
        <v>19677</v>
      </c>
      <c r="AR11" s="318">
        <v>-31.3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519</v>
      </c>
      <c r="AL12" s="1217"/>
      <c r="AM12" s="1217"/>
      <c r="AN12" s="1218"/>
      <c r="AO12" s="316" t="s">
        <v>520</v>
      </c>
      <c r="AP12" s="316" t="s">
        <v>520</v>
      </c>
      <c r="AQ12" s="317">
        <v>1195</v>
      </c>
      <c r="AR12" s="318" t="s">
        <v>520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521</v>
      </c>
      <c r="AL13" s="1217"/>
      <c r="AM13" s="1217"/>
      <c r="AN13" s="1218"/>
      <c r="AO13" s="316" t="s">
        <v>520</v>
      </c>
      <c r="AP13" s="316" t="s">
        <v>520</v>
      </c>
      <c r="AQ13" s="317" t="s">
        <v>520</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522</v>
      </c>
      <c r="AL14" s="1217"/>
      <c r="AM14" s="1217"/>
      <c r="AN14" s="1218"/>
      <c r="AO14" s="316">
        <v>30817</v>
      </c>
      <c r="AP14" s="316">
        <v>4778</v>
      </c>
      <c r="AQ14" s="317">
        <v>5328</v>
      </c>
      <c r="AR14" s="318">
        <v>-10.3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523</v>
      </c>
      <c r="AL15" s="1217"/>
      <c r="AM15" s="1217"/>
      <c r="AN15" s="1218"/>
      <c r="AO15" s="316" t="s">
        <v>520</v>
      </c>
      <c r="AP15" s="316" t="s">
        <v>520</v>
      </c>
      <c r="AQ15" s="317">
        <v>3216</v>
      </c>
      <c r="AR15" s="318" t="s">
        <v>520</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524</v>
      </c>
      <c r="AL16" s="1220"/>
      <c r="AM16" s="1220"/>
      <c r="AN16" s="1221"/>
      <c r="AO16" s="316">
        <v>-76704</v>
      </c>
      <c r="AP16" s="316">
        <v>-11892</v>
      </c>
      <c r="AQ16" s="317">
        <v>-12293</v>
      </c>
      <c r="AR16" s="318">
        <v>-3.3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921209</v>
      </c>
      <c r="AP17" s="316">
        <v>142823</v>
      </c>
      <c r="AQ17" s="317">
        <v>150300</v>
      </c>
      <c r="AR17" s="318">
        <v>-5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529</v>
      </c>
      <c r="AL21" s="1212"/>
      <c r="AM21" s="1212"/>
      <c r="AN21" s="1213"/>
      <c r="AO21" s="328">
        <v>12.56</v>
      </c>
      <c r="AP21" s="329">
        <v>13.79</v>
      </c>
      <c r="AQ21" s="330">
        <v>-1.23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530</v>
      </c>
      <c r="AL22" s="1212"/>
      <c r="AM22" s="1212"/>
      <c r="AN22" s="1213"/>
      <c r="AO22" s="333">
        <v>92.3</v>
      </c>
      <c r="AP22" s="334">
        <v>95.2</v>
      </c>
      <c r="AQ22" s="335">
        <v>-2.9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534</v>
      </c>
      <c r="AL32" s="1228"/>
      <c r="AM32" s="1228"/>
      <c r="AN32" s="1229"/>
      <c r="AO32" s="343">
        <v>492010</v>
      </c>
      <c r="AP32" s="343">
        <v>76281</v>
      </c>
      <c r="AQ32" s="344">
        <v>71832</v>
      </c>
      <c r="AR32" s="345">
        <v>6.2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535</v>
      </c>
      <c r="AL33" s="1228"/>
      <c r="AM33" s="1228"/>
      <c r="AN33" s="1229"/>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536</v>
      </c>
      <c r="AL34" s="1228"/>
      <c r="AM34" s="1228"/>
      <c r="AN34" s="1229"/>
      <c r="AO34" s="343" t="s">
        <v>520</v>
      </c>
      <c r="AP34" s="343" t="s">
        <v>520</v>
      </c>
      <c r="AQ34" s="344">
        <v>1</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537</v>
      </c>
      <c r="AL35" s="1228"/>
      <c r="AM35" s="1228"/>
      <c r="AN35" s="1229"/>
      <c r="AO35" s="343">
        <v>196757</v>
      </c>
      <c r="AP35" s="343">
        <v>30505</v>
      </c>
      <c r="AQ35" s="344">
        <v>20841</v>
      </c>
      <c r="AR35" s="345">
        <v>46.4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538</v>
      </c>
      <c r="AL36" s="1228"/>
      <c r="AM36" s="1228"/>
      <c r="AN36" s="1229"/>
      <c r="AO36" s="343">
        <v>13622</v>
      </c>
      <c r="AP36" s="343">
        <v>2112</v>
      </c>
      <c r="AQ36" s="344">
        <v>5244</v>
      </c>
      <c r="AR36" s="345">
        <v>-59.7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539</v>
      </c>
      <c r="AL37" s="1228"/>
      <c r="AM37" s="1228"/>
      <c r="AN37" s="1229"/>
      <c r="AO37" s="343" t="s">
        <v>520</v>
      </c>
      <c r="AP37" s="343" t="s">
        <v>520</v>
      </c>
      <c r="AQ37" s="344">
        <v>943</v>
      </c>
      <c r="AR37" s="345" t="s">
        <v>520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540</v>
      </c>
      <c r="AL38" s="1231"/>
      <c r="AM38" s="1231"/>
      <c r="AN38" s="1232"/>
      <c r="AO38" s="346">
        <v>30</v>
      </c>
      <c r="AP38" s="346">
        <v>5</v>
      </c>
      <c r="AQ38" s="347">
        <v>9</v>
      </c>
      <c r="AR38" s="335">
        <v>-44.4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541</v>
      </c>
      <c r="AL39" s="1231"/>
      <c r="AM39" s="1231"/>
      <c r="AN39" s="1232"/>
      <c r="AO39" s="343" t="s">
        <v>520</v>
      </c>
      <c r="AP39" s="343" t="s">
        <v>520</v>
      </c>
      <c r="AQ39" s="344">
        <v>-2885</v>
      </c>
      <c r="AR39" s="345" t="s">
        <v>520</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542</v>
      </c>
      <c r="AL40" s="1228"/>
      <c r="AM40" s="1228"/>
      <c r="AN40" s="1229"/>
      <c r="AO40" s="343">
        <v>-501456</v>
      </c>
      <c r="AP40" s="343">
        <v>-77745</v>
      </c>
      <c r="AQ40" s="344">
        <v>-64554</v>
      </c>
      <c r="AR40" s="345">
        <v>20.399999999999999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200963</v>
      </c>
      <c r="AP41" s="343">
        <v>31157</v>
      </c>
      <c r="AQ41" s="344">
        <v>31431</v>
      </c>
      <c r="AR41" s="345">
        <v>-0.9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511</v>
      </c>
      <c r="AN49" s="1224" t="s">
        <v>546</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1578032</v>
      </c>
      <c r="AN51" s="365">
        <v>231519</v>
      </c>
      <c r="AO51" s="366">
        <v>166.3</v>
      </c>
      <c r="AP51" s="367">
        <v>109920</v>
      </c>
      <c r="AQ51" s="368">
        <v>-8.1999999999999993</v>
      </c>
      <c r="AR51" s="369">
        <v>174.5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1401879</v>
      </c>
      <c r="AN52" s="373">
        <v>205675</v>
      </c>
      <c r="AO52" s="374">
        <v>174.7</v>
      </c>
      <c r="AP52" s="375">
        <v>62739</v>
      </c>
      <c r="AQ52" s="376">
        <v>-8.4</v>
      </c>
      <c r="AR52" s="377">
        <v>183.1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620683</v>
      </c>
      <c r="AN53" s="365">
        <v>92364</v>
      </c>
      <c r="AO53" s="366">
        <v>-60.1</v>
      </c>
      <c r="AP53" s="367">
        <v>119882</v>
      </c>
      <c r="AQ53" s="368">
        <v>9.1</v>
      </c>
      <c r="AR53" s="369">
        <v>-69.2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400022</v>
      </c>
      <c r="AN54" s="373">
        <v>59527</v>
      </c>
      <c r="AO54" s="374">
        <v>-71.099999999999994</v>
      </c>
      <c r="AP54" s="375">
        <v>66481</v>
      </c>
      <c r="AQ54" s="376">
        <v>6</v>
      </c>
      <c r="AR54" s="377">
        <v>-77.099999999999994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415675</v>
      </c>
      <c r="AN55" s="365">
        <v>62706</v>
      </c>
      <c r="AO55" s="366">
        <v>-32.1</v>
      </c>
      <c r="AP55" s="367">
        <v>116162</v>
      </c>
      <c r="AQ55" s="368">
        <v>-3.1</v>
      </c>
      <c r="AR55" s="369">
        <v>-29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295999</v>
      </c>
      <c r="AN56" s="373">
        <v>44652</v>
      </c>
      <c r="AO56" s="374">
        <v>-25</v>
      </c>
      <c r="AP56" s="375">
        <v>61562</v>
      </c>
      <c r="AQ56" s="376">
        <v>-7.4</v>
      </c>
      <c r="AR56" s="377">
        <v>-17.600000000000001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366080</v>
      </c>
      <c r="AN57" s="365">
        <v>55950</v>
      </c>
      <c r="AO57" s="366">
        <v>-10.8</v>
      </c>
      <c r="AP57" s="367">
        <v>121449</v>
      </c>
      <c r="AQ57" s="368">
        <v>4.5999999999999996</v>
      </c>
      <c r="AR57" s="369">
        <v>-15.4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256784</v>
      </c>
      <c r="AN58" s="373">
        <v>39246</v>
      </c>
      <c r="AO58" s="374">
        <v>-12.1</v>
      </c>
      <c r="AP58" s="375">
        <v>62922</v>
      </c>
      <c r="AQ58" s="376">
        <v>2.2000000000000002</v>
      </c>
      <c r="AR58" s="377">
        <v>-14.3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434645</v>
      </c>
      <c r="AN59" s="365">
        <v>67387</v>
      </c>
      <c r="AO59" s="366">
        <v>20.399999999999999</v>
      </c>
      <c r="AP59" s="367">
        <v>145139</v>
      </c>
      <c r="AQ59" s="368">
        <v>19.5</v>
      </c>
      <c r="AR59" s="369">
        <v>0.9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322189</v>
      </c>
      <c r="AN60" s="373">
        <v>49952</v>
      </c>
      <c r="AO60" s="374">
        <v>27.3</v>
      </c>
      <c r="AP60" s="375">
        <v>83762</v>
      </c>
      <c r="AQ60" s="376">
        <v>33.1</v>
      </c>
      <c r="AR60" s="377">
        <v>-5.8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683023</v>
      </c>
      <c r="AN61" s="380">
        <v>101985</v>
      </c>
      <c r="AO61" s="381">
        <v>16.7</v>
      </c>
      <c r="AP61" s="382">
        <v>122510</v>
      </c>
      <c r="AQ61" s="383">
        <v>4.4000000000000004</v>
      </c>
      <c r="AR61" s="369">
        <v>12.3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535375</v>
      </c>
      <c r="AN62" s="373">
        <v>79810</v>
      </c>
      <c r="AO62" s="374">
        <v>18.8</v>
      </c>
      <c r="AP62" s="375">
        <v>67493</v>
      </c>
      <c r="AQ62" s="376">
        <v>5.0999999999999996</v>
      </c>
      <c r="AR62" s="377">
        <v>13.7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h3FvQxP9hPpfwgqIrBNRQqxqTKGLCM5yWrlW4EuyBYUSX9VpUnvrnQ9PUUCwK8NQmDQMazgp0pSpCN+HCOXFg==" saltValue="/s+evTJqKI9lUqayspP+w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9" zoomScaleNormal="89"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1" spans="125:125" ht="13.5" hidden="1" customHeight="1" x14ac:dyDescent="0.15">
      <c r="DU121" s="291"/>
    </row>
  </sheetData>
  <sheetProtection algorithmName="SHA-512" hashValue="xwTT/THLUaUza+VnIfzJyb9AYimtURDBr6CC9Vui65C4oTLCSZwpn0YUIK7DORyzp6P6RCw52w52O3ZuRazj4w==" saltValue="D7sVqkpaoKieBm73JNMuD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4uOFj4Ve721y3/HwgEY44wT+QsaXxgU7QuxqIyEV2uF2JOZ+H/J3CNxW48aijTZx2zkROoRPbHQOdUxy/L6yYA==" saltValue="9QGVuYlkuXdX5f9PlWjNX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6" t="s">
        <v>3</v>
      </c>
      <c r="D47" s="1236"/>
      <c r="E47" s="1237"/>
      <c r="F47" s="11">
        <v>31.18</v>
      </c>
      <c r="G47" s="12">
        <v>31.03</v>
      </c>
      <c r="H47" s="12">
        <v>31.21</v>
      </c>
      <c r="I47" s="12">
        <v>30.34</v>
      </c>
      <c r="J47" s="13">
        <v>30.21</v>
      </c>
    </row>
    <row r="48" spans="2:10" ht="57.75" customHeight="1" x14ac:dyDescent="0.15">
      <c r="B48" s="14"/>
      <c r="C48" s="1238" t="s">
        <v>4</v>
      </c>
      <c r="D48" s="1238"/>
      <c r="E48" s="1239"/>
      <c r="F48" s="15">
        <v>2.75</v>
      </c>
      <c r="G48" s="16">
        <v>2.93</v>
      </c>
      <c r="H48" s="16">
        <v>2.5299999999999998</v>
      </c>
      <c r="I48" s="16">
        <v>2.2400000000000002</v>
      </c>
      <c r="J48" s="17">
        <v>4.01</v>
      </c>
    </row>
    <row r="49" spans="2:10" ht="57.75" customHeight="1" thickBot="1" x14ac:dyDescent="0.2">
      <c r="B49" s="18"/>
      <c r="C49" s="1240" t="s">
        <v>5</v>
      </c>
      <c r="D49" s="1240"/>
      <c r="E49" s="1241"/>
      <c r="F49" s="19">
        <v>1.47</v>
      </c>
      <c r="G49" s="20" t="s">
        <v>567</v>
      </c>
      <c r="H49" s="20" t="s">
        <v>568</v>
      </c>
      <c r="I49" s="20" t="s">
        <v>569</v>
      </c>
      <c r="J49" s="21">
        <v>1.83</v>
      </c>
    </row>
    <row r="50" spans="2:10" ht="13.5" customHeight="1" x14ac:dyDescent="0.15"/>
  </sheetData>
  <sheetProtection algorithmName="SHA-512" hashValue="2ltJ9ETKJ14szcIIuq5RQtwD86Yk5U/9zhqoE1pSyROqqvQWBBVuYEXSzYJH2qu1YnbCIwn8o9lEvMS+mC5oVg==" saltValue="AztCIxueweZf7Kh8W200C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