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mc:AlternateContent xmlns:mc="http://schemas.openxmlformats.org/markup-compatibility/2006">
    <mc:Choice Requires="x15">
      <x15ac:absPath xmlns:x15ac="http://schemas.microsoft.com/office/spreadsheetml/2010/11/ac" url="\\File\010総務\05 財政室\02_決算\04_財政分析\R1決算分析\令和元年度財政状況資料集の作成（2回目）\"/>
    </mc:Choice>
  </mc:AlternateContent>
  <xr:revisionPtr revIDLastSave="0" documentId="13_ncr:1_{B29F36B7-CD3F-41C2-AF20-A327B537A6B0}" xr6:coauthVersionLast="45" xr6:coauthVersionMax="45" xr10:uidLastSave="{00000000-0000-0000-0000-000000000000}"/>
  <bookViews>
    <workbookView xWindow="-120" yWindow="-120" windowWidth="29040" windowHeight="15840" firstSheet="12" activeTab="13"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G37" i="10" l="1"/>
  <c r="BG36" i="10"/>
  <c r="BG35" i="10"/>
  <c r="BG34" i="10"/>
  <c r="AO36" i="10"/>
  <c r="AO35" i="10"/>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AM37" i="10"/>
  <c r="U37" i="10"/>
  <c r="C37" i="10"/>
  <c r="CO36" i="10"/>
  <c r="BW36" i="10"/>
  <c r="BW37" i="10" s="1"/>
  <c r="BW38" i="10" s="1"/>
  <c r="BW39" i="10" s="1"/>
  <c r="U36" i="10"/>
  <c r="CO35" i="10"/>
  <c r="BW35" i="10"/>
  <c r="CO34" i="10"/>
  <c r="BW34" i="10"/>
  <c r="C34" i="10"/>
  <c r="C35" i="10" l="1"/>
  <c r="C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AM34" i="10" l="1"/>
  <c r="AM35" i="10" l="1"/>
  <c r="AM36" i="10" s="1"/>
  <c r="BE34" i="10"/>
  <c r="BE35" i="10" s="1"/>
  <c r="BE36" i="10" s="1"/>
  <c r="BE37" i="10" s="1"/>
</calcChain>
</file>

<file path=xl/sharedStrings.xml><?xml version="1.0" encoding="utf-8"?>
<sst xmlns="http://schemas.openxmlformats.org/spreadsheetml/2006/main" count="1126" uniqueCount="629">
  <si>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</si>
  <si>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</si>
  <si>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</si>
  <si>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</si>
  <si>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</si>
  <si>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</si>
  <si>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</si>
  <si>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</si>
  <si>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</si>
  <si>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</si>
  <si>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</si>
  <si>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</si>
  <si>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</si>
  <si>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</si>
  <si>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</si>
  <si>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</si>
  <si>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</si>
  <si>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</si>
  <si>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</si>
  <si>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</si>
  <si>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</si>
  <si>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</si>
  <si>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</si>
  <si>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</si>
  <si>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</si>
  <si>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</si>
  <si>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</si>
  <si>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</si>
  <si>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</si>
  <si>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</si>
  <si>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</si>
  <si>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</si>
  <si>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</si>
  <si>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</si>
  <si>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</si>
  <si>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</si>
  <si>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</si>
  <si>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</si>
  <si>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</si>
  <si>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</si>
  <si>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</si>
  <si>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</si>
  <si>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</si>
  <si>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</si>
  <si>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</si>
  <si>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</si>
  <si>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</si>
  <si>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</si>
  <si>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</si>
  <si>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</si>
  <si>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</si>
  <si>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</si>
  <si>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</si>
  <si>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</si>
  <si>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</si>
  <si>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</si>
  <si>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</si>
  <si>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</si>
  <si>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</si>
  <si>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</si>
  <si>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</si>
  <si>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</si>
  <si>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</si>
  <si>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</si>
  <si>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</si>
  <si>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</si>
  <si>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</si>
  <si>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</si>
  <si>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</si>
  <si>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</si>
  <si>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</si>
  <si>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</si>
  <si>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</si>
  <si>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</si>
  <si>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</si>
  <si>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</si>
  <si>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</si>
  <si>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</si>
  <si>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</si>
  <si>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</si>
  <si>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</si>
  <si>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</si>
  <si>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鳥取県</t>
    <phoneticPr fontId="5"/>
  </si>
  <si>
    <t>市町村類型</t>
    <phoneticPr fontId="5"/>
  </si>
  <si>
    <t>Ⅲ－２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</si>
  <si>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</si>
  <si>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</si>
  <si>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</si>
  <si>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</si>
  <si>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</si>
  <si>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</si>
  <si>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</si>
  <si>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</si>
  <si>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</si>
  <si>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</si>
  <si>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</si>
  <si>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</si>
  <si>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南部町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</si>
  <si>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</si>
  <si>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</si>
  <si>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</si>
  <si>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</si>
  <si>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</si>
  <si>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</si>
  <si>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</si>
  <si>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</si>
  <si>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</si>
  <si>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</si>
  <si>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</si>
  <si>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</si>
  <si>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</si>
  <si>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</si>
  <si>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</si>
  <si>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</si>
  <si>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</si>
  <si>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</si>
  <si>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</si>
  <si>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</si>
  <si>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</si>
  <si>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</si>
  <si>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</si>
  <si>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</si>
  <si>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</si>
  <si>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</si>
  <si>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</si>
  <si>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</si>
  <si>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</si>
  <si>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</si>
  <si>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</si>
  <si>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</si>
  <si>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</si>
  <si>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</si>
  <si>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</si>
  <si>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</si>
  <si>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</si>
  <si>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</si>
  <si>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</si>
  <si>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</si>
  <si>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</si>
  <si>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</si>
  <si>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</si>
  <si>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</si>
  <si>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</si>
  <si>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</si>
  <si>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</si>
  <si>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</si>
  <si>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</si>
  <si>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</si>
  <si>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</si>
  <si>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</si>
  <si>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</si>
  <si>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</si>
  <si>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5"/>
  </si>
  <si>
    <t>うち日本人(％)</t>
    <phoneticPr fontId="5"/>
  </si>
  <si>
    <t>-1.4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</si>
  <si>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</si>
  <si>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</si>
  <si>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</si>
  <si>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</si>
  <si>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</si>
  <si>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</si>
  <si>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</si>
  <si>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</si>
  <si>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</si>
  <si>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</si>
  <si>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</si>
  <si>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</si>
  <si>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</si>
  <si>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</si>
  <si>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</si>
  <si>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</si>
  <si>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</si>
  <si>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</si>
  <si>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</si>
  <si>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</si>
  <si>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</si>
  <si>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</si>
  <si>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</si>
  <si>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</si>
  <si>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</si>
  <si>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</si>
  <si>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</si>
  <si>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</si>
  <si>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</si>
  <si>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</si>
  <si>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</si>
  <si>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</si>
  <si>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</si>
  <si>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</si>
  <si>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</si>
  <si>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</si>
  <si>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</si>
  <si>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</si>
  <si>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</si>
  <si>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</si>
  <si>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</si>
  <si>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</si>
  <si>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</si>
  <si>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</si>
  <si>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</si>
  <si>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</si>
  <si>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</si>
  <si>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</si>
  <si>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</si>
  <si>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</si>
  <si>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</si>
  <si>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</si>
  <si>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</si>
  <si>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</si>
  <si>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</si>
  <si>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</si>
  <si>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</si>
  <si>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</si>
  <si>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</si>
  <si>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</si>
  <si>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</si>
  <si>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</si>
  <si>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</si>
  <si>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鳥取県南部町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</si>
  <si>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</si>
  <si>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</si>
  <si>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</si>
  <si>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</si>
  <si>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</si>
  <si>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</si>
  <si>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</si>
  <si>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</si>
  <si>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</si>
  <si>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</si>
  <si>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</si>
  <si>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</si>
  <si>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</si>
  <si>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</si>
  <si>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</si>
  <si>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</si>
  <si>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</si>
  <si>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</si>
  <si>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</si>
  <si>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</si>
  <si>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</si>
  <si>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</si>
  <si>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</si>
  <si>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</si>
  <si>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</si>
  <si>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</si>
  <si>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</si>
  <si>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</si>
  <si>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</si>
  <si>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</si>
  <si>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</si>
  <si>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</si>
  <si>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</si>
  <si>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</si>
  <si>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</si>
  <si>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</si>
  <si>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</si>
  <si>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</si>
  <si>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</si>
  <si>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</si>
  <si>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</si>
  <si>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</si>
  <si>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</si>
  <si>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</si>
  <si>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</si>
  <si>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</si>
  <si>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</si>
  <si>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</si>
  <si>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</si>
  <si>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</si>
  <si>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</si>
  <si>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</si>
  <si>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</si>
  <si>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</si>
  <si>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</si>
  <si>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</si>
  <si>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</si>
  <si>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</si>
  <si>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</si>
  <si>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</si>
  <si>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</si>
  <si>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</si>
  <si>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</si>
  <si>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</si>
  <si>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</si>
  <si>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</si>
  <si>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</si>
  <si>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</si>
  <si>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</si>
  <si>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</si>
  <si>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</si>
  <si>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</si>
  <si>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</si>
  <si>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</si>
  <si>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</si>
  <si>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</si>
  <si>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</si>
  <si>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</si>
  <si>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</si>
  <si>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</si>
  <si>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</si>
  <si>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</si>
  <si>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</si>
  <si>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</si>
  <si>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</si>
  <si>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</si>
  <si>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</si>
  <si>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</si>
  <si>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</si>
  <si>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</si>
  <si>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</si>
  <si>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</si>
  <si>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</si>
  <si>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</si>
  <si>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</si>
  <si>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</si>
  <si>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</si>
  <si>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</si>
  <si>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</si>
  <si>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</si>
  <si>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</si>
  <si>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</si>
  <si>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</si>
  <si>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</si>
  <si>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</si>
  <si>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</si>
  <si>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</si>
  <si>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</si>
  <si>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</si>
  <si>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</si>
  <si>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</si>
  <si>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</si>
  <si>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</si>
  <si>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</si>
  <si>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</si>
  <si>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</si>
  <si>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</si>
  <si>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</si>
  <si>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</si>
  <si>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</si>
  <si>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</si>
  <si>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</si>
  <si>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</si>
  <si>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</si>
  <si>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</si>
  <si>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</si>
  <si>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</si>
  <si>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</si>
  <si>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</si>
  <si>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</si>
  <si>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</si>
  <si>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</si>
  <si>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</si>
  <si>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</si>
  <si>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</si>
  <si>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</si>
  <si>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</si>
  <si>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</si>
  <si>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</si>
  <si>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</si>
  <si>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</si>
  <si>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</si>
  <si>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</si>
  <si>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</si>
  <si>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</si>
  <si>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</si>
  <si>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</si>
  <si>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</si>
  <si>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</si>
  <si>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</si>
  <si>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</si>
  <si>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</si>
  <si>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</si>
  <si>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鳥取県南部町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</si>
  <si>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</si>
  <si>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</si>
  <si>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</si>
  <si>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</si>
  <si>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</si>
  <si>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</si>
  <si>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</si>
  <si>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</si>
  <si>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</si>
  <si>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</si>
  <si>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</si>
  <si>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</si>
  <si>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</si>
  <si>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</si>
  <si>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</si>
  <si>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</si>
  <si>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</si>
  <si>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</si>
  <si>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</si>
  <si>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</si>
  <si>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住宅資金貸付事業</t>
    <phoneticPr fontId="5"/>
  </si>
  <si>
    <t>墓苑事業</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</si>
  <si>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</si>
  <si>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</si>
  <si>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</si>
  <si>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</si>
  <si>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</si>
  <si>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</si>
  <si>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</si>
  <si>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</si>
  <si>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</si>
  <si>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</si>
  <si>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</si>
  <si>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</si>
  <si>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</si>
  <si>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</si>
  <si>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後期高齢者医療</t>
    <phoneticPr fontId="5"/>
  </si>
  <si>
    <t>病院事業会計</t>
    <phoneticPr fontId="5"/>
  </si>
  <si>
    <t>法適用企業</t>
    <phoneticPr fontId="5"/>
  </si>
  <si>
    <t>在宅生活支援事業会計</t>
    <phoneticPr fontId="5"/>
  </si>
  <si>
    <t>法適用企業</t>
    <phoneticPr fontId="5"/>
  </si>
  <si>
    <t>水道事業会計</t>
    <phoneticPr fontId="5"/>
  </si>
  <si>
    <t>浄化槽整備事業特別会計</t>
    <phoneticPr fontId="5"/>
  </si>
  <si>
    <t>法非適用企業</t>
    <phoneticPr fontId="5"/>
  </si>
  <si>
    <t>農業集落排水事業特別会計</t>
    <phoneticPr fontId="5"/>
  </si>
  <si>
    <t>公共下水道事業特別会計</t>
    <phoneticPr fontId="5"/>
  </si>
  <si>
    <t>法非適用企業</t>
    <phoneticPr fontId="5"/>
  </si>
  <si>
    <t>太陽光発電事業特別会計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</si>
  <si>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</si>
  <si>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</si>
  <si>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</si>
  <si>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</si>
  <si>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</si>
  <si>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</si>
  <si>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</si>
  <si>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</si>
  <si>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</si>
  <si>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</si>
  <si>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</si>
  <si>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</si>
  <si>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</si>
  <si>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</si>
  <si>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</si>
  <si>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</si>
  <si>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</si>
  <si>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</si>
  <si>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</si>
  <si>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</si>
  <si>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</si>
  <si>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</si>
  <si>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</si>
  <si>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</si>
  <si>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</si>
  <si>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</si>
  <si>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</si>
  <si>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</si>
  <si>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</si>
  <si>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</si>
  <si>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</si>
  <si>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</si>
  <si>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</si>
  <si>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</si>
  <si>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</si>
  <si>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</si>
  <si>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</si>
  <si>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</si>
  <si>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</si>
  <si>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</si>
  <si>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</si>
  <si>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</si>
  <si>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</si>
  <si>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</si>
  <si>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</si>
  <si>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</si>
  <si>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</si>
  <si>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</si>
  <si>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</si>
  <si>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</si>
  <si>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</si>
  <si>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</si>
  <si>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</si>
  <si>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</si>
  <si>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</si>
  <si>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</si>
  <si>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</si>
  <si>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</si>
  <si>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</si>
  <si>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</si>
  <si>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</si>
  <si>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</si>
  <si>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病院事業会計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</si>
  <si>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</si>
  <si>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</si>
  <si>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</si>
  <si>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</si>
  <si>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公共下水道事業特別会計</t>
    <phoneticPr fontId="5"/>
  </si>
  <si>
    <t>(Ｆ)</t>
    <phoneticPr fontId="5"/>
  </si>
  <si>
    <t>浄化槽整備事業特別会計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</si>
  <si>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</si>
  <si>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</si>
  <si>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</si>
  <si>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</si>
  <si>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</si>
  <si>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</si>
  <si>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</si>
  <si>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</si>
  <si>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</si>
  <si>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</si>
  <si>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</si>
  <si>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</si>
  <si>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</si>
  <si>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</si>
  <si>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</si>
  <si>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</si>
  <si>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</si>
  <si>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</si>
  <si>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</si>
  <si>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</si>
  <si>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</si>
  <si>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</si>
  <si>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</si>
  <si>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</si>
  <si>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</si>
  <si>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</si>
  <si>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</si>
  <si>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</si>
  <si>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</si>
  <si>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</si>
  <si>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</si>
  <si>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</si>
  <si>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</si>
  <si>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</si>
  <si>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</si>
  <si>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</si>
  <si>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</si>
  <si>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</si>
  <si>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</si>
  <si>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</si>
  <si>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</si>
  <si>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</si>
  <si>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</si>
  <si>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</si>
  <si>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</si>
  <si>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</si>
  <si>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</si>
  <si>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</si>
  <si>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</si>
  <si>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</si>
  <si>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</si>
  <si>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</si>
  <si>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</si>
  <si>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</si>
  <si>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</si>
  <si>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</si>
  <si>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</si>
  <si>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</si>
  <si>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</si>
  <si>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</si>
  <si>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</si>
  <si>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</si>
  <si>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</si>
  <si>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</si>
  <si>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</si>
  <si>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</si>
  <si>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</si>
  <si>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</si>
  <si>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</si>
  <si>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</si>
  <si>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</si>
  <si>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</si>
  <si>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</si>
  <si>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</si>
  <si>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</si>
  <si>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</si>
  <si>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</si>
  <si>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</si>
  <si>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</si>
  <si>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</si>
  <si>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</si>
  <si>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</si>
  <si>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</si>
  <si>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</si>
  <si>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</si>
  <si>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1.20</t>
  </si>
  <si>
    <t>一般会計</t>
  </si>
  <si>
    <t>病院事業会計</t>
  </si>
  <si>
    <t>水道事業会計</t>
  </si>
  <si>
    <t>在宅生活支援事業会計</t>
  </si>
  <si>
    <t>国民健康保険事業</t>
  </si>
  <si>
    <t>住宅資金貸付事業</t>
  </si>
  <si>
    <t>後期高齢者医療</t>
  </si>
  <si>
    <t>太陽光発電事業特別会計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</si>
  <si>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</si>
  <si>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</si>
  <si>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</si>
  <si>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</si>
  <si>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</si>
  <si>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</si>
  <si>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</si>
  <si>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</si>
  <si>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鳥取県町村総合事務組合</t>
    <rPh sb="0" eb="3">
      <t>トットリケン</t>
    </rPh>
    <rPh sb="3" eb="5">
      <t>チョウソン</t>
    </rPh>
    <rPh sb="5" eb="7">
      <t>ソウゴウ</t>
    </rPh>
    <rPh sb="7" eb="9">
      <t>ジム</t>
    </rPh>
    <rPh sb="9" eb="11">
      <t>クミアイ</t>
    </rPh>
    <phoneticPr fontId="2"/>
  </si>
  <si>
    <t>南部町・伯耆町清掃施設管理組合</t>
    <rPh sb="0" eb="3">
      <t>ナンブチョウ</t>
    </rPh>
    <rPh sb="4" eb="6">
      <t>ホウキ</t>
    </rPh>
    <rPh sb="6" eb="7">
      <t>チョウ</t>
    </rPh>
    <rPh sb="7" eb="9">
      <t>セイソウ</t>
    </rPh>
    <rPh sb="9" eb="11">
      <t>シセツ</t>
    </rPh>
    <rPh sb="11" eb="13">
      <t>カンリ</t>
    </rPh>
    <rPh sb="13" eb="15">
      <t>クミアイ</t>
    </rPh>
    <phoneticPr fontId="2"/>
  </si>
  <si>
    <t>鳥取県西部広域行政管理組合</t>
    <rPh sb="0" eb="3">
      <t>トットリケン</t>
    </rPh>
    <rPh sb="3" eb="5">
      <t>セイブ</t>
    </rPh>
    <rPh sb="5" eb="7">
      <t>コウイキ</t>
    </rPh>
    <rPh sb="7" eb="9">
      <t>ギョウセイ</t>
    </rPh>
    <rPh sb="9" eb="11">
      <t>カンリ</t>
    </rPh>
    <rPh sb="11" eb="13">
      <t>クミアイ</t>
    </rPh>
    <phoneticPr fontId="2"/>
  </si>
  <si>
    <t>南部箕蚊屋広域連合</t>
    <rPh sb="0" eb="2">
      <t>ナンブ</t>
    </rPh>
    <rPh sb="2" eb="5">
      <t>ミノカヤ</t>
    </rPh>
    <rPh sb="5" eb="7">
      <t>コウイキ</t>
    </rPh>
    <rPh sb="7" eb="9">
      <t>レンゴウ</t>
    </rPh>
    <phoneticPr fontId="2"/>
  </si>
  <si>
    <t>鳥取県後期高齢者医療広域連合</t>
    <rPh sb="0" eb="3">
      <t>トットリケン</t>
    </rPh>
    <rPh sb="3" eb="5">
      <t>コウキ</t>
    </rPh>
    <rPh sb="5" eb="7">
      <t>コウレイ</t>
    </rPh>
    <rPh sb="7" eb="8">
      <t>シャ</t>
    </rPh>
    <rPh sb="8" eb="10">
      <t>イリョウ</t>
    </rPh>
    <rPh sb="10" eb="12">
      <t>コウイキ</t>
    </rPh>
    <rPh sb="12" eb="14">
      <t>レンゴウ</t>
    </rPh>
    <phoneticPr fontId="2"/>
  </si>
  <si>
    <t>-</t>
    <phoneticPr fontId="2"/>
  </si>
  <si>
    <t>鳥取県後期高齢者広域連合</t>
    <rPh sb="0" eb="3">
      <t>トットリケン</t>
    </rPh>
    <rPh sb="3" eb="5">
      <t>コウキ</t>
    </rPh>
    <rPh sb="5" eb="8">
      <t>コウレイシャ</t>
    </rPh>
    <rPh sb="8" eb="10">
      <t>コウイキ</t>
    </rPh>
    <rPh sb="10" eb="12">
      <t>レンゴウ</t>
    </rPh>
    <phoneticPr fontId="2"/>
  </si>
  <si>
    <t>一般会計</t>
    <rPh sb="0" eb="2">
      <t>イッパン</t>
    </rPh>
    <rPh sb="2" eb="4">
      <t>カイケイ</t>
    </rPh>
    <phoneticPr fontId="2"/>
  </si>
  <si>
    <t>介護保険事業特別会計</t>
    <rPh sb="0" eb="2">
      <t>カイゴ</t>
    </rPh>
    <rPh sb="2" eb="4">
      <t>ホケン</t>
    </rPh>
    <rPh sb="4" eb="6">
      <t>ジギョウ</t>
    </rPh>
    <rPh sb="6" eb="8">
      <t>トクベツ</t>
    </rPh>
    <rPh sb="8" eb="10">
      <t>カイケイ</t>
    </rPh>
    <phoneticPr fontId="2"/>
  </si>
  <si>
    <t>後期高齢者医療特別会計</t>
    <rPh sb="0" eb="2">
      <t>コウキ</t>
    </rPh>
    <rPh sb="2" eb="5">
      <t>コウレイシャ</t>
    </rPh>
    <rPh sb="5" eb="7">
      <t>イリョウ</t>
    </rPh>
    <rPh sb="7" eb="9">
      <t>トクベツ</t>
    </rPh>
    <rPh sb="9" eb="11">
      <t>カイケイ</t>
    </rPh>
    <phoneticPr fontId="2"/>
  </si>
  <si>
    <t>南部町農村振興公社</t>
    <rPh sb="0" eb="3">
      <t>ナンブチョウ</t>
    </rPh>
    <rPh sb="3" eb="5">
      <t>ノウソン</t>
    </rPh>
    <rPh sb="5" eb="7">
      <t>シンコウ</t>
    </rPh>
    <rPh sb="7" eb="9">
      <t>コウシャ</t>
    </rPh>
    <phoneticPr fontId="2"/>
  </si>
  <si>
    <t>株式会社　緑水園</t>
    <rPh sb="0" eb="2">
      <t>カブシキ</t>
    </rPh>
    <rPh sb="2" eb="4">
      <t>カイシャ</t>
    </rPh>
    <rPh sb="5" eb="6">
      <t>リョク</t>
    </rPh>
    <rPh sb="6" eb="7">
      <t>スイ</t>
    </rPh>
    <rPh sb="7" eb="8">
      <t>エン</t>
    </rPh>
    <phoneticPr fontId="2"/>
  </si>
  <si>
    <t>南部町土地開発公社</t>
    <rPh sb="0" eb="3">
      <t>ナンブチョウ</t>
    </rPh>
    <rPh sb="3" eb="5">
      <t>トチ</t>
    </rPh>
    <rPh sb="5" eb="7">
      <t>カイハツ</t>
    </rPh>
    <rPh sb="7" eb="9">
      <t>コウシャ</t>
    </rPh>
    <phoneticPr fontId="2"/>
  </si>
  <si>
    <t>-</t>
    <phoneticPr fontId="2"/>
  </si>
  <si>
    <t>地域振興基金</t>
    <rPh sb="0" eb="2">
      <t>チイキ</t>
    </rPh>
    <rPh sb="2" eb="4">
      <t>シンコウ</t>
    </rPh>
    <rPh sb="4" eb="6">
      <t>キキン</t>
    </rPh>
    <phoneticPr fontId="2"/>
  </si>
  <si>
    <t>公共施設整備基金</t>
    <rPh sb="0" eb="2">
      <t>コウキョウ</t>
    </rPh>
    <rPh sb="2" eb="4">
      <t>シセツ</t>
    </rPh>
    <rPh sb="4" eb="6">
      <t>セイビ</t>
    </rPh>
    <rPh sb="6" eb="8">
      <t>キキン</t>
    </rPh>
    <phoneticPr fontId="2"/>
  </si>
  <si>
    <t>さくら基金</t>
    <rPh sb="3" eb="5">
      <t>キキン</t>
    </rPh>
    <phoneticPr fontId="2"/>
  </si>
  <si>
    <t>あいのわ銀行基金</t>
    <rPh sb="4" eb="6">
      <t>ギンコウ</t>
    </rPh>
    <rPh sb="6" eb="8">
      <t>キキン</t>
    </rPh>
    <phoneticPr fontId="2"/>
  </si>
  <si>
    <t>災害対策基金</t>
    <rPh sb="0" eb="2">
      <t>サイガイ</t>
    </rPh>
    <rPh sb="2" eb="4">
      <t>タイサク</t>
    </rPh>
    <rPh sb="4" eb="6">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</si>
  <si>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</si>
  <si>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</si>
  <si>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</si>
  <si>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</si>
  <si>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</si>
  <si>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</si>
  <si>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</si>
  <si>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</si>
  <si>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</si>
  <si>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</si>
  <si>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</si>
  <si>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</si>
  <si>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類似団体内平均値</t>
    <phoneticPr fontId="5"/>
  </si>
  <si>
    <t xml:space="preserve"> </t>
    <phoneticPr fontId="5"/>
  </si>
  <si>
    <t xml:space="preserve"> </t>
    <phoneticPr fontId="5"/>
  </si>
  <si>
    <t>将来負担比率は、前年度比では12.2％減少したが、将来負担比率、有形固定資産減価償却率とも類似団体内平均値を上回る結果となった。施設等の老朽化が進み維持管理が課題である。また、維持補修に加え大規模建設事業を控えており今後、将来負担率は増加する傾向にあると見込む。</t>
    <rPh sb="0" eb="2">
      <t>ショウライ</t>
    </rPh>
    <rPh sb="2" eb="4">
      <t>フタン</t>
    </rPh>
    <rPh sb="4" eb="6">
      <t>ヒリツ</t>
    </rPh>
    <rPh sb="8" eb="11">
      <t>ゼンネンド</t>
    </rPh>
    <rPh sb="11" eb="12">
      <t>クラ</t>
    </rPh>
    <rPh sb="19" eb="21">
      <t>ゲンショウ</t>
    </rPh>
    <rPh sb="25" eb="27">
      <t>ショウライ</t>
    </rPh>
    <rPh sb="27" eb="29">
      <t>フタン</t>
    </rPh>
    <rPh sb="29" eb="31">
      <t>ヒリツ</t>
    </rPh>
    <rPh sb="32" eb="34">
      <t>ユウケイ</t>
    </rPh>
    <rPh sb="34" eb="36">
      <t>コテイ</t>
    </rPh>
    <rPh sb="36" eb="38">
      <t>シサン</t>
    </rPh>
    <rPh sb="38" eb="40">
      <t>ゲンカ</t>
    </rPh>
    <rPh sb="40" eb="42">
      <t>ショウキャク</t>
    </rPh>
    <rPh sb="42" eb="43">
      <t>リツ</t>
    </rPh>
    <rPh sb="45" eb="47">
      <t>ルイジ</t>
    </rPh>
    <rPh sb="47" eb="49">
      <t>ダンタイ</t>
    </rPh>
    <rPh sb="49" eb="50">
      <t>ナイ</t>
    </rPh>
    <rPh sb="50" eb="52">
      <t>ヘイキン</t>
    </rPh>
    <rPh sb="52" eb="53">
      <t>チ</t>
    </rPh>
    <rPh sb="54" eb="56">
      <t>ウワマワ</t>
    </rPh>
    <rPh sb="57" eb="59">
      <t>ケッカ</t>
    </rPh>
    <rPh sb="64" eb="66">
      <t>シセツ</t>
    </rPh>
    <rPh sb="66" eb="67">
      <t>トウ</t>
    </rPh>
    <rPh sb="68" eb="71">
      <t>ロウキュウカ</t>
    </rPh>
    <rPh sb="72" eb="73">
      <t>スス</t>
    </rPh>
    <rPh sb="74" eb="76">
      <t>イジ</t>
    </rPh>
    <rPh sb="79" eb="81">
      <t>カダイ</t>
    </rPh>
    <rPh sb="88" eb="90">
      <t>イジ</t>
    </rPh>
    <rPh sb="90" eb="92">
      <t>ホシュウ</t>
    </rPh>
    <rPh sb="93" eb="94">
      <t>クワ</t>
    </rPh>
    <rPh sb="95" eb="98">
      <t>ダイキボ</t>
    </rPh>
    <rPh sb="98" eb="100">
      <t>ケンセツ</t>
    </rPh>
    <rPh sb="100" eb="102">
      <t>ジギョウ</t>
    </rPh>
    <rPh sb="103" eb="104">
      <t>ヒカ</t>
    </rPh>
    <rPh sb="108" eb="110">
      <t>コンゴ</t>
    </rPh>
    <rPh sb="111" eb="113">
      <t>ショウライ</t>
    </rPh>
    <rPh sb="113" eb="115">
      <t>フタン</t>
    </rPh>
    <rPh sb="115" eb="116">
      <t>リツ</t>
    </rPh>
    <rPh sb="117" eb="119">
      <t>ゾウカ</t>
    </rPh>
    <rPh sb="121" eb="123">
      <t>ケイコウ</t>
    </rPh>
    <rPh sb="127" eb="129">
      <t>ミコ</t>
    </rPh>
    <phoneticPr fontId="5"/>
  </si>
  <si>
    <t xml:space="preserve">本年度は、基金造成事業型の起債償還が終了したことにより公債費が大きく減少した。地方交付税の逓減等による歳入の減少がみられるものの、公債費の減少による公債費充当一般財源の減少により公債費負担比率は減少し、実質公債費比率も近年上昇の傾向にあったが減少した。
</t>
    <rPh sb="0" eb="3">
      <t>ホンネンド</t>
    </rPh>
    <rPh sb="13" eb="15">
      <t>キサイ</t>
    </rPh>
    <rPh sb="15" eb="17">
      <t>ショウカン</t>
    </rPh>
    <rPh sb="18" eb="20">
      <t>シュウリョウ</t>
    </rPh>
    <rPh sb="27" eb="30">
      <t>コウサイヒ</t>
    </rPh>
    <rPh sb="31" eb="32">
      <t>オオ</t>
    </rPh>
    <rPh sb="34" eb="36">
      <t>ゲンショウ</t>
    </rPh>
    <rPh sb="39" eb="41">
      <t>チホウ</t>
    </rPh>
    <rPh sb="41" eb="43">
      <t>コウフ</t>
    </rPh>
    <rPh sb="43" eb="44">
      <t>ゼイ</t>
    </rPh>
    <rPh sb="45" eb="47">
      <t>テイゲン</t>
    </rPh>
    <rPh sb="47" eb="48">
      <t>トウ</t>
    </rPh>
    <rPh sb="51" eb="53">
      <t>サイニュウ</t>
    </rPh>
    <rPh sb="54" eb="56">
      <t>ゲンショウ</t>
    </rPh>
    <rPh sb="65" eb="68">
      <t>コウサイヒ</t>
    </rPh>
    <rPh sb="69" eb="71">
      <t>ゲンショウ</t>
    </rPh>
    <rPh sb="74" eb="77">
      <t>コウサイヒ</t>
    </rPh>
    <rPh sb="77" eb="79">
      <t>ジュウトウ</t>
    </rPh>
    <rPh sb="79" eb="81">
      <t>イッパン</t>
    </rPh>
    <rPh sb="81" eb="83">
      <t>ザイゲン</t>
    </rPh>
    <rPh sb="84" eb="86">
      <t>ゲンショウ</t>
    </rPh>
    <rPh sb="89" eb="92">
      <t>コウサイヒ</t>
    </rPh>
    <rPh sb="92" eb="94">
      <t>フタン</t>
    </rPh>
    <rPh sb="94" eb="96">
      <t>ヒリツ</t>
    </rPh>
    <rPh sb="97" eb="98">
      <t>ゲン</t>
    </rPh>
    <rPh sb="98" eb="99">
      <t>ショウ</t>
    </rPh>
    <rPh sb="101" eb="103">
      <t>ジッシツ</t>
    </rPh>
    <rPh sb="103" eb="106">
      <t>コウサイヒ</t>
    </rPh>
    <rPh sb="106" eb="108">
      <t>ヒリツ</t>
    </rPh>
    <rPh sb="109" eb="111">
      <t>キンネン</t>
    </rPh>
    <rPh sb="111" eb="113">
      <t>ジョウショウ</t>
    </rPh>
    <rPh sb="114" eb="116">
      <t>ケイコウ</t>
    </rPh>
    <rPh sb="121" eb="123">
      <t>ゲンショウ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</si>
</sst>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106092</c:v>
                </c:pt>
                <c:pt idx="1">
                  <c:v>79466</c:v>
                </c:pt>
                <c:pt idx="2">
                  <c:v>90072</c:v>
                </c:pt>
                <c:pt idx="3">
                  <c:v>88328</c:v>
                </c:pt>
                <c:pt idx="4">
                  <c:v>103390</c:v>
                </c:pt>
              </c:numCache>
            </c:numRef>
          </c:val>
          <c:smooth val="0"/>
          <c:extLst>
            <c:ext xmlns:c16="http://schemas.microsoft.com/office/drawing/2014/chart" uri="{C3380CC4-5D6E-409C-BE32-E72D297353CC}">
              <c16:uniqueId val="{00000000-F1F9-406F-800B-59AEC2711E9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72670</c:v>
                </c:pt>
                <c:pt idx="1">
                  <c:v>68692</c:v>
                </c:pt>
                <c:pt idx="2">
                  <c:v>80561</c:v>
                </c:pt>
                <c:pt idx="3">
                  <c:v>90158</c:v>
                </c:pt>
                <c:pt idx="4">
                  <c:v>46000</c:v>
                </c:pt>
              </c:numCache>
            </c:numRef>
          </c:val>
          <c:smooth val="0"/>
          <c:extLst>
            <c:ext xmlns:c16="http://schemas.microsoft.com/office/drawing/2014/chart" uri="{C3380CC4-5D6E-409C-BE32-E72D297353CC}">
              <c16:uniqueId val="{00000001-F1F9-406F-800B-59AEC2711E9B}"/>
            </c:ext>
          </c:extLst>
        </c:ser>
        <c:dLbls>
          <c:showLegendKey val="0"/>
          <c:showVal val="0"/>
          <c:showCatName val="0"/>
          <c:showSerName val="0"/>
          <c:showPercent val="0"/>
          <c:showBubbleSize val="0"/>
        </c:dLbls>
        <c:marker val="1"/>
        <c:smooth val="0"/>
        <c:axId val="405065448"/>
        <c:axId val="405066624"/>
      </c:lineChart>
      <c:catAx>
        <c:axId val="40506544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05066624"/>
        <c:crosses val="autoZero"/>
        <c:auto val="1"/>
        <c:lblAlgn val="ctr"/>
        <c:lblOffset val="100"/>
        <c:tickLblSkip val="1"/>
        <c:tickMarkSkip val="1"/>
        <c:noMultiLvlLbl val="0"/>
      </c:catAx>
      <c:valAx>
        <c:axId val="405066624"/>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050654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4.2300000000000004</c:v>
                </c:pt>
                <c:pt idx="1">
                  <c:v>3.53</c:v>
                </c:pt>
                <c:pt idx="2">
                  <c:v>3.82</c:v>
                </c:pt>
                <c:pt idx="3">
                  <c:v>2.6</c:v>
                </c:pt>
                <c:pt idx="4">
                  <c:v>4.9400000000000004</c:v>
                </c:pt>
              </c:numCache>
            </c:numRef>
          </c:val>
          <c:extLst>
            <c:ext xmlns:c16="http://schemas.microsoft.com/office/drawing/2014/chart" uri="{C3380CC4-5D6E-409C-BE32-E72D297353CC}">
              <c16:uniqueId val="{00000000-3EF7-434F-AC3A-D49194E7EFF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16.8</c:v>
                </c:pt>
                <c:pt idx="1">
                  <c:v>18.86</c:v>
                </c:pt>
                <c:pt idx="2">
                  <c:v>18.84</c:v>
                </c:pt>
                <c:pt idx="3">
                  <c:v>18.79</c:v>
                </c:pt>
                <c:pt idx="4">
                  <c:v>19.36</c:v>
                </c:pt>
              </c:numCache>
            </c:numRef>
          </c:val>
          <c:extLst>
            <c:ext xmlns:c16="http://schemas.microsoft.com/office/drawing/2014/chart" uri="{C3380CC4-5D6E-409C-BE32-E72D297353CC}">
              <c16:uniqueId val="{00000001-3EF7-434F-AC3A-D49194E7EFF7}"/>
            </c:ext>
          </c:extLst>
        </c:ser>
        <c:dLbls>
          <c:showLegendKey val="0"/>
          <c:showVal val="0"/>
          <c:showCatName val="0"/>
          <c:showSerName val="0"/>
          <c:showPercent val="0"/>
          <c:showBubbleSize val="0"/>
        </c:dLbls>
        <c:gapWidth val="250"/>
        <c:overlap val="100"/>
        <c:axId val="405070544"/>
        <c:axId val="4050709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3.91</c:v>
                </c:pt>
                <c:pt idx="1">
                  <c:v>0.99</c:v>
                </c:pt>
                <c:pt idx="2">
                  <c:v>0.31</c:v>
                </c:pt>
                <c:pt idx="3">
                  <c:v>-1.2</c:v>
                </c:pt>
                <c:pt idx="4">
                  <c:v>2.2799999999999998</c:v>
                </c:pt>
              </c:numCache>
            </c:numRef>
          </c:val>
          <c:smooth val="0"/>
          <c:extLst>
            <c:ext xmlns:c16="http://schemas.microsoft.com/office/drawing/2014/chart" uri="{C3380CC4-5D6E-409C-BE32-E72D297353CC}">
              <c16:uniqueId val="{00000002-3EF7-434F-AC3A-D49194E7EFF7}"/>
            </c:ext>
          </c:extLst>
        </c:ser>
        <c:dLbls>
          <c:showLegendKey val="0"/>
          <c:showVal val="0"/>
          <c:showCatName val="0"/>
          <c:showSerName val="0"/>
          <c:showPercent val="0"/>
          <c:showBubbleSize val="0"/>
        </c:dLbls>
        <c:marker val="1"/>
        <c:smooth val="0"/>
        <c:axId val="405070544"/>
        <c:axId val="405070936"/>
      </c:lineChart>
      <c:catAx>
        <c:axId val="405070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05070936"/>
        <c:crosses val="autoZero"/>
        <c:auto val="1"/>
        <c:lblAlgn val="ctr"/>
        <c:lblOffset val="100"/>
        <c:tickLblSkip val="1"/>
        <c:tickMarkSkip val="1"/>
        <c:noMultiLvlLbl val="0"/>
      </c:catAx>
      <c:valAx>
        <c:axId val="4050709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50705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0.04</c:v>
                </c:pt>
                <c:pt idx="2">
                  <c:v>#N/A</c:v>
                </c:pt>
                <c:pt idx="3">
                  <c:v>0.02</c:v>
                </c:pt>
                <c:pt idx="4">
                  <c:v>#N/A</c:v>
                </c:pt>
                <c:pt idx="5">
                  <c:v>0.08</c:v>
                </c:pt>
                <c:pt idx="6">
                  <c:v>#N/A</c:v>
                </c:pt>
                <c:pt idx="7">
                  <c:v>0.03</c:v>
                </c:pt>
                <c:pt idx="8">
                  <c:v>#N/A</c:v>
                </c:pt>
                <c:pt idx="9">
                  <c:v>0.01</c:v>
                </c:pt>
              </c:numCache>
            </c:numRef>
          </c:val>
          <c:extLst>
            <c:ext xmlns:c16="http://schemas.microsoft.com/office/drawing/2014/chart" uri="{C3380CC4-5D6E-409C-BE32-E72D297353CC}">
              <c16:uniqueId val="{00000000-88CB-45B9-BC23-9AEF9C2FBB8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8CB-45B9-BC23-9AEF9C2FBB89}"/>
            </c:ext>
          </c:extLst>
        </c:ser>
        <c:ser>
          <c:idx val="2"/>
          <c:order val="2"/>
          <c:tx>
            <c:strRef>
              <c:f>データシート!$A$29</c:f>
              <c:strCache>
                <c:ptCount val="1"/>
                <c:pt idx="0">
                  <c:v>太陽光発電事業特別会計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0.02</c:v>
                </c:pt>
              </c:numCache>
            </c:numRef>
          </c:val>
          <c:extLst>
            <c:ext xmlns:c16="http://schemas.microsoft.com/office/drawing/2014/chart" uri="{C3380CC4-5D6E-409C-BE32-E72D297353CC}">
              <c16:uniqueId val="{00000002-88CB-45B9-BC23-9AEF9C2FBB89}"/>
            </c:ext>
          </c:extLst>
        </c:ser>
        <c:ser>
          <c:idx val="3"/>
          <c:order val="3"/>
          <c:tx>
            <c:strRef>
              <c:f>データシート!$A$30</c:f>
              <c:strCache>
                <c:ptCount val="1"/>
                <c:pt idx="0">
                  <c:v>後期高齢者医療</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0.03</c:v>
                </c:pt>
                <c:pt idx="4">
                  <c:v>#N/A</c:v>
                </c:pt>
                <c:pt idx="5">
                  <c:v>0.03</c:v>
                </c:pt>
                <c:pt idx="6">
                  <c:v>#N/A</c:v>
                </c:pt>
                <c:pt idx="7">
                  <c:v>0.06</c:v>
                </c:pt>
                <c:pt idx="8">
                  <c:v>#N/A</c:v>
                </c:pt>
                <c:pt idx="9">
                  <c:v>0.05</c:v>
                </c:pt>
              </c:numCache>
            </c:numRef>
          </c:val>
          <c:extLst>
            <c:ext xmlns:c16="http://schemas.microsoft.com/office/drawing/2014/chart" uri="{C3380CC4-5D6E-409C-BE32-E72D297353CC}">
              <c16:uniqueId val="{00000003-88CB-45B9-BC23-9AEF9C2FBB89}"/>
            </c:ext>
          </c:extLst>
        </c:ser>
        <c:ser>
          <c:idx val="4"/>
          <c:order val="4"/>
          <c:tx>
            <c:strRef>
              <c:f>データシート!$A$31</c:f>
              <c:strCache>
                <c:ptCount val="1"/>
                <c:pt idx="0">
                  <c:v>住宅資金貸付事業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7.0000000000000007E-2</c:v>
                </c:pt>
                <c:pt idx="2">
                  <c:v>#N/A</c:v>
                </c:pt>
                <c:pt idx="3">
                  <c:v>0.06</c:v>
                </c:pt>
                <c:pt idx="4">
                  <c:v>#N/A</c:v>
                </c:pt>
                <c:pt idx="5">
                  <c:v>0.08</c:v>
                </c:pt>
                <c:pt idx="6">
                  <c:v>#N/A</c:v>
                </c:pt>
                <c:pt idx="7">
                  <c:v>0.09</c:v>
                </c:pt>
                <c:pt idx="8">
                  <c:v>#N/A</c:v>
                </c:pt>
                <c:pt idx="9">
                  <c:v>0.12</c:v>
                </c:pt>
              </c:numCache>
            </c:numRef>
          </c:val>
          <c:extLst>
            <c:ext xmlns:c16="http://schemas.microsoft.com/office/drawing/2014/chart" uri="{C3380CC4-5D6E-409C-BE32-E72D297353CC}">
              <c16:uniqueId val="{00000004-88CB-45B9-BC23-9AEF9C2FBB89}"/>
            </c:ext>
          </c:extLst>
        </c:ser>
        <c:ser>
          <c:idx val="5"/>
          <c:order val="5"/>
          <c:tx>
            <c:strRef>
              <c:f>データシート!$A$32</c:f>
              <c:strCache>
                <c:ptCount val="1"/>
                <c:pt idx="0">
                  <c:v>国民健康保険事業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0.62</c:v>
                </c:pt>
                <c:pt idx="2">
                  <c:v>#N/A</c:v>
                </c:pt>
                <c:pt idx="3">
                  <c:v>0.76</c:v>
                </c:pt>
                <c:pt idx="4">
                  <c:v>#N/A</c:v>
                </c:pt>
                <c:pt idx="5">
                  <c:v>0.72</c:v>
                </c:pt>
                <c:pt idx="6">
                  <c:v>#N/A</c:v>
                </c:pt>
                <c:pt idx="7">
                  <c:v>0.3</c:v>
                </c:pt>
                <c:pt idx="8">
                  <c:v>#N/A</c:v>
                </c:pt>
                <c:pt idx="9">
                  <c:v>0.27</c:v>
                </c:pt>
              </c:numCache>
            </c:numRef>
          </c:val>
          <c:extLst>
            <c:ext xmlns:c16="http://schemas.microsoft.com/office/drawing/2014/chart" uri="{C3380CC4-5D6E-409C-BE32-E72D297353CC}">
              <c16:uniqueId val="{00000005-88CB-45B9-BC23-9AEF9C2FBB89}"/>
            </c:ext>
          </c:extLst>
        </c:ser>
        <c:ser>
          <c:idx val="6"/>
          <c:order val="6"/>
          <c:tx>
            <c:strRef>
              <c:f>データシート!$A$33</c:f>
              <c:strCache>
                <c:ptCount val="1"/>
                <c:pt idx="0">
                  <c:v>在宅生活支援事業会計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0.4</c:v>
                </c:pt>
                <c:pt idx="2">
                  <c:v>#N/A</c:v>
                </c:pt>
                <c:pt idx="3">
                  <c:v>0.52</c:v>
                </c:pt>
                <c:pt idx="4">
                  <c:v>#N/A</c:v>
                </c:pt>
                <c:pt idx="5">
                  <c:v>0.59</c:v>
                </c:pt>
                <c:pt idx="6">
                  <c:v>#N/A</c:v>
                </c:pt>
                <c:pt idx="7">
                  <c:v>0.63</c:v>
                </c:pt>
                <c:pt idx="8">
                  <c:v>#N/A</c:v>
                </c:pt>
                <c:pt idx="9">
                  <c:v>0.69</c:v>
                </c:pt>
              </c:numCache>
            </c:numRef>
          </c:val>
          <c:extLst>
            <c:ext xmlns:c16="http://schemas.microsoft.com/office/drawing/2014/chart" uri="{C3380CC4-5D6E-409C-BE32-E72D297353CC}">
              <c16:uniqueId val="{00000006-88CB-45B9-BC23-9AEF9C2FBB89}"/>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0.92</c:v>
                </c:pt>
                <c:pt idx="2">
                  <c:v>#N/A</c:v>
                </c:pt>
                <c:pt idx="3">
                  <c:v>1.0900000000000001</c:v>
                </c:pt>
                <c:pt idx="4">
                  <c:v>#N/A</c:v>
                </c:pt>
                <c:pt idx="5">
                  <c:v>3.02</c:v>
                </c:pt>
                <c:pt idx="6">
                  <c:v>#N/A</c:v>
                </c:pt>
                <c:pt idx="7">
                  <c:v>1.99</c:v>
                </c:pt>
                <c:pt idx="8">
                  <c:v>#N/A</c:v>
                </c:pt>
                <c:pt idx="9">
                  <c:v>1.49</c:v>
                </c:pt>
              </c:numCache>
            </c:numRef>
          </c:val>
          <c:extLst>
            <c:ext xmlns:c16="http://schemas.microsoft.com/office/drawing/2014/chart" uri="{C3380CC4-5D6E-409C-BE32-E72D297353CC}">
              <c16:uniqueId val="{00000007-88CB-45B9-BC23-9AEF9C2FBB89}"/>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7.94</c:v>
                </c:pt>
                <c:pt idx="2">
                  <c:v>#N/A</c:v>
                </c:pt>
                <c:pt idx="3">
                  <c:v>8.68</c:v>
                </c:pt>
                <c:pt idx="4">
                  <c:v>#N/A</c:v>
                </c:pt>
                <c:pt idx="5">
                  <c:v>4.8899999999999997</c:v>
                </c:pt>
                <c:pt idx="6">
                  <c:v>#N/A</c:v>
                </c:pt>
                <c:pt idx="7">
                  <c:v>3.21</c:v>
                </c:pt>
                <c:pt idx="8">
                  <c:v>#N/A</c:v>
                </c:pt>
                <c:pt idx="9">
                  <c:v>3.68</c:v>
                </c:pt>
              </c:numCache>
            </c:numRef>
          </c:val>
          <c:extLst>
            <c:ext xmlns:c16="http://schemas.microsoft.com/office/drawing/2014/chart" uri="{C3380CC4-5D6E-409C-BE32-E72D297353CC}">
              <c16:uniqueId val="{00000008-88CB-45B9-BC23-9AEF9C2FBB89}"/>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4.1500000000000004</c:v>
                </c:pt>
                <c:pt idx="2">
                  <c:v>#N/A</c:v>
                </c:pt>
                <c:pt idx="3">
                  <c:v>3.46</c:v>
                </c:pt>
                <c:pt idx="4">
                  <c:v>#N/A</c:v>
                </c:pt>
                <c:pt idx="5">
                  <c:v>3.74</c:v>
                </c:pt>
                <c:pt idx="6">
                  <c:v>#N/A</c:v>
                </c:pt>
                <c:pt idx="7">
                  <c:v>2.4900000000000002</c:v>
                </c:pt>
                <c:pt idx="8">
                  <c:v>#N/A</c:v>
                </c:pt>
                <c:pt idx="9">
                  <c:v>5.16</c:v>
                </c:pt>
              </c:numCache>
            </c:numRef>
          </c:val>
          <c:extLst>
            <c:ext xmlns:c16="http://schemas.microsoft.com/office/drawing/2014/chart" uri="{C3380CC4-5D6E-409C-BE32-E72D297353CC}">
              <c16:uniqueId val="{00000009-88CB-45B9-BC23-9AEF9C2FBB89}"/>
            </c:ext>
          </c:extLst>
        </c:ser>
        <c:dLbls>
          <c:showLegendKey val="0"/>
          <c:showVal val="0"/>
          <c:showCatName val="0"/>
          <c:showSerName val="0"/>
          <c:showPercent val="0"/>
          <c:showBubbleSize val="0"/>
        </c:dLbls>
        <c:gapWidth val="150"/>
        <c:overlap val="100"/>
        <c:axId val="405064272"/>
        <c:axId val="439491136"/>
      </c:barChart>
      <c:catAx>
        <c:axId val="405064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39491136"/>
        <c:crosses val="autoZero"/>
        <c:auto val="1"/>
        <c:lblAlgn val="ctr"/>
        <c:lblOffset val="100"/>
        <c:tickLblSkip val="1"/>
        <c:tickMarkSkip val="1"/>
        <c:noMultiLvlLbl val="0"/>
      </c:catAx>
      <c:valAx>
        <c:axId val="4394911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50642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770</c:v>
                </c:pt>
                <c:pt idx="5">
                  <c:v>757</c:v>
                </c:pt>
                <c:pt idx="8">
                  <c:v>720</c:v>
                </c:pt>
                <c:pt idx="11">
                  <c:v>740</c:v>
                </c:pt>
                <c:pt idx="14">
                  <c:v>643</c:v>
                </c:pt>
              </c:numCache>
            </c:numRef>
          </c:val>
          <c:extLst>
            <c:ext xmlns:c16="http://schemas.microsoft.com/office/drawing/2014/chart" uri="{C3380CC4-5D6E-409C-BE32-E72D297353CC}">
              <c16:uniqueId val="{00000000-FBFE-4685-B2CB-82BCF9B8F27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BFE-4685-B2CB-82BCF9B8F27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FBFE-4685-B2CB-82BCF9B8F27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31</c:v>
                </c:pt>
                <c:pt idx="3">
                  <c:v>30</c:v>
                </c:pt>
                <c:pt idx="6">
                  <c:v>39</c:v>
                </c:pt>
                <c:pt idx="9">
                  <c:v>35</c:v>
                </c:pt>
                <c:pt idx="12">
                  <c:v>24</c:v>
                </c:pt>
              </c:numCache>
            </c:numRef>
          </c:val>
          <c:extLst>
            <c:ext xmlns:c16="http://schemas.microsoft.com/office/drawing/2014/chart" uri="{C3380CC4-5D6E-409C-BE32-E72D297353CC}">
              <c16:uniqueId val="{00000003-FBFE-4685-B2CB-82BCF9B8F27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236</c:v>
                </c:pt>
                <c:pt idx="3">
                  <c:v>429</c:v>
                </c:pt>
                <c:pt idx="6">
                  <c:v>367</c:v>
                </c:pt>
                <c:pt idx="9">
                  <c:v>359</c:v>
                </c:pt>
                <c:pt idx="12">
                  <c:v>312</c:v>
                </c:pt>
              </c:numCache>
            </c:numRef>
          </c:val>
          <c:extLst>
            <c:ext xmlns:c16="http://schemas.microsoft.com/office/drawing/2014/chart" uri="{C3380CC4-5D6E-409C-BE32-E72D297353CC}">
              <c16:uniqueId val="{00000004-FBFE-4685-B2CB-82BCF9B8F27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BFE-4685-B2CB-82BCF9B8F27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BFE-4685-B2CB-82BCF9B8F27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859</c:v>
                </c:pt>
                <c:pt idx="3">
                  <c:v>857</c:v>
                </c:pt>
                <c:pt idx="6">
                  <c:v>800</c:v>
                </c:pt>
                <c:pt idx="9">
                  <c:v>807</c:v>
                </c:pt>
                <c:pt idx="12">
                  <c:v>695</c:v>
                </c:pt>
              </c:numCache>
            </c:numRef>
          </c:val>
          <c:extLst>
            <c:ext xmlns:c16="http://schemas.microsoft.com/office/drawing/2014/chart" uri="{C3380CC4-5D6E-409C-BE32-E72D297353CC}">
              <c16:uniqueId val="{00000007-FBFE-4685-B2CB-82BCF9B8F27C}"/>
            </c:ext>
          </c:extLst>
        </c:ser>
        <c:dLbls>
          <c:showLegendKey val="0"/>
          <c:showVal val="0"/>
          <c:showCatName val="0"/>
          <c:showSerName val="0"/>
          <c:showPercent val="0"/>
          <c:showBubbleSize val="0"/>
        </c:dLbls>
        <c:gapWidth val="100"/>
        <c:overlap val="100"/>
        <c:axId val="439491528"/>
        <c:axId val="4394844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356</c:v>
                </c:pt>
                <c:pt idx="2">
                  <c:v>#N/A</c:v>
                </c:pt>
                <c:pt idx="3">
                  <c:v>#N/A</c:v>
                </c:pt>
                <c:pt idx="4">
                  <c:v>559</c:v>
                </c:pt>
                <c:pt idx="5">
                  <c:v>#N/A</c:v>
                </c:pt>
                <c:pt idx="6">
                  <c:v>#N/A</c:v>
                </c:pt>
                <c:pt idx="7">
                  <c:v>486</c:v>
                </c:pt>
                <c:pt idx="8">
                  <c:v>#N/A</c:v>
                </c:pt>
                <c:pt idx="9">
                  <c:v>#N/A</c:v>
                </c:pt>
                <c:pt idx="10">
                  <c:v>461</c:v>
                </c:pt>
                <c:pt idx="11">
                  <c:v>#N/A</c:v>
                </c:pt>
                <c:pt idx="12">
                  <c:v>#N/A</c:v>
                </c:pt>
                <c:pt idx="13">
                  <c:v>388</c:v>
                </c:pt>
                <c:pt idx="14">
                  <c:v>#N/A</c:v>
                </c:pt>
              </c:numCache>
            </c:numRef>
          </c:val>
          <c:smooth val="0"/>
          <c:extLst>
            <c:ext xmlns:c16="http://schemas.microsoft.com/office/drawing/2014/chart" uri="{C3380CC4-5D6E-409C-BE32-E72D297353CC}">
              <c16:uniqueId val="{00000008-FBFE-4685-B2CB-82BCF9B8F27C}"/>
            </c:ext>
          </c:extLst>
        </c:ser>
        <c:dLbls>
          <c:showLegendKey val="0"/>
          <c:showVal val="0"/>
          <c:showCatName val="0"/>
          <c:showSerName val="0"/>
          <c:showPercent val="0"/>
          <c:showBubbleSize val="0"/>
        </c:dLbls>
        <c:marker val="1"/>
        <c:smooth val="0"/>
        <c:axId val="439491528"/>
        <c:axId val="439484472"/>
      </c:lineChart>
      <c:catAx>
        <c:axId val="439491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39484472"/>
        <c:crosses val="autoZero"/>
        <c:auto val="1"/>
        <c:lblAlgn val="ctr"/>
        <c:lblOffset val="100"/>
        <c:tickLblSkip val="1"/>
        <c:tickMarkSkip val="1"/>
        <c:noMultiLvlLbl val="0"/>
      </c:catAx>
      <c:valAx>
        <c:axId val="4394844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94915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7740</c:v>
                </c:pt>
                <c:pt idx="5">
                  <c:v>7459</c:v>
                </c:pt>
                <c:pt idx="8">
                  <c:v>7192</c:v>
                </c:pt>
                <c:pt idx="11">
                  <c:v>6921</c:v>
                </c:pt>
                <c:pt idx="14">
                  <c:v>6670</c:v>
                </c:pt>
              </c:numCache>
            </c:numRef>
          </c:val>
          <c:extLst>
            <c:ext xmlns:c16="http://schemas.microsoft.com/office/drawing/2014/chart" uri="{C3380CC4-5D6E-409C-BE32-E72D297353CC}">
              <c16:uniqueId val="{00000000-72D8-4418-B0CF-62106D00032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194</c:v>
                </c:pt>
                <c:pt idx="5">
                  <c:v>143</c:v>
                </c:pt>
                <c:pt idx="8">
                  <c:v>103</c:v>
                </c:pt>
                <c:pt idx="11">
                  <c:v>63</c:v>
                </c:pt>
                <c:pt idx="14">
                  <c:v>40</c:v>
                </c:pt>
              </c:numCache>
            </c:numRef>
          </c:val>
          <c:extLst>
            <c:ext xmlns:c16="http://schemas.microsoft.com/office/drawing/2014/chart" uri="{C3380CC4-5D6E-409C-BE32-E72D297353CC}">
              <c16:uniqueId val="{00000001-72D8-4418-B0CF-62106D00032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2753</c:v>
                </c:pt>
                <c:pt idx="5">
                  <c:v>2836</c:v>
                </c:pt>
                <c:pt idx="8">
                  <c:v>2670</c:v>
                </c:pt>
                <c:pt idx="11">
                  <c:v>2472</c:v>
                </c:pt>
                <c:pt idx="14">
                  <c:v>2267</c:v>
                </c:pt>
              </c:numCache>
            </c:numRef>
          </c:val>
          <c:extLst>
            <c:ext xmlns:c16="http://schemas.microsoft.com/office/drawing/2014/chart" uri="{C3380CC4-5D6E-409C-BE32-E72D297353CC}">
              <c16:uniqueId val="{00000002-72D8-4418-B0CF-62106D00032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2D8-4418-B0CF-62106D00032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2D8-4418-B0CF-62106D00032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2D8-4418-B0CF-62106D00032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454</c:v>
                </c:pt>
                <c:pt idx="3">
                  <c:v>251</c:v>
                </c:pt>
                <c:pt idx="6">
                  <c:v>0</c:v>
                </c:pt>
                <c:pt idx="9">
                  <c:v>384</c:v>
                </c:pt>
                <c:pt idx="12">
                  <c:v>330</c:v>
                </c:pt>
              </c:numCache>
            </c:numRef>
          </c:val>
          <c:extLst>
            <c:ext xmlns:c16="http://schemas.microsoft.com/office/drawing/2014/chart" uri="{C3380CC4-5D6E-409C-BE32-E72D297353CC}">
              <c16:uniqueId val="{00000006-72D8-4418-B0CF-62106D00032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204</c:v>
                </c:pt>
                <c:pt idx="3">
                  <c:v>176</c:v>
                </c:pt>
                <c:pt idx="6">
                  <c:v>151</c:v>
                </c:pt>
                <c:pt idx="9">
                  <c:v>126</c:v>
                </c:pt>
                <c:pt idx="12">
                  <c:v>107</c:v>
                </c:pt>
              </c:numCache>
            </c:numRef>
          </c:val>
          <c:extLst>
            <c:ext xmlns:c16="http://schemas.microsoft.com/office/drawing/2014/chart" uri="{C3380CC4-5D6E-409C-BE32-E72D297353CC}">
              <c16:uniqueId val="{00000007-72D8-4418-B0CF-62106D00032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3871</c:v>
                </c:pt>
                <c:pt idx="3">
                  <c:v>3839</c:v>
                </c:pt>
                <c:pt idx="6">
                  <c:v>4004</c:v>
                </c:pt>
                <c:pt idx="9">
                  <c:v>4104</c:v>
                </c:pt>
                <c:pt idx="12">
                  <c:v>3556</c:v>
                </c:pt>
              </c:numCache>
            </c:numRef>
          </c:val>
          <c:extLst>
            <c:ext xmlns:c16="http://schemas.microsoft.com/office/drawing/2014/chart" uri="{C3380CC4-5D6E-409C-BE32-E72D297353CC}">
              <c16:uniqueId val="{00000008-72D8-4418-B0CF-62106D00032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72D8-4418-B0CF-62106D00032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7070</c:v>
                </c:pt>
                <c:pt idx="3">
                  <c:v>6712</c:v>
                </c:pt>
                <c:pt idx="6">
                  <c:v>6437</c:v>
                </c:pt>
                <c:pt idx="9">
                  <c:v>6220</c:v>
                </c:pt>
                <c:pt idx="12">
                  <c:v>5908</c:v>
                </c:pt>
              </c:numCache>
            </c:numRef>
          </c:val>
          <c:extLst>
            <c:ext xmlns:c16="http://schemas.microsoft.com/office/drawing/2014/chart" uri="{C3380CC4-5D6E-409C-BE32-E72D297353CC}">
              <c16:uniqueId val="{0000000A-72D8-4418-B0CF-62106D00032A}"/>
            </c:ext>
          </c:extLst>
        </c:ser>
        <c:dLbls>
          <c:showLegendKey val="0"/>
          <c:showVal val="0"/>
          <c:showCatName val="0"/>
          <c:showSerName val="0"/>
          <c:showPercent val="0"/>
          <c:showBubbleSize val="0"/>
        </c:dLbls>
        <c:gapWidth val="100"/>
        <c:overlap val="100"/>
        <c:axId val="439486824"/>
        <c:axId val="43948721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912</c:v>
                </c:pt>
                <c:pt idx="2">
                  <c:v>#N/A</c:v>
                </c:pt>
                <c:pt idx="3">
                  <c:v>#N/A</c:v>
                </c:pt>
                <c:pt idx="4">
                  <c:v>540</c:v>
                </c:pt>
                <c:pt idx="5">
                  <c:v>#N/A</c:v>
                </c:pt>
                <c:pt idx="6">
                  <c:v>#N/A</c:v>
                </c:pt>
                <c:pt idx="7">
                  <c:v>627</c:v>
                </c:pt>
                <c:pt idx="8">
                  <c:v>#N/A</c:v>
                </c:pt>
                <c:pt idx="9">
                  <c:v>#N/A</c:v>
                </c:pt>
                <c:pt idx="10">
                  <c:v>1379</c:v>
                </c:pt>
                <c:pt idx="11">
                  <c:v>#N/A</c:v>
                </c:pt>
                <c:pt idx="12">
                  <c:v>#N/A</c:v>
                </c:pt>
                <c:pt idx="13">
                  <c:v>923</c:v>
                </c:pt>
                <c:pt idx="14">
                  <c:v>#N/A</c:v>
                </c:pt>
              </c:numCache>
            </c:numRef>
          </c:val>
          <c:smooth val="0"/>
          <c:extLst>
            <c:ext xmlns:c16="http://schemas.microsoft.com/office/drawing/2014/chart" uri="{C3380CC4-5D6E-409C-BE32-E72D297353CC}">
              <c16:uniqueId val="{0000000B-72D8-4418-B0CF-62106D00032A}"/>
            </c:ext>
          </c:extLst>
        </c:ser>
        <c:dLbls>
          <c:showLegendKey val="0"/>
          <c:showVal val="0"/>
          <c:showCatName val="0"/>
          <c:showSerName val="0"/>
          <c:showPercent val="0"/>
          <c:showBubbleSize val="0"/>
        </c:dLbls>
        <c:marker val="1"/>
        <c:smooth val="0"/>
        <c:axId val="439486824"/>
        <c:axId val="439487216"/>
      </c:lineChart>
      <c:catAx>
        <c:axId val="439486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39487216"/>
        <c:crosses val="autoZero"/>
        <c:auto val="1"/>
        <c:lblAlgn val="ctr"/>
        <c:lblOffset val="100"/>
        <c:tickLblSkip val="1"/>
        <c:tickMarkSkip val="1"/>
        <c:noMultiLvlLbl val="0"/>
      </c:catAx>
      <c:valAx>
        <c:axId val="4394872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94868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820</c:v>
                </c:pt>
                <c:pt idx="1">
                  <c:v>821</c:v>
                </c:pt>
                <c:pt idx="2">
                  <c:v>821</c:v>
                </c:pt>
              </c:numCache>
            </c:numRef>
          </c:val>
          <c:extLst>
            <c:ext xmlns:c16="http://schemas.microsoft.com/office/drawing/2014/chart" uri="{C3380CC4-5D6E-409C-BE32-E72D297353CC}">
              <c16:uniqueId val="{00000000-2C72-44C0-9AAB-796A47110F0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1406</c:v>
                </c:pt>
                <c:pt idx="1">
                  <c:v>1247</c:v>
                </c:pt>
                <c:pt idx="2">
                  <c:v>998</c:v>
                </c:pt>
              </c:numCache>
            </c:numRef>
          </c:val>
          <c:extLst>
            <c:ext xmlns:c16="http://schemas.microsoft.com/office/drawing/2014/chart" uri="{C3380CC4-5D6E-409C-BE32-E72D297353CC}">
              <c16:uniqueId val="{00000001-2C72-44C0-9AAB-796A47110F0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1408</c:v>
                </c:pt>
                <c:pt idx="1">
                  <c:v>1366</c:v>
                </c:pt>
                <c:pt idx="2">
                  <c:v>1308</c:v>
                </c:pt>
              </c:numCache>
            </c:numRef>
          </c:val>
          <c:extLst>
            <c:ext xmlns:c16="http://schemas.microsoft.com/office/drawing/2014/chart" uri="{C3380CC4-5D6E-409C-BE32-E72D297353CC}">
              <c16:uniqueId val="{00000002-2C72-44C0-9AAB-796A47110F0E}"/>
            </c:ext>
          </c:extLst>
        </c:ser>
        <c:dLbls>
          <c:showLegendKey val="0"/>
          <c:showVal val="0"/>
          <c:showCatName val="0"/>
          <c:showSerName val="0"/>
          <c:showPercent val="0"/>
          <c:showBubbleSize val="0"/>
        </c:dLbls>
        <c:gapWidth val="120"/>
        <c:overlap val="100"/>
        <c:axId val="439488784"/>
        <c:axId val="439491920"/>
      </c:barChart>
      <c:catAx>
        <c:axId val="439488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39491920"/>
        <c:crosses val="autoZero"/>
        <c:auto val="1"/>
        <c:lblAlgn val="ctr"/>
        <c:lblOffset val="100"/>
        <c:tickLblSkip val="1"/>
        <c:tickMarkSkip val="1"/>
        <c:noMultiLvlLbl val="0"/>
      </c:catAx>
      <c:valAx>
        <c:axId val="43949192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394887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{33EF8AF3-A757-43C4-906B-F97508E6F4A8}</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87B5-457C-9EA2-502C5D82297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{32A20ADA-E362-42F9-8460-2D5B23E3DF24}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7B5-457C-9EA2-502C5D82297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{F28F59E7-FEC8-4A84-A178-B5C14381B133}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7B5-457C-9EA2-502C5D82297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{046E0863-1287-4E9F-A7B5-F2F531CFB4AC}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7B5-457C-9EA2-502C5D82297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{E49C512C-4B57-444A-A7BA-0CC725730206}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7B5-457C-9EA2-502C5D822978}"/>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{2D26D084-A4ED-4AD4-9810-8C9A977331C0}</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87B5-457C-9EA2-502C5D822978}"/>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{44B0AA68-504E-4E01-8080-35E0B4C0ECE3}</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87B5-457C-9EA2-502C5D822978}"/>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{1DCC1022-ADC7-4540-9C03-9E9C85E40725}</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87B5-457C-9EA2-502C5D822978}"/>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{4A1C7DD8-CC64-4B15-BA64-1445590BEA42}</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87B5-457C-9EA2-502C5D82297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11.3</c:v>
                </c:pt>
                <c:pt idx="16">
                  <c:v>58.8</c:v>
                </c:pt>
                <c:pt idx="24">
                  <c:v>60.8</c:v>
                </c:pt>
                <c:pt idx="32">
                  <c:v>62.8</c:v>
                </c:pt>
              </c:numCache>
            </c:numRef>
          </c:xVal>
          <c:yVal>
            <c:numRef>
              <c:f>公会計指標分析・財政指標組合せ分析表!$BP$51:$DC$51</c:f>
              <c:numCache>
                <c:formatCode>#,##0.0;"▲ "#,##0.0</c:formatCode>
                <c:ptCount val="40"/>
                <c:pt idx="8">
                  <c:v>14.9</c:v>
                </c:pt>
                <c:pt idx="16">
                  <c:v>17.100000000000001</c:v>
                </c:pt>
                <c:pt idx="24">
                  <c:v>37.799999999999997</c:v>
                </c:pt>
                <c:pt idx="32">
                  <c:v>25.6</c:v>
                </c:pt>
              </c:numCache>
            </c:numRef>
          </c:yVal>
          <c:smooth val="0"/>
          <c:extLst>
            <c:ext xmlns:c16="http://schemas.microsoft.com/office/drawing/2014/chart" uri="{C3380CC4-5D6E-409C-BE32-E72D297353CC}">
              <c16:uniqueId val="{00000009-87B5-457C-9EA2-502C5D82297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{D178FC3F-903D-443C-BD91-8DB6D0120772}</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87B5-457C-9EA2-502C5D82297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{4536FE7D-2911-45A5-95EF-ADF63B217FC7}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7B5-457C-9EA2-502C5D82297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{3346DA72-EC70-4C61-93D6-FB443F63FF0F}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7B5-457C-9EA2-502C5D82297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{C9825640-F54D-4FA5-8FB0-9DABBCC720FE}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7B5-457C-9EA2-502C5D82297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{ECBAC5B8-504D-476D-B787-6AE2E8C590BD}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7B5-457C-9EA2-502C5D822978}"/>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{90FB2E5E-9880-4DEE-87CF-6B7945FA9878}</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87B5-457C-9EA2-502C5D822978}"/>
                </c:ext>
              </c:extLst>
            </c:dLbl>
            <c:dLbl>
              <c:idx val="16"/>
              <c:layout>
                <c:manualLayout>
                  <c:x val="-4.0793948213665297E-2"/>
                  <c:y val="-6.4739042105865174E-2"/>
                </c:manualLayout>
              </c:layout>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{5169DF8E-9808-466F-9AD8-52900C8C7650}</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87B5-457C-9EA2-502C5D822978}"/>
                </c:ext>
              </c:extLst>
            </c:dLbl>
            <c:dLbl>
              <c:idx val="24"/>
              <c:layout>
                <c:manualLayout>
                  <c:x val="-2.3496452725479306E-2"/>
                  <c:y val="-6.4739042105865174E-2"/>
                </c:manualLayout>
              </c:layout>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{F1F245DA-6AFA-4F80-BBCF-A8E790B2FEEB}</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87B5-457C-9EA2-502C5D822978}"/>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{FFFBF042-B237-4CF3-AFE1-40B7511FEA05}</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87B5-457C-9EA2-502C5D82297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52.1</c:v>
                </c:pt>
                <c:pt idx="16">
                  <c:v>59.1</c:v>
                </c:pt>
                <c:pt idx="24">
                  <c:v>59.8</c:v>
                </c:pt>
                <c:pt idx="32">
                  <c:v>59.7</c:v>
                </c:pt>
              </c:numCache>
            </c:numRef>
          </c:xVal>
          <c:yVal>
            <c:numRef>
              <c:f>公会計指標分析・財政指標組合せ分析表!$BP$55:$DC$55</c:f>
              <c:numCache>
                <c:formatCode>#,##0.0;"▲ "#,##0.0</c:formatCode>
                <c:ptCount val="40"/>
                <c:pt idx="8">
                  <c:v>0</c:v>
                </c:pt>
                <c:pt idx="16">
                  <c:v>0</c:v>
                </c:pt>
                <c:pt idx="24">
                  <c:v>0</c:v>
                </c:pt>
                <c:pt idx="32">
                  <c:v>3.1</c:v>
                </c:pt>
              </c:numCache>
            </c:numRef>
          </c:yVal>
          <c:smooth val="0"/>
          <c:extLst>
            <c:ext xmlns:c16="http://schemas.microsoft.com/office/drawing/2014/chart" uri="{C3380CC4-5D6E-409C-BE32-E72D297353CC}">
              <c16:uniqueId val="{00000013-87B5-457C-9EA2-502C5D822978}"/>
            </c:ext>
          </c:extLst>
        </c:ser>
        <c:dLbls>
          <c:showLegendKey val="0"/>
          <c:showVal val="1"/>
          <c:showCatName val="0"/>
          <c:showSerName val="0"/>
          <c:showPercent val="0"/>
          <c:showBubbleSize val="0"/>
        </c:dLbls>
        <c:axId val="440988080"/>
        <c:axId val="440988472"/>
      </c:scatterChart>
      <c:valAx>
        <c:axId val="440988080"/>
        <c:scaling>
          <c:orientation val="minMax"/>
          <c:max val="68"/>
          <c:min val="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40988472"/>
        <c:crosses val="autoZero"/>
        <c:crossBetween val="midCat"/>
      </c:valAx>
      <c:valAx>
        <c:axId val="440988472"/>
        <c:scaling>
          <c:orientation val="minMax"/>
          <c:max val="45"/>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40988080"/>
        <c:crosses val="autoZero"/>
        <c:crossBetween val="midCat"/>
        <c:majorUnit val="5"/>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{836E6683-B88A-4CC7-A6DE-930B49C5289B}</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87B4-40E8-8467-BA0E012D8F2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{1049A5DF-70C0-450B-BF8C-6EB43D355D87}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7B4-40E8-8467-BA0E012D8F2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{BE53DDA0-1923-4E4D-A757-85424B09F652}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7B4-40E8-8467-BA0E012D8F2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{CB2B920E-A7D8-4626-B144-3774DB85265A}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7B4-40E8-8467-BA0E012D8F2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{928EE897-C32D-4A71-A374-8DA75B7CAE5F}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7B4-40E8-8467-BA0E012D8F2A}"/>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{DCD66BFA-8F63-48AB-806C-A118D3C8A4F3}</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87B4-40E8-8467-BA0E012D8F2A}"/>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{A905B37B-AB08-417A-8018-35A9A54F8918}</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87B4-40E8-8467-BA0E012D8F2A}"/>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{A6FAA304-2F6F-4E68-B482-164E1B2BA831}</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87B4-40E8-8467-BA0E012D8F2A}"/>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{0487A72E-01AE-49BA-A071-E9E8D8E2F71D}</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87B4-40E8-8467-BA0E012D8F2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10.1</c:v>
                </c:pt>
                <c:pt idx="8">
                  <c:v>11.8</c:v>
                </c:pt>
                <c:pt idx="16">
                  <c:v>12.8</c:v>
                </c:pt>
                <c:pt idx="24">
                  <c:v>13.8</c:v>
                </c:pt>
                <c:pt idx="32">
                  <c:v>12.2</c:v>
                </c:pt>
              </c:numCache>
            </c:numRef>
          </c:xVal>
          <c:yVal>
            <c:numRef>
              <c:f>公会計指標分析・財政指標組合せ分析表!$BP$73:$DC$73</c:f>
              <c:numCache>
                <c:formatCode>#,##0.0;"▲ "#,##0.0</c:formatCode>
                <c:ptCount val="40"/>
                <c:pt idx="0">
                  <c:v>24.7</c:v>
                </c:pt>
                <c:pt idx="8">
                  <c:v>14.9</c:v>
                </c:pt>
                <c:pt idx="16">
                  <c:v>17.100000000000001</c:v>
                </c:pt>
                <c:pt idx="24">
                  <c:v>37.799999999999997</c:v>
                </c:pt>
                <c:pt idx="32">
                  <c:v>25.6</c:v>
                </c:pt>
              </c:numCache>
            </c:numRef>
          </c:yVal>
          <c:smooth val="0"/>
          <c:extLst>
            <c:ext xmlns:c16="http://schemas.microsoft.com/office/drawing/2014/chart" uri="{C3380CC4-5D6E-409C-BE32-E72D297353CC}">
              <c16:uniqueId val="{00000009-87B4-40E8-8467-BA0E012D8F2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{CAFEE9CA-E506-486B-B74C-F64EBDA11630}</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87B4-40E8-8467-BA0E012D8F2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{7AA641DB-9E02-41F3-A496-34F6D01F418E}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7B4-40E8-8467-BA0E012D8F2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{14290B93-4CA9-4C14-9EFB-704267A253B9}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7B4-40E8-8467-BA0E012D8F2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{9744155E-D597-4FEB-A01B-ABA56B4B825B}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7B4-40E8-8467-BA0E012D8F2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{936066AC-89BA-423B-9612-BB8D1C98F425}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7B4-40E8-8467-BA0E012D8F2A}"/>
                </c:ext>
              </c:extLst>
            </c:dLbl>
            <c:dLbl>
              <c:idx val="8"/>
              <c:layout>
                <c:manualLayout>
                  <c:x val="-4.5160355153971272E-2"/>
                  <c:y val="-7.7109535059425013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{632DC99A-0756-49A3-B060-868D01BCAB83}</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87B4-40E8-8467-BA0E012D8F2A}"/>
                </c:ext>
              </c:extLst>
            </c:dLbl>
            <c:dLbl>
              <c:idx val="16"/>
              <c:layout>
                <c:manualLayout>
                  <c:x val="-1.8235628084249993E-2"/>
                  <c:y val="-7.1877009973923073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{D1D79382-5554-4ACD-BE9F-2ACB20D8FAF5}</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87B4-40E8-8467-BA0E012D8F2A}"/>
                </c:ext>
              </c:extLst>
            </c:dLbl>
            <c:dLbl>
              <c:idx val="24"/>
              <c:layout>
                <c:manualLayout>
                  <c:x val="-3.1697991619110633E-2"/>
                  <c:y val="-3.4035558429406802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{9094E2B4-C3E7-4333-8D12-CA52C898A980}</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87B4-40E8-8467-BA0E012D8F2A}"/>
                </c:ext>
              </c:extLst>
            </c:dLbl>
            <c:dLbl>
              <c:idx val="32"/>
              <c:layout>
                <c:manualLayout>
                  <c:x val="-3.1570342725075584E-2"/>
                  <c:y val="-6.6644484888421049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{B34DFB17-2E27-4D85-AD06-E51C7FCF85B8}</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87B4-40E8-8467-BA0E012D8F2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9.3000000000000007</c:v>
                </c:pt>
                <c:pt idx="8">
                  <c:v>7.9</c:v>
                </c:pt>
                <c:pt idx="16">
                  <c:v>7.9</c:v>
                </c:pt>
                <c:pt idx="24">
                  <c:v>7.8</c:v>
                </c:pt>
                <c:pt idx="32">
                  <c:v>7.9</c:v>
                </c:pt>
              </c:numCache>
            </c:numRef>
          </c:xVal>
          <c:yVal>
            <c:numRef>
              <c:f>公会計指標分析・財政指標組合せ分析表!$BP$77:$DC$77</c:f>
              <c:numCache>
                <c:formatCode>#,##0.0;"▲ "#,##0.0</c:formatCode>
                <c:ptCount val="40"/>
                <c:pt idx="0">
                  <c:v>20.2</c:v>
                </c:pt>
                <c:pt idx="8">
                  <c:v>0</c:v>
                </c:pt>
                <c:pt idx="16">
                  <c:v>0</c:v>
                </c:pt>
                <c:pt idx="24">
                  <c:v>0</c:v>
                </c:pt>
                <c:pt idx="32">
                  <c:v>3.1</c:v>
                </c:pt>
              </c:numCache>
            </c:numRef>
          </c:yVal>
          <c:smooth val="0"/>
          <c:extLst>
            <c:ext xmlns:c16="http://schemas.microsoft.com/office/drawing/2014/chart" uri="{C3380CC4-5D6E-409C-BE32-E72D297353CC}">
              <c16:uniqueId val="{00000013-87B4-40E8-8467-BA0E012D8F2A}"/>
            </c:ext>
          </c:extLst>
        </c:ser>
        <c:dLbls>
          <c:showLegendKey val="0"/>
          <c:showVal val="1"/>
          <c:showCatName val="0"/>
          <c:showSerName val="0"/>
          <c:showPercent val="0"/>
          <c:showBubbleSize val="0"/>
        </c:dLbls>
        <c:axId val="440993960"/>
        <c:axId val="440992000"/>
      </c:scatterChart>
      <c:valAx>
        <c:axId val="440993960"/>
        <c:scaling>
          <c:orientation val="minMax"/>
          <c:max val="14.3"/>
          <c:min val="7.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40992000"/>
        <c:crosses val="autoZero"/>
        <c:crossBetween val="midCat"/>
      </c:valAx>
      <c:valAx>
        <c:axId val="440992000"/>
        <c:scaling>
          <c:orientation val="minMax"/>
          <c:max val="45"/>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40993960"/>
        <c:crosses val="autoZero"/>
        <c:crossBetween val="midCat"/>
        <c:majorUnit val="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鳥取県南部町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一般会計等においては、毎年度の起債借入額をその年度の元金償還以内とし、起債残高の抑制に努めてきたことや、高利率の起債の繰上償還などにより、単年度の元利償還金額は減少してきている。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算入公債費等については、</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年次的な償還が進み算定額も減少傾向にある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。令和元年度は、基金造成事業の償還が終了したことにより元利償還金が大きく減少している。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本指標は拡大傾向にあり、財政状況の的確な把握と公営企業の経営改善を課題として、本指標の改善に取り組む必要がある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鳥取県南部町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en-US" sz="1100">
              <a:solidFill>
                <a:schemeClr val="dk1"/>
              </a:solidFill>
              <a:effectLst/>
              <a:latin typeface="+mn-lt"/>
              <a:ea typeface="+mn-ea"/>
              <a:cs typeface="+mn-cs"/>
            </a:rPr>
            <a:t>　</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合併以降の財政健全化対策として起債借入の抑制や繰上償還の実行してきたことにより、一般会計等の地方債残高は年次的に減少し将来負担額の抑制に大きな効果を得ている。一方、公営企業会計においては、施設の老朽更新等に伴う企業債繰入金が増加しており、早急な経営改善対策が必要であ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　充当可能財源等は、地方債残高の減少に伴う基準財政需要額算入見込額は減少しているものの、充当可能基金を維持できていることで一定の財源確保ができているものと考えている。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鳥取県南部町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本町の基金残高は、合併（平成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月）以降計画的に積立てを実行してきたことから、平成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年度までは年次的に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億円程度の増額で推移してきた。平成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の合併算定替えによる普通交付税額の低減、人口減少に伴う町税等の減収の影響が大きく、財政バランスに不均衡が生じる状況となっている。令和元年度決算においては、合併以来の課題であった複合施設整備の整備、公共施設の修繕など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千万円の基金を取り崩す結果となった。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安定的な財政運営のためには一定規模の基金残高の確保は重要なものと考えており、本町の標準財政規模を計画値（目標額）として基金の積立てを年次的に実行したい。一方では、歳入の減少と他会計への多額な補助（繰出金）が必要な状況にあるため、事業着手の優先度と確実な選択により最低限の取崩し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　・・・合併特例債により造成した基金、新町まちづくり計画の実現をはじめ地域住民の連帯強化のための事業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地域活性化・地域振興諸施策のために活用する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・公共施設整備基金・・社会福祉・社会教育施設、学校、庁舎、情報通信施設など町が設置する施設の整備・更新等に活用する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・さくら基金　・・・・がんばれふるさと寄附金を積み立てることにより後年度に実施する財源を確保、環境・文化・教育・ス</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ポーツ・保健・医療・福祉・地域コミュニティなど、寄附者からの意向に応じた事業に充当し活用する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・あいのわ銀行基金・・高齢者・障害者等の生活支援サービス提供を目的に「あいのわ銀行」（ボランティアネットワーク）を</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設置しており、その運営に要する費用に活用する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・森林整備基金・・・・森林の整備及び森林活用の促進のため事業に活用する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上記、それぞれの目的に応じた事業に充当し有効に基金を活用している。令和元年度決算においては、地域振興基金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百万円（複合施設整備事業）、公共施設整備基金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百万円（給食センター管理費など）を充当した。また、さくら基金については当該年度寄附金総額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百万円のうち</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百万円の基金積立てを実行した。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令和元年度（決算）において、地域振興基金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百万円、公共施設整備基金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百万円、さくら基金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などを残高計上した。今後も使途に応じた事業へは積極的に活用していく方針としているが、一方では基金残高に課題を感じており、特に、公共施設整備基金については、施設の老朽対策に対する対応として当該基金が重要な財源であるため、基金の積み増しを早急に実施したいと考え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当該年度の決算見込みにより余剰金分と運用益（利子）を当該基金へ積み立てている。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過去</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年の実績として当該基金の取り崩しはない状況である。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令和元年度決算において、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百万円の基金残高となった。現状、全体的な基金積み立て（目標額）にも不足が生じているものと考えており、減債基金積立残高とのバランスからも当該基金の年次的な積立てを実施していく方針である。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当該年度の決算見込みにより余剰金分と運用益（利子）を当該基金へ積み立てている。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令和元年度においては、歳入決算に不足が生じ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百万円取り崩す結果となった。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令和元年度決算で基金残高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997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百万円であり、一定程度の基金は確保できたものと考えている。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今後は、歳入の減少に伴う当該基金の取り崩しの必要が生じてくるものと想定されるが、財源確保と財政運営の徹底により取り崩しを最低限にとどめ、残高維持に努める。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鳥取県南部町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10,754
10,667
114.03
7,062,695
6,713,804
209,641
4,242,199
5,907,881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25.6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D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D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D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D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D00-000023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D00-000030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本町の有形固定資産減価償却率は、全国平均は下回っているが県平均を</a:t>
          </a:r>
          <a:r>
            <a:rPr kumimoji="1" lang="en-US" altLang="ja-JP" sz="1100">
              <a:latin typeface="ＭＳ Ｐゴシック" panose="020B0600070205080204" pitchFamily="50" charset="-128"/>
              <a:ea typeface="ＭＳ Ｐゴシック" panose="020B0600070205080204" pitchFamily="50" charset="-128"/>
            </a:rPr>
            <a:t>9.6</a:t>
          </a:r>
          <a:r>
            <a:rPr kumimoji="1" lang="ja-JP" altLang="en-US" sz="1100">
              <a:latin typeface="ＭＳ Ｐゴシック" panose="020B0600070205080204" pitchFamily="50" charset="-128"/>
              <a:ea typeface="ＭＳ Ｐゴシック" panose="020B0600070205080204" pitchFamily="50" charset="-128"/>
            </a:rPr>
            <a:t>％上回っている。減価償却率は、年々増加傾向にある。今後、施設の老朽化が進み、修繕費用が増加することが見込まれる。平成２８年度に策定した公共施設等総合管理計画に基づき管理を進めていく。また、公共施設について個別施設計画により計画的な維持管理を行う必要がある。</a:t>
          </a:r>
          <a:r>
            <a:rPr kumimoji="1" lang="en-US" altLang="ja-JP" sz="1100">
              <a:latin typeface="ＭＳ Ｐゴシック" panose="020B0600070205080204" pitchFamily="50" charset="-128"/>
              <a:ea typeface="ＭＳ Ｐゴシック" panose="020B0600070205080204" pitchFamily="50" charset="-128"/>
            </a:rPr>
            <a:t>	</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D00-000031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D00-000032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00000000-0008-0000-0D00-000033000000}"/>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00000000-0008-0000-0D00-00003400000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a:extLst>
            <a:ext uri="{FF2B5EF4-FFF2-40B4-BE49-F238E27FC236}">
              <a16:creationId xmlns:a16="http://schemas.microsoft.com/office/drawing/2014/main" id="{00000000-0008-0000-0D00-000035000000}"/>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00000000-0008-0000-0D00-00003600000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00000000-0008-0000-0D00-000037000000}"/>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00000000-0008-0000-0D00-000038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00000000-0008-0000-0D00-000039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00000000-0008-0000-0D00-00003A000000}"/>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25</xdr:row>
      <xdr:rowOff>161257</xdr:rowOff>
    </xdr:from>
    <xdr:ext cx="308097"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898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a:extLst>
            <a:ext uri="{FF2B5EF4-FFF2-40B4-BE49-F238E27FC236}">
              <a16:creationId xmlns:a16="http://schemas.microsoft.com/office/drawing/2014/main" id="{00000000-0008-0000-0D00-00003F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30</xdr:row>
      <xdr:rowOff>76094</xdr:rowOff>
    </xdr:from>
    <xdr:to>
      <xdr:col>23</xdr:col>
      <xdr:colOff>85090</xdr:colOff>
      <xdr:row>35</xdr:row>
      <xdr:rowOff>59055</xdr:rowOff>
    </xdr:to>
    <xdr:cxnSp macro="">
      <xdr:nvCxnSpPr>
        <xdr:cNvPr id="64" name="直線コネクタ 63">
          <a:extLst>
            <a:ext uri="{FF2B5EF4-FFF2-40B4-BE49-F238E27FC236}">
              <a16:creationId xmlns:a16="http://schemas.microsoft.com/office/drawing/2014/main" id="{00000000-0008-0000-0D00-000040000000}"/>
            </a:ext>
          </a:extLst>
        </xdr:cNvPr>
        <xdr:cNvCxnSpPr/>
      </xdr:nvCxnSpPr>
      <xdr:spPr>
        <a:xfrm flipV="1">
          <a:off x="4760595" y="5991119"/>
          <a:ext cx="1270" cy="8402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62882</xdr:rowOff>
    </xdr:from>
    <xdr:ext cx="405111" cy="259045"/>
    <xdr:sp macro="" textlink="">
      <xdr:nvSpPr>
        <xdr:cNvPr id="65" name="有形固定資産減価償却率最小値テキスト">
          <a:extLst>
            <a:ext uri="{FF2B5EF4-FFF2-40B4-BE49-F238E27FC236}">
              <a16:creationId xmlns:a16="http://schemas.microsoft.com/office/drawing/2014/main" id="{00000000-0008-0000-0D00-000041000000}"/>
            </a:ext>
          </a:extLst>
        </xdr:cNvPr>
        <xdr:cNvSpPr txBox="1"/>
      </xdr:nvSpPr>
      <xdr:spPr>
        <a:xfrm>
          <a:off x="4813300" y="683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59055</xdr:rowOff>
    </xdr:from>
    <xdr:to>
      <xdr:col>23</xdr:col>
      <xdr:colOff>174625</xdr:colOff>
      <xdr:row>35</xdr:row>
      <xdr:rowOff>59055</xdr:rowOff>
    </xdr:to>
    <xdr:cxnSp macro="">
      <xdr:nvCxnSpPr>
        <xdr:cNvPr id="66" name="直線コネクタ 65">
          <a:extLst>
            <a:ext uri="{FF2B5EF4-FFF2-40B4-BE49-F238E27FC236}">
              <a16:creationId xmlns:a16="http://schemas.microsoft.com/office/drawing/2014/main" id="{00000000-0008-0000-0D00-000042000000}"/>
            </a:ext>
          </a:extLst>
        </xdr:cNvPr>
        <xdr:cNvCxnSpPr/>
      </xdr:nvCxnSpPr>
      <xdr:spPr>
        <a:xfrm>
          <a:off x="4673600" y="6831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22771</xdr:rowOff>
    </xdr:from>
    <xdr:ext cx="405111" cy="259045"/>
    <xdr:sp macro="" textlink="">
      <xdr:nvSpPr>
        <xdr:cNvPr id="67" name="有形固定資産減価償却率最大値テキスト">
          <a:extLst>
            <a:ext uri="{FF2B5EF4-FFF2-40B4-BE49-F238E27FC236}">
              <a16:creationId xmlns:a16="http://schemas.microsoft.com/office/drawing/2014/main" id="{00000000-0008-0000-0D00-000043000000}"/>
            </a:ext>
          </a:extLst>
        </xdr:cNvPr>
        <xdr:cNvSpPr txBox="1"/>
      </xdr:nvSpPr>
      <xdr:spPr>
        <a:xfrm>
          <a:off x="4813300" y="5766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30</xdr:row>
      <xdr:rowOff>76094</xdr:rowOff>
    </xdr:from>
    <xdr:to>
      <xdr:col>23</xdr:col>
      <xdr:colOff>174625</xdr:colOff>
      <xdr:row>30</xdr:row>
      <xdr:rowOff>76094</xdr:rowOff>
    </xdr:to>
    <xdr:cxnSp macro="">
      <xdr:nvCxnSpPr>
        <xdr:cNvPr id="68" name="直線コネクタ 67">
          <a:extLst>
            <a:ext uri="{FF2B5EF4-FFF2-40B4-BE49-F238E27FC236}">
              <a16:creationId xmlns:a16="http://schemas.microsoft.com/office/drawing/2014/main" id="{00000000-0008-0000-0D00-000044000000}"/>
            </a:ext>
          </a:extLst>
        </xdr:cNvPr>
        <xdr:cNvCxnSpPr/>
      </xdr:nvCxnSpPr>
      <xdr:spPr>
        <a:xfrm>
          <a:off x="4673600" y="5991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101088</xdr:rowOff>
    </xdr:from>
    <xdr:ext cx="405111" cy="259045"/>
    <xdr:sp macro="" textlink="">
      <xdr:nvSpPr>
        <xdr:cNvPr id="69" name="有形固定資産減価償却率平均値テキスト">
          <a:extLst>
            <a:ext uri="{FF2B5EF4-FFF2-40B4-BE49-F238E27FC236}">
              <a16:creationId xmlns:a16="http://schemas.microsoft.com/office/drawing/2014/main" id="{00000000-0008-0000-0D00-000045000000}"/>
            </a:ext>
          </a:extLst>
        </xdr:cNvPr>
        <xdr:cNvSpPr txBox="1"/>
      </xdr:nvSpPr>
      <xdr:spPr>
        <a:xfrm>
          <a:off x="4813300" y="61875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78211</xdr:rowOff>
    </xdr:from>
    <xdr:to>
      <xdr:col>23</xdr:col>
      <xdr:colOff>136525</xdr:colOff>
      <xdr:row>33</xdr:row>
      <xdr:rowOff>8361</xdr:rowOff>
    </xdr:to>
    <xdr:sp macro="" textlink="">
      <xdr:nvSpPr>
        <xdr:cNvPr id="70" name="フローチャート: 判断 69">
          <a:extLst>
            <a:ext uri="{FF2B5EF4-FFF2-40B4-BE49-F238E27FC236}">
              <a16:creationId xmlns:a16="http://schemas.microsoft.com/office/drawing/2014/main" id="{00000000-0008-0000-0D00-000046000000}"/>
            </a:ext>
          </a:extLst>
        </xdr:cNvPr>
        <xdr:cNvSpPr/>
      </xdr:nvSpPr>
      <xdr:spPr>
        <a:xfrm>
          <a:off x="4711700" y="6336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32</xdr:row>
      <xdr:rowOff>80010</xdr:rowOff>
    </xdr:from>
    <xdr:to>
      <xdr:col>19</xdr:col>
      <xdr:colOff>187325</xdr:colOff>
      <xdr:row>33</xdr:row>
      <xdr:rowOff>10160</xdr:rowOff>
    </xdr:to>
    <xdr:sp macro="" textlink="">
      <xdr:nvSpPr>
        <xdr:cNvPr id="71" name="フローチャート: 判断 70">
          <a:extLst>
            <a:ext uri="{FF2B5EF4-FFF2-40B4-BE49-F238E27FC236}">
              <a16:creationId xmlns:a16="http://schemas.microsoft.com/office/drawing/2014/main" id="{00000000-0008-0000-0D00-000047000000}"/>
            </a:ext>
          </a:extLst>
        </xdr:cNvPr>
        <xdr:cNvSpPr/>
      </xdr:nvSpPr>
      <xdr:spPr>
        <a:xfrm>
          <a:off x="4000500" y="6337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32</xdr:row>
      <xdr:rowOff>67416</xdr:rowOff>
    </xdr:from>
    <xdr:to>
      <xdr:col>15</xdr:col>
      <xdr:colOff>187325</xdr:colOff>
      <xdr:row>32</xdr:row>
      <xdr:rowOff>169016</xdr:rowOff>
    </xdr:to>
    <xdr:sp macro="" textlink="">
      <xdr:nvSpPr>
        <xdr:cNvPr id="72" name="フローチャート: 判断 71">
          <a:extLst>
            <a:ext uri="{FF2B5EF4-FFF2-40B4-BE49-F238E27FC236}">
              <a16:creationId xmlns:a16="http://schemas.microsoft.com/office/drawing/2014/main" id="{00000000-0008-0000-0D00-000048000000}"/>
            </a:ext>
          </a:extLst>
        </xdr:cNvPr>
        <xdr:cNvSpPr/>
      </xdr:nvSpPr>
      <xdr:spPr>
        <a:xfrm>
          <a:off x="3238500" y="6325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112924</xdr:rowOff>
    </xdr:from>
    <xdr:to>
      <xdr:col>11</xdr:col>
      <xdr:colOff>187325</xdr:colOff>
      <xdr:row>32</xdr:row>
      <xdr:rowOff>43074</xdr:rowOff>
    </xdr:to>
    <xdr:sp macro="" textlink="">
      <xdr:nvSpPr>
        <xdr:cNvPr id="73" name="フローチャート: 判断 72">
          <a:extLst>
            <a:ext uri="{FF2B5EF4-FFF2-40B4-BE49-F238E27FC236}">
              <a16:creationId xmlns:a16="http://schemas.microsoft.com/office/drawing/2014/main" id="{00000000-0008-0000-0D00-000049000000}"/>
            </a:ext>
          </a:extLst>
        </xdr:cNvPr>
        <xdr:cNvSpPr/>
      </xdr:nvSpPr>
      <xdr:spPr>
        <a:xfrm>
          <a:off x="2476500" y="619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32</xdr:row>
      <xdr:rowOff>8043</xdr:rowOff>
    </xdr:from>
    <xdr:to>
      <xdr:col>7</xdr:col>
      <xdr:colOff>187325</xdr:colOff>
      <xdr:row>32</xdr:row>
      <xdr:rowOff>109643</xdr:rowOff>
    </xdr:to>
    <xdr:sp macro="" textlink="">
      <xdr:nvSpPr>
        <xdr:cNvPr id="74" name="フローチャート: 判断 73">
          <a:extLst>
            <a:ext uri="{FF2B5EF4-FFF2-40B4-BE49-F238E27FC236}">
              <a16:creationId xmlns:a16="http://schemas.microsoft.com/office/drawing/2014/main" id="{00000000-0008-0000-0D00-00004A000000}"/>
            </a:ext>
          </a:extLst>
        </xdr:cNvPr>
        <xdr:cNvSpPr/>
      </xdr:nvSpPr>
      <xdr:spPr>
        <a:xfrm>
          <a:off x="1714500" y="626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00000000-0008-0000-0D00-00004B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D00-00004C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D00-00004D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D00-00004E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D00-00004F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133985</xdr:rowOff>
    </xdr:from>
    <xdr:to>
      <xdr:col>23</xdr:col>
      <xdr:colOff>136525</xdr:colOff>
      <xdr:row>33</xdr:row>
      <xdr:rowOff>64135</xdr:rowOff>
    </xdr:to>
    <xdr:sp macro="" textlink="">
      <xdr:nvSpPr>
        <xdr:cNvPr id="80" name="楕円 79">
          <a:extLst>
            <a:ext uri="{FF2B5EF4-FFF2-40B4-BE49-F238E27FC236}">
              <a16:creationId xmlns:a16="http://schemas.microsoft.com/office/drawing/2014/main" id="{00000000-0008-0000-0D00-000050000000}"/>
            </a:ext>
          </a:extLst>
        </xdr:cNvPr>
        <xdr:cNvSpPr/>
      </xdr:nvSpPr>
      <xdr:spPr>
        <a:xfrm>
          <a:off x="47117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112412</xdr:rowOff>
    </xdr:from>
    <xdr:ext cx="405111" cy="259045"/>
    <xdr:sp macro="" textlink="">
      <xdr:nvSpPr>
        <xdr:cNvPr id="81" name="有形固定資産減価償却率該当値テキスト">
          <a:extLst>
            <a:ext uri="{FF2B5EF4-FFF2-40B4-BE49-F238E27FC236}">
              <a16:creationId xmlns:a16="http://schemas.microsoft.com/office/drawing/2014/main" id="{00000000-0008-0000-0D00-000051000000}"/>
            </a:ext>
          </a:extLst>
        </xdr:cNvPr>
        <xdr:cNvSpPr txBox="1"/>
      </xdr:nvSpPr>
      <xdr:spPr>
        <a:xfrm>
          <a:off x="4813300" y="6370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98002</xdr:rowOff>
    </xdr:from>
    <xdr:to>
      <xdr:col>19</xdr:col>
      <xdr:colOff>187325</xdr:colOff>
      <xdr:row>33</xdr:row>
      <xdr:rowOff>28152</xdr:rowOff>
    </xdr:to>
    <xdr:sp macro="" textlink="">
      <xdr:nvSpPr>
        <xdr:cNvPr id="82" name="楕円 81">
          <a:extLst>
            <a:ext uri="{FF2B5EF4-FFF2-40B4-BE49-F238E27FC236}">
              <a16:creationId xmlns:a16="http://schemas.microsoft.com/office/drawing/2014/main" id="{00000000-0008-0000-0D00-000052000000}"/>
            </a:ext>
          </a:extLst>
        </xdr:cNvPr>
        <xdr:cNvSpPr/>
      </xdr:nvSpPr>
      <xdr:spPr>
        <a:xfrm>
          <a:off x="4000500" y="635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148802</xdr:rowOff>
    </xdr:from>
    <xdr:to>
      <xdr:col>23</xdr:col>
      <xdr:colOff>85725</xdr:colOff>
      <xdr:row>33</xdr:row>
      <xdr:rowOff>13335</xdr:rowOff>
    </xdr:to>
    <xdr:cxnSp macro="">
      <xdr:nvCxnSpPr>
        <xdr:cNvPr id="83" name="直線コネクタ 82">
          <a:extLst>
            <a:ext uri="{FF2B5EF4-FFF2-40B4-BE49-F238E27FC236}">
              <a16:creationId xmlns:a16="http://schemas.microsoft.com/office/drawing/2014/main" id="{00000000-0008-0000-0D00-000053000000}"/>
            </a:ext>
          </a:extLst>
        </xdr:cNvPr>
        <xdr:cNvCxnSpPr/>
      </xdr:nvCxnSpPr>
      <xdr:spPr>
        <a:xfrm>
          <a:off x="4051300" y="6406727"/>
          <a:ext cx="711200" cy="35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62018</xdr:rowOff>
    </xdr:from>
    <xdr:to>
      <xdr:col>15</xdr:col>
      <xdr:colOff>187325</xdr:colOff>
      <xdr:row>32</xdr:row>
      <xdr:rowOff>163618</xdr:rowOff>
    </xdr:to>
    <xdr:sp macro="" textlink="">
      <xdr:nvSpPr>
        <xdr:cNvPr id="84" name="楕円 83">
          <a:extLst>
            <a:ext uri="{FF2B5EF4-FFF2-40B4-BE49-F238E27FC236}">
              <a16:creationId xmlns:a16="http://schemas.microsoft.com/office/drawing/2014/main" id="{00000000-0008-0000-0D00-000054000000}"/>
            </a:ext>
          </a:extLst>
        </xdr:cNvPr>
        <xdr:cNvSpPr/>
      </xdr:nvSpPr>
      <xdr:spPr>
        <a:xfrm>
          <a:off x="3238500" y="6319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112818</xdr:rowOff>
    </xdr:from>
    <xdr:to>
      <xdr:col>19</xdr:col>
      <xdr:colOff>136525</xdr:colOff>
      <xdr:row>32</xdr:row>
      <xdr:rowOff>148802</xdr:rowOff>
    </xdr:to>
    <xdr:cxnSp macro="">
      <xdr:nvCxnSpPr>
        <xdr:cNvPr id="85" name="直線コネクタ 84">
          <a:extLst>
            <a:ext uri="{FF2B5EF4-FFF2-40B4-BE49-F238E27FC236}">
              <a16:creationId xmlns:a16="http://schemas.microsoft.com/office/drawing/2014/main" id="{00000000-0008-0000-0D00-000055000000}"/>
            </a:ext>
          </a:extLst>
        </xdr:cNvPr>
        <xdr:cNvCxnSpPr/>
      </xdr:nvCxnSpPr>
      <xdr:spPr>
        <a:xfrm>
          <a:off x="3289300" y="6370743"/>
          <a:ext cx="762000" cy="35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64664</xdr:rowOff>
    </xdr:from>
    <xdr:to>
      <xdr:col>11</xdr:col>
      <xdr:colOff>187325</xdr:colOff>
      <xdr:row>27</xdr:row>
      <xdr:rowOff>166264</xdr:rowOff>
    </xdr:to>
    <xdr:sp macro="" textlink="">
      <xdr:nvSpPr>
        <xdr:cNvPr id="86" name="楕円 85">
          <a:extLst>
            <a:ext uri="{FF2B5EF4-FFF2-40B4-BE49-F238E27FC236}">
              <a16:creationId xmlns:a16="http://schemas.microsoft.com/office/drawing/2014/main" id="{00000000-0008-0000-0D00-000056000000}"/>
            </a:ext>
          </a:extLst>
        </xdr:cNvPr>
        <xdr:cNvSpPr/>
      </xdr:nvSpPr>
      <xdr:spPr>
        <a:xfrm>
          <a:off x="2476500" y="5465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115464</xdr:rowOff>
    </xdr:from>
    <xdr:to>
      <xdr:col>15</xdr:col>
      <xdr:colOff>136525</xdr:colOff>
      <xdr:row>32</xdr:row>
      <xdr:rowOff>112818</xdr:rowOff>
    </xdr:to>
    <xdr:cxnSp macro="">
      <xdr:nvCxnSpPr>
        <xdr:cNvPr id="87" name="直線コネクタ 86">
          <a:extLst>
            <a:ext uri="{FF2B5EF4-FFF2-40B4-BE49-F238E27FC236}">
              <a16:creationId xmlns:a16="http://schemas.microsoft.com/office/drawing/2014/main" id="{00000000-0008-0000-0D00-000057000000}"/>
            </a:ext>
          </a:extLst>
        </xdr:cNvPr>
        <xdr:cNvCxnSpPr/>
      </xdr:nvCxnSpPr>
      <xdr:spPr>
        <a:xfrm>
          <a:off x="2527300" y="5516139"/>
          <a:ext cx="762000" cy="854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26687</xdr:rowOff>
    </xdr:from>
    <xdr:ext cx="405111" cy="259045"/>
    <xdr:sp macro="" textlink="">
      <xdr:nvSpPr>
        <xdr:cNvPr id="88" name="n_1aveValue有形固定資産減価償却率">
          <a:extLst>
            <a:ext uri="{FF2B5EF4-FFF2-40B4-BE49-F238E27FC236}">
              <a16:creationId xmlns:a16="http://schemas.microsoft.com/office/drawing/2014/main" id="{00000000-0008-0000-0D00-000058000000}"/>
            </a:ext>
          </a:extLst>
        </xdr:cNvPr>
        <xdr:cNvSpPr txBox="1"/>
      </xdr:nvSpPr>
      <xdr:spPr>
        <a:xfrm>
          <a:off x="3836044" y="6113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160143</xdr:rowOff>
    </xdr:from>
    <xdr:ext cx="405111" cy="259045"/>
    <xdr:sp macro="" textlink="">
      <xdr:nvSpPr>
        <xdr:cNvPr id="89" name="n_2aveValue有形固定資産減価償却率">
          <a:extLst>
            <a:ext uri="{FF2B5EF4-FFF2-40B4-BE49-F238E27FC236}">
              <a16:creationId xmlns:a16="http://schemas.microsoft.com/office/drawing/2014/main" id="{00000000-0008-0000-0D00-000059000000}"/>
            </a:ext>
          </a:extLst>
        </xdr:cNvPr>
        <xdr:cNvSpPr txBox="1"/>
      </xdr:nvSpPr>
      <xdr:spPr>
        <a:xfrm>
          <a:off x="3086744" y="64180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34201</xdr:rowOff>
    </xdr:from>
    <xdr:ext cx="405111" cy="259045"/>
    <xdr:sp macro="" textlink="">
      <xdr:nvSpPr>
        <xdr:cNvPr id="90" name="n_3aveValue有形固定資産減価償却率">
          <a:extLst>
            <a:ext uri="{FF2B5EF4-FFF2-40B4-BE49-F238E27FC236}">
              <a16:creationId xmlns:a16="http://schemas.microsoft.com/office/drawing/2014/main" id="{00000000-0008-0000-0D00-00005A000000}"/>
            </a:ext>
          </a:extLst>
        </xdr:cNvPr>
        <xdr:cNvSpPr txBox="1"/>
      </xdr:nvSpPr>
      <xdr:spPr>
        <a:xfrm>
          <a:off x="2324744" y="6292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126170</xdr:rowOff>
    </xdr:from>
    <xdr:ext cx="405111" cy="259045"/>
    <xdr:sp macro="" textlink="">
      <xdr:nvSpPr>
        <xdr:cNvPr id="91" name="n_4aveValue有形固定資産減価償却率">
          <a:extLst>
            <a:ext uri="{FF2B5EF4-FFF2-40B4-BE49-F238E27FC236}">
              <a16:creationId xmlns:a16="http://schemas.microsoft.com/office/drawing/2014/main" id="{00000000-0008-0000-0D00-00005B000000}"/>
            </a:ext>
          </a:extLst>
        </xdr:cNvPr>
        <xdr:cNvSpPr txBox="1"/>
      </xdr:nvSpPr>
      <xdr:spPr>
        <a:xfrm>
          <a:off x="1562744" y="6041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19279</xdr:rowOff>
    </xdr:from>
    <xdr:ext cx="405111" cy="259045"/>
    <xdr:sp macro="" textlink="">
      <xdr:nvSpPr>
        <xdr:cNvPr id="92" name="n_1mainValue有形固定資産減価償却率">
          <a:extLst>
            <a:ext uri="{FF2B5EF4-FFF2-40B4-BE49-F238E27FC236}">
              <a16:creationId xmlns:a16="http://schemas.microsoft.com/office/drawing/2014/main" id="{00000000-0008-0000-0D00-00005C000000}"/>
            </a:ext>
          </a:extLst>
        </xdr:cNvPr>
        <xdr:cNvSpPr txBox="1"/>
      </xdr:nvSpPr>
      <xdr:spPr>
        <a:xfrm>
          <a:off x="3836044" y="6448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8695</xdr:rowOff>
    </xdr:from>
    <xdr:ext cx="405111" cy="259045"/>
    <xdr:sp macro="" textlink="">
      <xdr:nvSpPr>
        <xdr:cNvPr id="93" name="n_2mainValue有形固定資産減価償却率">
          <a:extLst>
            <a:ext uri="{FF2B5EF4-FFF2-40B4-BE49-F238E27FC236}">
              <a16:creationId xmlns:a16="http://schemas.microsoft.com/office/drawing/2014/main" id="{00000000-0008-0000-0D00-00005D000000}"/>
            </a:ext>
          </a:extLst>
        </xdr:cNvPr>
        <xdr:cNvSpPr txBox="1"/>
      </xdr:nvSpPr>
      <xdr:spPr>
        <a:xfrm>
          <a:off x="3086744" y="6095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11341</xdr:rowOff>
    </xdr:from>
    <xdr:ext cx="405111" cy="259045"/>
    <xdr:sp macro="" textlink="">
      <xdr:nvSpPr>
        <xdr:cNvPr id="94" name="n_3mainValue有形固定資産減価償却率">
          <a:extLst>
            <a:ext uri="{FF2B5EF4-FFF2-40B4-BE49-F238E27FC236}">
              <a16:creationId xmlns:a16="http://schemas.microsoft.com/office/drawing/2014/main" id="{00000000-0008-0000-0D00-00005E000000}"/>
            </a:ext>
          </a:extLst>
        </xdr:cNvPr>
        <xdr:cNvSpPr txBox="1"/>
      </xdr:nvSpPr>
      <xdr:spPr>
        <a:xfrm>
          <a:off x="2324744" y="5240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a:extLst>
            <a:ext uri="{FF2B5EF4-FFF2-40B4-BE49-F238E27FC236}">
              <a16:creationId xmlns:a16="http://schemas.microsoft.com/office/drawing/2014/main" id="{00000000-0008-0000-0D00-00005F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a:extLst>
            <a:ext uri="{FF2B5EF4-FFF2-40B4-BE49-F238E27FC236}">
              <a16:creationId xmlns:a16="http://schemas.microsoft.com/office/drawing/2014/main" id="{00000000-0008-0000-0D00-000060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7" name="正方形/長方形 96">
          <a:extLst>
            <a:ext uri="{FF2B5EF4-FFF2-40B4-BE49-F238E27FC236}">
              <a16:creationId xmlns:a16="http://schemas.microsoft.com/office/drawing/2014/main" id="{00000000-0008-0000-0D00-000061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[ 575.4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a:extLst>
            <a:ext uri="{FF2B5EF4-FFF2-40B4-BE49-F238E27FC236}">
              <a16:creationId xmlns:a16="http://schemas.microsoft.com/office/drawing/2014/main" id="{00000000-0008-0000-0D00-000062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a:extLst>
            <a:ext uri="{FF2B5EF4-FFF2-40B4-BE49-F238E27FC236}">
              <a16:creationId xmlns:a16="http://schemas.microsoft.com/office/drawing/2014/main" id="{00000000-0008-0000-0D00-000063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a:extLst>
            <a:ext uri="{FF2B5EF4-FFF2-40B4-BE49-F238E27FC236}">
              <a16:creationId xmlns:a16="http://schemas.microsoft.com/office/drawing/2014/main" id="{00000000-0008-0000-0D00-000064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a:extLst>
            <a:ext uri="{FF2B5EF4-FFF2-40B4-BE49-F238E27FC236}">
              <a16:creationId xmlns:a16="http://schemas.microsoft.com/office/drawing/2014/main" id="{00000000-0008-0000-0D00-00006B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本町の債務償還比率は、全国平均、鳥取県平均を下回っているが類似団体よりは上回る結果となった。</a:t>
          </a:r>
        </a:p>
      </xdr:txBody>
    </xdr:sp>
    <xdr:clientData/>
  </xdr:twoCellAnchor>
  <xdr:oneCellAnchor>
    <xdr:from>
      <xdr:col>57</xdr:col>
      <xdr:colOff>111125</xdr:colOff>
      <xdr:row>23</xdr:row>
      <xdr:rowOff>47625</xdr:rowOff>
    </xdr:from>
    <xdr:ext cx="349839" cy="225703"/>
    <xdr:sp macro="" textlink="">
      <xdr:nvSpPr>
        <xdr:cNvPr id="108" name="テキスト ボックス 107">
          <a:extLst>
            <a:ext uri="{FF2B5EF4-FFF2-40B4-BE49-F238E27FC236}">
              <a16:creationId xmlns:a16="http://schemas.microsoft.com/office/drawing/2014/main" id="{00000000-0008-0000-0D00-00006C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a:extLst>
            <a:ext uri="{FF2B5EF4-FFF2-40B4-BE49-F238E27FC236}">
              <a16:creationId xmlns:a16="http://schemas.microsoft.com/office/drawing/2014/main" id="{00000000-0008-0000-0D00-00006D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0" name="テキスト ボックス 109">
          <a:extLst>
            <a:ext uri="{FF2B5EF4-FFF2-40B4-BE49-F238E27FC236}">
              <a16:creationId xmlns:a16="http://schemas.microsoft.com/office/drawing/2014/main" id="{00000000-0008-0000-0D00-00006E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1" name="直線コネクタ 110">
          <a:extLst>
            <a:ext uri="{FF2B5EF4-FFF2-40B4-BE49-F238E27FC236}">
              <a16:creationId xmlns:a16="http://schemas.microsoft.com/office/drawing/2014/main" id="{00000000-0008-0000-0D00-00006F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2" name="テキスト ボックス 111">
          <a:extLst>
            <a:ext uri="{FF2B5EF4-FFF2-40B4-BE49-F238E27FC236}">
              <a16:creationId xmlns:a16="http://schemas.microsoft.com/office/drawing/2014/main" id="{00000000-0008-0000-0D00-000070000000}"/>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3" name="直線コネクタ 112">
          <a:extLst>
            <a:ext uri="{FF2B5EF4-FFF2-40B4-BE49-F238E27FC236}">
              <a16:creationId xmlns:a16="http://schemas.microsoft.com/office/drawing/2014/main" id="{00000000-0008-0000-0D00-000071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4" name="テキスト ボックス 113">
          <a:extLst>
            <a:ext uri="{FF2B5EF4-FFF2-40B4-BE49-F238E27FC236}">
              <a16:creationId xmlns:a16="http://schemas.microsoft.com/office/drawing/2014/main" id="{00000000-0008-0000-0D00-000072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5" name="直線コネクタ 114">
          <a:extLst>
            <a:ext uri="{FF2B5EF4-FFF2-40B4-BE49-F238E27FC236}">
              <a16:creationId xmlns:a16="http://schemas.microsoft.com/office/drawing/2014/main" id="{00000000-0008-0000-0D00-000073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7" name="直線コネクタ 116">
          <a:extLst>
            <a:ext uri="{FF2B5EF4-FFF2-40B4-BE49-F238E27FC236}">
              <a16:creationId xmlns:a16="http://schemas.microsoft.com/office/drawing/2014/main" id="{00000000-0008-0000-0D00-000075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2" name="債務償還比率グラフ枠">
          <a:extLst>
            <a:ext uri="{FF2B5EF4-FFF2-40B4-BE49-F238E27FC236}">
              <a16:creationId xmlns:a16="http://schemas.microsoft.com/office/drawing/2014/main" id="{00000000-0008-0000-0D00-00007A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96647</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flipV="1">
          <a:off x="14793595" y="5312833"/>
          <a:ext cx="1269" cy="1384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100474</xdr:rowOff>
    </xdr:from>
    <xdr:ext cx="560923" cy="259045"/>
    <xdr:sp macro="" textlink="">
      <xdr:nvSpPr>
        <xdr:cNvPr id="124" name="債務償還比率最小値テキスト">
          <a:extLst>
            <a:ext uri="{FF2B5EF4-FFF2-40B4-BE49-F238E27FC236}">
              <a16:creationId xmlns:a16="http://schemas.microsoft.com/office/drawing/2014/main" id="{00000000-0008-0000-0D00-00007C000000}"/>
            </a:ext>
          </a:extLst>
        </xdr:cNvPr>
        <xdr:cNvSpPr txBox="1"/>
      </xdr:nvSpPr>
      <xdr:spPr>
        <a:xfrm>
          <a:off x="14846300" y="670129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96647</xdr:rowOff>
    </xdr:from>
    <xdr:to>
      <xdr:col>76</xdr:col>
      <xdr:colOff>111125</xdr:colOff>
      <xdr:row>34</xdr:row>
      <xdr:rowOff>96647</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4706600" y="669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26" name="債務償還比率最大値テキスト">
          <a:extLst>
            <a:ext uri="{FF2B5EF4-FFF2-40B4-BE49-F238E27FC236}">
              <a16:creationId xmlns:a16="http://schemas.microsoft.com/office/drawing/2014/main" id="{00000000-0008-0000-0D00-00007E000000}"/>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165886</xdr:rowOff>
    </xdr:from>
    <xdr:ext cx="469744" cy="259045"/>
    <xdr:sp macro="" textlink="">
      <xdr:nvSpPr>
        <xdr:cNvPr id="128" name="債務償還比率平均値テキスト">
          <a:extLst>
            <a:ext uri="{FF2B5EF4-FFF2-40B4-BE49-F238E27FC236}">
              <a16:creationId xmlns:a16="http://schemas.microsoft.com/office/drawing/2014/main" id="{00000000-0008-0000-0D00-000080000000}"/>
            </a:ext>
          </a:extLst>
        </xdr:cNvPr>
        <xdr:cNvSpPr txBox="1"/>
      </xdr:nvSpPr>
      <xdr:spPr>
        <a:xfrm>
          <a:off x="14846300" y="57380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143009</xdr:rowOff>
    </xdr:from>
    <xdr:to>
      <xdr:col>76</xdr:col>
      <xdr:colOff>73025</xdr:colOff>
      <xdr:row>30</xdr:row>
      <xdr:rowOff>73159</xdr:rowOff>
    </xdr:to>
    <xdr:sp macro="" textlink="">
      <xdr:nvSpPr>
        <xdr:cNvPr id="129" name="フローチャート: 判断 128">
          <a:extLst>
            <a:ext uri="{FF2B5EF4-FFF2-40B4-BE49-F238E27FC236}">
              <a16:creationId xmlns:a16="http://schemas.microsoft.com/office/drawing/2014/main" id="{00000000-0008-0000-0D00-000081000000}"/>
            </a:ext>
          </a:extLst>
        </xdr:cNvPr>
        <xdr:cNvSpPr/>
      </xdr:nvSpPr>
      <xdr:spPr>
        <a:xfrm>
          <a:off x="14744700" y="588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70563</xdr:rowOff>
    </xdr:from>
    <xdr:to>
      <xdr:col>72</xdr:col>
      <xdr:colOff>123825</xdr:colOff>
      <xdr:row>30</xdr:row>
      <xdr:rowOff>713</xdr:rowOff>
    </xdr:to>
    <xdr:sp macro="" textlink="">
      <xdr:nvSpPr>
        <xdr:cNvPr id="130" name="フローチャート: 判断 129">
          <a:extLst>
            <a:ext uri="{FF2B5EF4-FFF2-40B4-BE49-F238E27FC236}">
              <a16:creationId xmlns:a16="http://schemas.microsoft.com/office/drawing/2014/main" id="{00000000-0008-0000-0D00-000082000000}"/>
            </a:ext>
          </a:extLst>
        </xdr:cNvPr>
        <xdr:cNvSpPr/>
      </xdr:nvSpPr>
      <xdr:spPr>
        <a:xfrm>
          <a:off x="14033500" y="581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60847</xdr:rowOff>
    </xdr:from>
    <xdr:to>
      <xdr:col>68</xdr:col>
      <xdr:colOff>123825</xdr:colOff>
      <xdr:row>29</xdr:row>
      <xdr:rowOff>162447</xdr:rowOff>
    </xdr:to>
    <xdr:sp macro="" textlink="">
      <xdr:nvSpPr>
        <xdr:cNvPr id="131" name="フローチャート: 判断 130">
          <a:extLst>
            <a:ext uri="{FF2B5EF4-FFF2-40B4-BE49-F238E27FC236}">
              <a16:creationId xmlns:a16="http://schemas.microsoft.com/office/drawing/2014/main" id="{00000000-0008-0000-0D00-000083000000}"/>
            </a:ext>
          </a:extLst>
        </xdr:cNvPr>
        <xdr:cNvSpPr/>
      </xdr:nvSpPr>
      <xdr:spPr>
        <a:xfrm>
          <a:off x="13271500" y="5804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49932</xdr:rowOff>
    </xdr:from>
    <xdr:to>
      <xdr:col>64</xdr:col>
      <xdr:colOff>123825</xdr:colOff>
      <xdr:row>29</xdr:row>
      <xdr:rowOff>151532</xdr:rowOff>
    </xdr:to>
    <xdr:sp macro="" textlink="">
      <xdr:nvSpPr>
        <xdr:cNvPr id="132" name="フローチャート: 判断 131">
          <a:extLst>
            <a:ext uri="{FF2B5EF4-FFF2-40B4-BE49-F238E27FC236}">
              <a16:creationId xmlns:a16="http://schemas.microsoft.com/office/drawing/2014/main" id="{00000000-0008-0000-0D00-000084000000}"/>
            </a:ext>
          </a:extLst>
        </xdr:cNvPr>
        <xdr:cNvSpPr/>
      </xdr:nvSpPr>
      <xdr:spPr>
        <a:xfrm>
          <a:off x="12509500" y="5793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104147</xdr:rowOff>
    </xdr:from>
    <xdr:to>
      <xdr:col>60</xdr:col>
      <xdr:colOff>123825</xdr:colOff>
      <xdr:row>30</xdr:row>
      <xdr:rowOff>34297</xdr:rowOff>
    </xdr:to>
    <xdr:sp macro="" textlink="">
      <xdr:nvSpPr>
        <xdr:cNvPr id="133" name="フローチャート: 判断 132">
          <a:extLst>
            <a:ext uri="{FF2B5EF4-FFF2-40B4-BE49-F238E27FC236}">
              <a16:creationId xmlns:a16="http://schemas.microsoft.com/office/drawing/2014/main" id="{00000000-0008-0000-0D00-000085000000}"/>
            </a:ext>
          </a:extLst>
        </xdr:cNvPr>
        <xdr:cNvSpPr/>
      </xdr:nvSpPr>
      <xdr:spPr>
        <a:xfrm>
          <a:off x="11747500" y="5847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id="{00000000-0008-0000-0D00-000086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00000000-0008-0000-0D00-000087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00000000-0008-0000-0D00-000088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00000000-0008-0000-0D00-000089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00000000-0008-0000-0D00-00008A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37169</xdr:rowOff>
    </xdr:from>
    <xdr:to>
      <xdr:col>76</xdr:col>
      <xdr:colOff>73025</xdr:colOff>
      <xdr:row>30</xdr:row>
      <xdr:rowOff>138769</xdr:rowOff>
    </xdr:to>
    <xdr:sp macro="" textlink="">
      <xdr:nvSpPr>
        <xdr:cNvPr id="139" name="楕円 138">
          <a:extLst>
            <a:ext uri="{FF2B5EF4-FFF2-40B4-BE49-F238E27FC236}">
              <a16:creationId xmlns:a16="http://schemas.microsoft.com/office/drawing/2014/main" id="{00000000-0008-0000-0D00-00008B000000}"/>
            </a:ext>
          </a:extLst>
        </xdr:cNvPr>
        <xdr:cNvSpPr/>
      </xdr:nvSpPr>
      <xdr:spPr>
        <a:xfrm>
          <a:off x="14744700" y="5952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15596</xdr:rowOff>
    </xdr:from>
    <xdr:ext cx="469744" cy="259045"/>
    <xdr:sp macro="" textlink="">
      <xdr:nvSpPr>
        <xdr:cNvPr id="140" name="債務償還比率該当値テキスト">
          <a:extLst>
            <a:ext uri="{FF2B5EF4-FFF2-40B4-BE49-F238E27FC236}">
              <a16:creationId xmlns:a16="http://schemas.microsoft.com/office/drawing/2014/main" id="{00000000-0008-0000-0D00-00008C000000}"/>
            </a:ext>
          </a:extLst>
        </xdr:cNvPr>
        <xdr:cNvSpPr txBox="1"/>
      </xdr:nvSpPr>
      <xdr:spPr>
        <a:xfrm>
          <a:off x="14846300" y="5930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13420</xdr:rowOff>
    </xdr:from>
    <xdr:to>
      <xdr:col>72</xdr:col>
      <xdr:colOff>123825</xdr:colOff>
      <xdr:row>30</xdr:row>
      <xdr:rowOff>115020</xdr:rowOff>
    </xdr:to>
    <xdr:sp macro="" textlink="">
      <xdr:nvSpPr>
        <xdr:cNvPr id="141" name="楕円 140">
          <a:extLst>
            <a:ext uri="{FF2B5EF4-FFF2-40B4-BE49-F238E27FC236}">
              <a16:creationId xmlns:a16="http://schemas.microsoft.com/office/drawing/2014/main" id="{00000000-0008-0000-0D00-00008D000000}"/>
            </a:ext>
          </a:extLst>
        </xdr:cNvPr>
        <xdr:cNvSpPr/>
      </xdr:nvSpPr>
      <xdr:spPr>
        <a:xfrm>
          <a:off x="14033500" y="592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64220</xdr:rowOff>
    </xdr:from>
    <xdr:to>
      <xdr:col>76</xdr:col>
      <xdr:colOff>22225</xdr:colOff>
      <xdr:row>30</xdr:row>
      <xdr:rowOff>87969</xdr:rowOff>
    </xdr:to>
    <xdr:cxnSp macro="">
      <xdr:nvCxnSpPr>
        <xdr:cNvPr id="142" name="直線コネクタ 141">
          <a:extLst>
            <a:ext uri="{FF2B5EF4-FFF2-40B4-BE49-F238E27FC236}">
              <a16:creationId xmlns:a16="http://schemas.microsoft.com/office/drawing/2014/main" id="{00000000-0008-0000-0D00-00008E000000}"/>
            </a:ext>
          </a:extLst>
        </xdr:cNvPr>
        <xdr:cNvCxnSpPr/>
      </xdr:nvCxnSpPr>
      <xdr:spPr>
        <a:xfrm>
          <a:off x="14084300" y="5979245"/>
          <a:ext cx="711200" cy="2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146847</xdr:rowOff>
    </xdr:from>
    <xdr:to>
      <xdr:col>68</xdr:col>
      <xdr:colOff>123825</xdr:colOff>
      <xdr:row>30</xdr:row>
      <xdr:rowOff>76997</xdr:rowOff>
    </xdr:to>
    <xdr:sp macro="" textlink="">
      <xdr:nvSpPr>
        <xdr:cNvPr id="143" name="楕円 142">
          <a:extLst>
            <a:ext uri="{FF2B5EF4-FFF2-40B4-BE49-F238E27FC236}">
              <a16:creationId xmlns:a16="http://schemas.microsoft.com/office/drawing/2014/main" id="{00000000-0008-0000-0D00-00008F000000}"/>
            </a:ext>
          </a:extLst>
        </xdr:cNvPr>
        <xdr:cNvSpPr/>
      </xdr:nvSpPr>
      <xdr:spPr>
        <a:xfrm>
          <a:off x="13271500" y="589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26197</xdr:rowOff>
    </xdr:from>
    <xdr:to>
      <xdr:col>72</xdr:col>
      <xdr:colOff>73025</xdr:colOff>
      <xdr:row>30</xdr:row>
      <xdr:rowOff>64220</xdr:rowOff>
    </xdr:to>
    <xdr:cxnSp macro="">
      <xdr:nvCxnSpPr>
        <xdr:cNvPr id="144" name="直線コネクタ 143">
          <a:extLst>
            <a:ext uri="{FF2B5EF4-FFF2-40B4-BE49-F238E27FC236}">
              <a16:creationId xmlns:a16="http://schemas.microsoft.com/office/drawing/2014/main" id="{00000000-0008-0000-0D00-000090000000}"/>
            </a:ext>
          </a:extLst>
        </xdr:cNvPr>
        <xdr:cNvCxnSpPr/>
      </xdr:nvCxnSpPr>
      <xdr:spPr>
        <a:xfrm>
          <a:off x="13322300" y="5941222"/>
          <a:ext cx="762000" cy="38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99469</xdr:rowOff>
    </xdr:from>
    <xdr:to>
      <xdr:col>64</xdr:col>
      <xdr:colOff>123825</xdr:colOff>
      <xdr:row>30</xdr:row>
      <xdr:rowOff>29619</xdr:rowOff>
    </xdr:to>
    <xdr:sp macro="" textlink="">
      <xdr:nvSpPr>
        <xdr:cNvPr id="145" name="楕円 144">
          <a:extLst>
            <a:ext uri="{FF2B5EF4-FFF2-40B4-BE49-F238E27FC236}">
              <a16:creationId xmlns:a16="http://schemas.microsoft.com/office/drawing/2014/main" id="{00000000-0008-0000-0D00-000091000000}"/>
            </a:ext>
          </a:extLst>
        </xdr:cNvPr>
        <xdr:cNvSpPr/>
      </xdr:nvSpPr>
      <xdr:spPr>
        <a:xfrm>
          <a:off x="12509500" y="5843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150269</xdr:rowOff>
    </xdr:from>
    <xdr:to>
      <xdr:col>68</xdr:col>
      <xdr:colOff>73025</xdr:colOff>
      <xdr:row>30</xdr:row>
      <xdr:rowOff>26197</xdr:rowOff>
    </xdr:to>
    <xdr:cxnSp macro="">
      <xdr:nvCxnSpPr>
        <xdr:cNvPr id="146" name="直線コネクタ 145">
          <a:extLst>
            <a:ext uri="{FF2B5EF4-FFF2-40B4-BE49-F238E27FC236}">
              <a16:creationId xmlns:a16="http://schemas.microsoft.com/office/drawing/2014/main" id="{00000000-0008-0000-0D00-000092000000}"/>
            </a:ext>
          </a:extLst>
        </xdr:cNvPr>
        <xdr:cNvCxnSpPr/>
      </xdr:nvCxnSpPr>
      <xdr:spPr>
        <a:xfrm>
          <a:off x="12560300" y="5893844"/>
          <a:ext cx="762000" cy="47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144088</xdr:rowOff>
    </xdr:from>
    <xdr:to>
      <xdr:col>60</xdr:col>
      <xdr:colOff>123825</xdr:colOff>
      <xdr:row>30</xdr:row>
      <xdr:rowOff>74238</xdr:rowOff>
    </xdr:to>
    <xdr:sp macro="" textlink="">
      <xdr:nvSpPr>
        <xdr:cNvPr id="147" name="楕円 146">
          <a:extLst>
            <a:ext uri="{FF2B5EF4-FFF2-40B4-BE49-F238E27FC236}">
              <a16:creationId xmlns:a16="http://schemas.microsoft.com/office/drawing/2014/main" id="{00000000-0008-0000-0D00-000093000000}"/>
            </a:ext>
          </a:extLst>
        </xdr:cNvPr>
        <xdr:cNvSpPr/>
      </xdr:nvSpPr>
      <xdr:spPr>
        <a:xfrm>
          <a:off x="11747500" y="5887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150269</xdr:rowOff>
    </xdr:from>
    <xdr:to>
      <xdr:col>64</xdr:col>
      <xdr:colOff>73025</xdr:colOff>
      <xdr:row>30</xdr:row>
      <xdr:rowOff>23438</xdr:rowOff>
    </xdr:to>
    <xdr:cxnSp macro="">
      <xdr:nvCxnSpPr>
        <xdr:cNvPr id="148" name="直線コネクタ 147">
          <a:extLst>
            <a:ext uri="{FF2B5EF4-FFF2-40B4-BE49-F238E27FC236}">
              <a16:creationId xmlns:a16="http://schemas.microsoft.com/office/drawing/2014/main" id="{00000000-0008-0000-0D00-000094000000}"/>
            </a:ext>
          </a:extLst>
        </xdr:cNvPr>
        <xdr:cNvCxnSpPr/>
      </xdr:nvCxnSpPr>
      <xdr:spPr>
        <a:xfrm flipV="1">
          <a:off x="11798300" y="5893844"/>
          <a:ext cx="762000" cy="44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17240</xdr:rowOff>
    </xdr:from>
    <xdr:ext cx="469744" cy="259045"/>
    <xdr:sp macro="" textlink="">
      <xdr:nvSpPr>
        <xdr:cNvPr id="149" name="n_1aveValue債務償還比率">
          <a:extLst>
            <a:ext uri="{FF2B5EF4-FFF2-40B4-BE49-F238E27FC236}">
              <a16:creationId xmlns:a16="http://schemas.microsoft.com/office/drawing/2014/main" id="{00000000-0008-0000-0D00-000095000000}"/>
            </a:ext>
          </a:extLst>
        </xdr:cNvPr>
        <xdr:cNvSpPr txBox="1"/>
      </xdr:nvSpPr>
      <xdr:spPr>
        <a:xfrm>
          <a:off x="13836727" y="5589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7524</xdr:rowOff>
    </xdr:from>
    <xdr:ext cx="469744" cy="259045"/>
    <xdr:sp macro="" textlink="">
      <xdr:nvSpPr>
        <xdr:cNvPr id="150" name="n_2aveValue債務償還比率">
          <a:extLst>
            <a:ext uri="{FF2B5EF4-FFF2-40B4-BE49-F238E27FC236}">
              <a16:creationId xmlns:a16="http://schemas.microsoft.com/office/drawing/2014/main" id="{00000000-0008-0000-0D00-000096000000}"/>
            </a:ext>
          </a:extLst>
        </xdr:cNvPr>
        <xdr:cNvSpPr txBox="1"/>
      </xdr:nvSpPr>
      <xdr:spPr>
        <a:xfrm>
          <a:off x="13087427" y="5579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168059</xdr:rowOff>
    </xdr:from>
    <xdr:ext cx="469744" cy="259045"/>
    <xdr:sp macro="" textlink="">
      <xdr:nvSpPr>
        <xdr:cNvPr id="151" name="n_3aveValue債務償還比率">
          <a:extLst>
            <a:ext uri="{FF2B5EF4-FFF2-40B4-BE49-F238E27FC236}">
              <a16:creationId xmlns:a16="http://schemas.microsoft.com/office/drawing/2014/main" id="{00000000-0008-0000-0D00-000097000000}"/>
            </a:ext>
          </a:extLst>
        </xdr:cNvPr>
        <xdr:cNvSpPr txBox="1"/>
      </xdr:nvSpPr>
      <xdr:spPr>
        <a:xfrm>
          <a:off x="12325427" y="5568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50824</xdr:rowOff>
    </xdr:from>
    <xdr:ext cx="469744" cy="259045"/>
    <xdr:sp macro="" textlink="">
      <xdr:nvSpPr>
        <xdr:cNvPr id="152" name="n_4aveValue債務償還比率">
          <a:extLst>
            <a:ext uri="{FF2B5EF4-FFF2-40B4-BE49-F238E27FC236}">
              <a16:creationId xmlns:a16="http://schemas.microsoft.com/office/drawing/2014/main" id="{00000000-0008-0000-0D00-000098000000}"/>
            </a:ext>
          </a:extLst>
        </xdr:cNvPr>
        <xdr:cNvSpPr txBox="1"/>
      </xdr:nvSpPr>
      <xdr:spPr>
        <a:xfrm>
          <a:off x="11563427" y="5622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106147</xdr:rowOff>
    </xdr:from>
    <xdr:ext cx="469744" cy="259045"/>
    <xdr:sp macro="" textlink="">
      <xdr:nvSpPr>
        <xdr:cNvPr id="153" name="n_1mainValue債務償還比率">
          <a:extLst>
            <a:ext uri="{FF2B5EF4-FFF2-40B4-BE49-F238E27FC236}">
              <a16:creationId xmlns:a16="http://schemas.microsoft.com/office/drawing/2014/main" id="{00000000-0008-0000-0D00-000099000000}"/>
            </a:ext>
          </a:extLst>
        </xdr:cNvPr>
        <xdr:cNvSpPr txBox="1"/>
      </xdr:nvSpPr>
      <xdr:spPr>
        <a:xfrm>
          <a:off x="13836727" y="6021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68124</xdr:rowOff>
    </xdr:from>
    <xdr:ext cx="469744" cy="259045"/>
    <xdr:sp macro="" textlink="">
      <xdr:nvSpPr>
        <xdr:cNvPr id="154" name="n_2mainValue債務償還比率">
          <a:extLst>
            <a:ext uri="{FF2B5EF4-FFF2-40B4-BE49-F238E27FC236}">
              <a16:creationId xmlns:a16="http://schemas.microsoft.com/office/drawing/2014/main" id="{00000000-0008-0000-0D00-00009A000000}"/>
            </a:ext>
          </a:extLst>
        </xdr:cNvPr>
        <xdr:cNvSpPr txBox="1"/>
      </xdr:nvSpPr>
      <xdr:spPr>
        <a:xfrm>
          <a:off x="13087427" y="5983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20746</xdr:rowOff>
    </xdr:from>
    <xdr:ext cx="469744" cy="259045"/>
    <xdr:sp macro="" textlink="">
      <xdr:nvSpPr>
        <xdr:cNvPr id="155" name="n_3mainValue債務償還比率">
          <a:extLst>
            <a:ext uri="{FF2B5EF4-FFF2-40B4-BE49-F238E27FC236}">
              <a16:creationId xmlns:a16="http://schemas.microsoft.com/office/drawing/2014/main" id="{00000000-0008-0000-0D00-00009B000000}"/>
            </a:ext>
          </a:extLst>
        </xdr:cNvPr>
        <xdr:cNvSpPr txBox="1"/>
      </xdr:nvSpPr>
      <xdr:spPr>
        <a:xfrm>
          <a:off x="12325427" y="5935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65365</xdr:rowOff>
    </xdr:from>
    <xdr:ext cx="469744" cy="259045"/>
    <xdr:sp macro="" textlink="">
      <xdr:nvSpPr>
        <xdr:cNvPr id="156" name="n_4mainValue債務償還比率">
          <a:extLst>
            <a:ext uri="{FF2B5EF4-FFF2-40B4-BE49-F238E27FC236}">
              <a16:creationId xmlns:a16="http://schemas.microsoft.com/office/drawing/2014/main" id="{00000000-0008-0000-0D00-00009C000000}"/>
            </a:ext>
          </a:extLst>
        </xdr:cNvPr>
        <xdr:cNvSpPr txBox="1"/>
      </xdr:nvSpPr>
      <xdr:spPr>
        <a:xfrm>
          <a:off x="11563427" y="5980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7" name="正方形/長方形 156">
          <a:extLst>
            <a:ext uri="{FF2B5EF4-FFF2-40B4-BE49-F238E27FC236}">
              <a16:creationId xmlns:a16="http://schemas.microsoft.com/office/drawing/2014/main" id="{00000000-0008-0000-0D00-00009D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8" name="正方形/長方形 157">
          <a:extLst>
            <a:ext uri="{FF2B5EF4-FFF2-40B4-BE49-F238E27FC236}">
              <a16:creationId xmlns:a16="http://schemas.microsoft.com/office/drawing/2014/main" id="{00000000-0008-0000-0D00-00009E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9" name="テキスト ボックス 158">
          <a:extLst>
            <a:ext uri="{FF2B5EF4-FFF2-40B4-BE49-F238E27FC236}">
              <a16:creationId xmlns:a16="http://schemas.microsoft.com/office/drawing/2014/main" id="{00000000-0008-0000-0D00-00009F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0" name="テキスト ボックス 159">
          <a:extLst>
            <a:ext uri="{FF2B5EF4-FFF2-40B4-BE49-F238E27FC236}">
              <a16:creationId xmlns:a16="http://schemas.microsoft.com/office/drawing/2014/main" id="{00000000-0008-0000-0D00-0000A0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1" name="テキスト ボックス 160">
          <a:extLst>
            <a:ext uri="{FF2B5EF4-FFF2-40B4-BE49-F238E27FC236}">
              <a16:creationId xmlns:a16="http://schemas.microsoft.com/office/drawing/2014/main" id="{00000000-0008-0000-0D00-0000A1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2" name="テキスト ボックス 161">
          <a:extLst>
            <a:ext uri="{FF2B5EF4-FFF2-40B4-BE49-F238E27FC236}">
              <a16:creationId xmlns:a16="http://schemas.microsoft.com/office/drawing/2014/main" id="{00000000-0008-0000-0D00-0000A2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鳥取県南部町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10,754
10,667
114.03
7,062,695
6,713,804
209,641
4,242,199
5,907,881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25.6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E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135255</xdr:rowOff>
    </xdr:from>
    <xdr:to>
      <xdr:col>24</xdr:col>
      <xdr:colOff>62865</xdr:colOff>
      <xdr:row>41</xdr:row>
      <xdr:rowOff>160020</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flipV="1">
          <a:off x="4634865" y="5964555"/>
          <a:ext cx="0" cy="1224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163847</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E00-00003A000000}"/>
            </a:ext>
          </a:extLst>
        </xdr:cNvPr>
        <xdr:cNvSpPr txBox="1"/>
      </xdr:nvSpPr>
      <xdr:spPr>
        <a:xfrm>
          <a:off x="4673600" y="719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160020</xdr:rowOff>
    </xdr:from>
    <xdr:to>
      <xdr:col>24</xdr:col>
      <xdr:colOff>152400</xdr:colOff>
      <xdr:row>41</xdr:row>
      <xdr:rowOff>160020</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4546600" y="718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81932</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E00-00003C000000}"/>
            </a:ext>
          </a:extLst>
        </xdr:cNvPr>
        <xdr:cNvSpPr txBox="1"/>
      </xdr:nvSpPr>
      <xdr:spPr>
        <a:xfrm>
          <a:off x="4673600" y="5739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135255</xdr:rowOff>
    </xdr:from>
    <xdr:to>
      <xdr:col>24</xdr:col>
      <xdr:colOff>152400</xdr:colOff>
      <xdr:row>34</xdr:row>
      <xdr:rowOff>135255</xdr:rowOff>
    </xdr:to>
    <xdr:cxnSp macro="">
      <xdr:nvCxnSpPr>
        <xdr:cNvPr id="61" name="直線コネクタ 60">
          <a:extLst>
            <a:ext uri="{FF2B5EF4-FFF2-40B4-BE49-F238E27FC236}">
              <a16:creationId xmlns:a16="http://schemas.microsoft.com/office/drawing/2014/main" id="{00000000-0008-0000-0E00-00003D000000}"/>
            </a:ext>
          </a:extLst>
        </xdr:cNvPr>
        <xdr:cNvCxnSpPr/>
      </xdr:nvCxnSpPr>
      <xdr:spPr>
        <a:xfrm>
          <a:off x="4546600" y="596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89552</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E00-00003E000000}"/>
            </a:ext>
          </a:extLst>
        </xdr:cNvPr>
        <xdr:cNvSpPr txBox="1"/>
      </xdr:nvSpPr>
      <xdr:spPr>
        <a:xfrm>
          <a:off x="4673600" y="6433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111125</xdr:rowOff>
    </xdr:from>
    <xdr:to>
      <xdr:col>24</xdr:col>
      <xdr:colOff>114300</xdr:colOff>
      <xdr:row>38</xdr:row>
      <xdr:rowOff>41275</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45847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128270</xdr:rowOff>
    </xdr:from>
    <xdr:to>
      <xdr:col>20</xdr:col>
      <xdr:colOff>38100</xdr:colOff>
      <xdr:row>38</xdr:row>
      <xdr:rowOff>58420</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3746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107315</xdr:rowOff>
    </xdr:from>
    <xdr:to>
      <xdr:col>15</xdr:col>
      <xdr:colOff>101600</xdr:colOff>
      <xdr:row>38</xdr:row>
      <xdr:rowOff>37465</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2857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80645</xdr:rowOff>
    </xdr:from>
    <xdr:to>
      <xdr:col>10</xdr:col>
      <xdr:colOff>165100</xdr:colOff>
      <xdr:row>38</xdr:row>
      <xdr:rowOff>10795</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1968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130175</xdr:rowOff>
    </xdr:from>
    <xdr:to>
      <xdr:col>6</xdr:col>
      <xdr:colOff>38100</xdr:colOff>
      <xdr:row>37</xdr:row>
      <xdr:rowOff>60325</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1079500" y="630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31115</xdr:rowOff>
    </xdr:from>
    <xdr:to>
      <xdr:col>24</xdr:col>
      <xdr:colOff>114300</xdr:colOff>
      <xdr:row>37</xdr:row>
      <xdr:rowOff>132715</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4584700" y="637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53992</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E00-00004A000000}"/>
            </a:ext>
          </a:extLst>
        </xdr:cNvPr>
        <xdr:cNvSpPr txBox="1"/>
      </xdr:nvSpPr>
      <xdr:spPr>
        <a:xfrm>
          <a:off x="4673600"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2540</xdr:rowOff>
    </xdr:from>
    <xdr:to>
      <xdr:col>20</xdr:col>
      <xdr:colOff>38100</xdr:colOff>
      <xdr:row>37</xdr:row>
      <xdr:rowOff>104140</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3746500" y="634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53340</xdr:rowOff>
    </xdr:from>
    <xdr:to>
      <xdr:col>24</xdr:col>
      <xdr:colOff>63500</xdr:colOff>
      <xdr:row>37</xdr:row>
      <xdr:rowOff>81915</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a:off x="3797300" y="639699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135890</xdr:rowOff>
    </xdr:from>
    <xdr:to>
      <xdr:col>15</xdr:col>
      <xdr:colOff>101600</xdr:colOff>
      <xdr:row>37</xdr:row>
      <xdr:rowOff>66040</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2857500" y="630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15240</xdr:rowOff>
    </xdr:from>
    <xdr:to>
      <xdr:col>19</xdr:col>
      <xdr:colOff>177800</xdr:colOff>
      <xdr:row>37</xdr:row>
      <xdr:rowOff>53340</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a:off x="2908300" y="635889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116840</xdr:rowOff>
    </xdr:from>
    <xdr:to>
      <xdr:col>10</xdr:col>
      <xdr:colOff>165100</xdr:colOff>
      <xdr:row>37</xdr:row>
      <xdr:rowOff>46990</xdr:rowOff>
    </xdr:to>
    <xdr:sp macro="" textlink="">
      <xdr:nvSpPr>
        <xdr:cNvPr id="79" name="楕円 78">
          <a:extLst>
            <a:ext uri="{FF2B5EF4-FFF2-40B4-BE49-F238E27FC236}">
              <a16:creationId xmlns:a16="http://schemas.microsoft.com/office/drawing/2014/main" id="{00000000-0008-0000-0E00-00004F000000}"/>
            </a:ext>
          </a:extLst>
        </xdr:cNvPr>
        <xdr:cNvSpPr/>
      </xdr:nvSpPr>
      <xdr:spPr>
        <a:xfrm>
          <a:off x="19685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167640</xdr:rowOff>
    </xdr:from>
    <xdr:to>
      <xdr:col>15</xdr:col>
      <xdr:colOff>50800</xdr:colOff>
      <xdr:row>37</xdr:row>
      <xdr:rowOff>15240</xdr:rowOff>
    </xdr:to>
    <xdr:cxnSp macro="">
      <xdr:nvCxnSpPr>
        <xdr:cNvPr id="80" name="直線コネクタ 79">
          <a:extLst>
            <a:ext uri="{FF2B5EF4-FFF2-40B4-BE49-F238E27FC236}">
              <a16:creationId xmlns:a16="http://schemas.microsoft.com/office/drawing/2014/main" id="{00000000-0008-0000-0E00-000050000000}"/>
            </a:ext>
          </a:extLst>
        </xdr:cNvPr>
        <xdr:cNvCxnSpPr/>
      </xdr:nvCxnSpPr>
      <xdr:spPr>
        <a:xfrm>
          <a:off x="2019300" y="633984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49547</xdr:rowOff>
    </xdr:from>
    <xdr:ext cx="405111" cy="259045"/>
    <xdr:sp macro="" textlink="">
      <xdr:nvSpPr>
        <xdr:cNvPr id="81" name="n_1aveValue【道路】&#10;有形固定資産減価償却率">
          <a:extLst>
            <a:ext uri="{FF2B5EF4-FFF2-40B4-BE49-F238E27FC236}">
              <a16:creationId xmlns:a16="http://schemas.microsoft.com/office/drawing/2014/main" id="{00000000-0008-0000-0E00-000051000000}"/>
            </a:ext>
          </a:extLst>
        </xdr:cNvPr>
        <xdr:cNvSpPr txBox="1"/>
      </xdr:nvSpPr>
      <xdr:spPr>
        <a:xfrm>
          <a:off x="3582044" y="656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28592</xdr:rowOff>
    </xdr:from>
    <xdr:ext cx="405111" cy="259045"/>
    <xdr:sp macro="" textlink="">
      <xdr:nvSpPr>
        <xdr:cNvPr id="82" name="n_2aveValue【道路】&#10;有形固定資産減価償却率">
          <a:extLst>
            <a:ext uri="{FF2B5EF4-FFF2-40B4-BE49-F238E27FC236}">
              <a16:creationId xmlns:a16="http://schemas.microsoft.com/office/drawing/2014/main" id="{00000000-0008-0000-0E00-000052000000}"/>
            </a:ext>
          </a:extLst>
        </xdr:cNvPr>
        <xdr:cNvSpPr txBox="1"/>
      </xdr:nvSpPr>
      <xdr:spPr>
        <a:xfrm>
          <a:off x="2705744"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1922</xdr:rowOff>
    </xdr:from>
    <xdr:ext cx="405111" cy="259045"/>
    <xdr:sp macro="" textlink="">
      <xdr:nvSpPr>
        <xdr:cNvPr id="83" name="n_3aveValue【道路】&#10;有形固定資産減価償却率">
          <a:extLst>
            <a:ext uri="{FF2B5EF4-FFF2-40B4-BE49-F238E27FC236}">
              <a16:creationId xmlns:a16="http://schemas.microsoft.com/office/drawing/2014/main" id="{00000000-0008-0000-0E00-000053000000}"/>
            </a:ext>
          </a:extLst>
        </xdr:cNvPr>
        <xdr:cNvSpPr txBox="1"/>
      </xdr:nvSpPr>
      <xdr:spPr>
        <a:xfrm>
          <a:off x="1816744" y="651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76852</xdr:rowOff>
    </xdr:from>
    <xdr:ext cx="405111" cy="259045"/>
    <xdr:sp macro="" textlink="">
      <xdr:nvSpPr>
        <xdr:cNvPr id="84" name="n_4aveValue【道路】&#10;有形固定資産減価償却率">
          <a:extLst>
            <a:ext uri="{FF2B5EF4-FFF2-40B4-BE49-F238E27FC236}">
              <a16:creationId xmlns:a16="http://schemas.microsoft.com/office/drawing/2014/main" id="{00000000-0008-0000-0E00-000054000000}"/>
            </a:ext>
          </a:extLst>
        </xdr:cNvPr>
        <xdr:cNvSpPr txBox="1"/>
      </xdr:nvSpPr>
      <xdr:spPr>
        <a:xfrm>
          <a:off x="927744" y="607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120667</xdr:rowOff>
    </xdr:from>
    <xdr:ext cx="405111" cy="259045"/>
    <xdr:sp macro="" textlink="">
      <xdr:nvSpPr>
        <xdr:cNvPr id="85" name="n_1mainValue【道路】&#10;有形固定資産減価償却率">
          <a:extLst>
            <a:ext uri="{FF2B5EF4-FFF2-40B4-BE49-F238E27FC236}">
              <a16:creationId xmlns:a16="http://schemas.microsoft.com/office/drawing/2014/main" id="{00000000-0008-0000-0E00-000055000000}"/>
            </a:ext>
          </a:extLst>
        </xdr:cNvPr>
        <xdr:cNvSpPr txBox="1"/>
      </xdr:nvSpPr>
      <xdr:spPr>
        <a:xfrm>
          <a:off x="3582044" y="612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82567</xdr:rowOff>
    </xdr:from>
    <xdr:ext cx="405111" cy="259045"/>
    <xdr:sp macro="" textlink="">
      <xdr:nvSpPr>
        <xdr:cNvPr id="86" name="n_2mainValue【道路】&#10;有形固定資産減価償却率">
          <a:extLst>
            <a:ext uri="{FF2B5EF4-FFF2-40B4-BE49-F238E27FC236}">
              <a16:creationId xmlns:a16="http://schemas.microsoft.com/office/drawing/2014/main" id="{00000000-0008-0000-0E00-000056000000}"/>
            </a:ext>
          </a:extLst>
        </xdr:cNvPr>
        <xdr:cNvSpPr txBox="1"/>
      </xdr:nvSpPr>
      <xdr:spPr>
        <a:xfrm>
          <a:off x="2705744" y="608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63517</xdr:rowOff>
    </xdr:from>
    <xdr:ext cx="405111" cy="259045"/>
    <xdr:sp macro="" textlink="">
      <xdr:nvSpPr>
        <xdr:cNvPr id="87" name="n_3mainValue【道路】&#10;有形固定資産減価償却率">
          <a:extLst>
            <a:ext uri="{FF2B5EF4-FFF2-40B4-BE49-F238E27FC236}">
              <a16:creationId xmlns:a16="http://schemas.microsoft.com/office/drawing/2014/main" id="{00000000-0008-0000-0E00-000057000000}"/>
            </a:ext>
          </a:extLst>
        </xdr:cNvPr>
        <xdr:cNvSpPr txBox="1"/>
      </xdr:nvSpPr>
      <xdr:spPr>
        <a:xfrm>
          <a:off x="1816744"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a:extLst>
            <a:ext uri="{FF2B5EF4-FFF2-40B4-BE49-F238E27FC236}">
              <a16:creationId xmlns:a16="http://schemas.microsoft.com/office/drawing/2014/main" id="{00000000-0008-0000-0E00-000058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a:extLst>
            <a:ext uri="{FF2B5EF4-FFF2-40B4-BE49-F238E27FC236}">
              <a16:creationId xmlns:a16="http://schemas.microsoft.com/office/drawing/2014/main" id="{00000000-0008-0000-0E00-000059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a:extLst>
            <a:ext uri="{FF2B5EF4-FFF2-40B4-BE49-F238E27FC236}">
              <a16:creationId xmlns:a16="http://schemas.microsoft.com/office/drawing/2014/main" id="{00000000-0008-0000-0E00-00005A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6" name="テキスト ボックス 95">
          <a:extLst>
            <a:ext uri="{FF2B5EF4-FFF2-40B4-BE49-F238E27FC236}">
              <a16:creationId xmlns:a16="http://schemas.microsoft.com/office/drawing/2014/main" id="{00000000-0008-0000-0E00-000060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a:extLst>
            <a:ext uri="{FF2B5EF4-FFF2-40B4-BE49-F238E27FC236}">
              <a16:creationId xmlns:a16="http://schemas.microsoft.com/office/drawing/2014/main" id="{00000000-0008-0000-0E00-000061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8" name="直線コネクタ 97">
          <a:extLst>
            <a:ext uri="{FF2B5EF4-FFF2-40B4-BE49-F238E27FC236}">
              <a16:creationId xmlns:a16="http://schemas.microsoft.com/office/drawing/2014/main" id="{00000000-0008-0000-0E00-000062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9" name="テキスト ボックス 98">
          <a:extLst>
            <a:ext uri="{FF2B5EF4-FFF2-40B4-BE49-F238E27FC236}">
              <a16:creationId xmlns:a16="http://schemas.microsoft.com/office/drawing/2014/main" id="{00000000-0008-0000-0E00-000063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1" name="テキスト ボックス 100">
          <a:extLst>
            <a:ext uri="{FF2B5EF4-FFF2-40B4-BE49-F238E27FC236}">
              <a16:creationId xmlns:a16="http://schemas.microsoft.com/office/drawing/2014/main" id="{00000000-0008-0000-0E00-000065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2" name="直線コネクタ 101">
          <a:extLst>
            <a:ext uri="{FF2B5EF4-FFF2-40B4-BE49-F238E27FC236}">
              <a16:creationId xmlns:a16="http://schemas.microsoft.com/office/drawing/2014/main" id="{00000000-0008-0000-0E00-000066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3" name="テキスト ボックス 102">
          <a:extLst>
            <a:ext uri="{FF2B5EF4-FFF2-40B4-BE49-F238E27FC236}">
              <a16:creationId xmlns:a16="http://schemas.microsoft.com/office/drawing/2014/main" id="{00000000-0008-0000-0E00-000067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4" name="直線コネクタ 103">
          <a:extLst>
            <a:ext uri="{FF2B5EF4-FFF2-40B4-BE49-F238E27FC236}">
              <a16:creationId xmlns:a16="http://schemas.microsoft.com/office/drawing/2014/main" id="{00000000-0008-0000-0E00-000068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5" name="テキスト ボックス 104">
          <a:extLst>
            <a:ext uri="{FF2B5EF4-FFF2-40B4-BE49-F238E27FC236}">
              <a16:creationId xmlns:a16="http://schemas.microsoft.com/office/drawing/2014/main" id="{00000000-0008-0000-0E00-000069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6" name="直線コネクタ 105">
          <a:extLst>
            <a:ext uri="{FF2B5EF4-FFF2-40B4-BE49-F238E27FC236}">
              <a16:creationId xmlns:a16="http://schemas.microsoft.com/office/drawing/2014/main" id="{00000000-0008-0000-0E00-00006A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7" name="テキスト ボックス 106">
          <a:extLst>
            <a:ext uri="{FF2B5EF4-FFF2-40B4-BE49-F238E27FC236}">
              <a16:creationId xmlns:a16="http://schemas.microsoft.com/office/drawing/2014/main" id="{00000000-0008-0000-0E00-00006B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a:extLst>
            <a:ext uri="{FF2B5EF4-FFF2-40B4-BE49-F238E27FC236}">
              <a16:creationId xmlns:a16="http://schemas.microsoft.com/office/drawing/2014/main" id="{00000000-0008-0000-0E00-00006C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9" name="テキスト ボックス 108">
          <a:extLst>
            <a:ext uri="{FF2B5EF4-FFF2-40B4-BE49-F238E27FC236}">
              <a16:creationId xmlns:a16="http://schemas.microsoft.com/office/drawing/2014/main" id="{00000000-0008-0000-0E00-00006D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道路】&#10;一人当たり延長グラフ枠">
          <a:extLst>
            <a:ext uri="{FF2B5EF4-FFF2-40B4-BE49-F238E27FC236}">
              <a16:creationId xmlns:a16="http://schemas.microsoft.com/office/drawing/2014/main" id="{00000000-0008-0000-0E00-00006E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124320</xdr:rowOff>
    </xdr:from>
    <xdr:to>
      <xdr:col>54</xdr:col>
      <xdr:colOff>189865</xdr:colOff>
      <xdr:row>42</xdr:row>
      <xdr:rowOff>819</xdr:rowOff>
    </xdr:to>
    <xdr:cxnSp macro="">
      <xdr:nvCxnSpPr>
        <xdr:cNvPr id="111" name="直線コネクタ 110">
          <a:extLst>
            <a:ext uri="{FF2B5EF4-FFF2-40B4-BE49-F238E27FC236}">
              <a16:creationId xmlns:a16="http://schemas.microsoft.com/office/drawing/2014/main" id="{00000000-0008-0000-0E00-00006F000000}"/>
            </a:ext>
          </a:extLst>
        </xdr:cNvPr>
        <xdr:cNvCxnSpPr/>
      </xdr:nvCxnSpPr>
      <xdr:spPr>
        <a:xfrm flipV="1">
          <a:off x="10476865" y="5953620"/>
          <a:ext cx="0" cy="1248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4646</xdr:rowOff>
    </xdr:from>
    <xdr:ext cx="469744" cy="259045"/>
    <xdr:sp macro="" textlink="">
      <xdr:nvSpPr>
        <xdr:cNvPr id="112" name="【道路】&#10;一人当たり延長最小値テキスト">
          <a:extLst>
            <a:ext uri="{FF2B5EF4-FFF2-40B4-BE49-F238E27FC236}">
              <a16:creationId xmlns:a16="http://schemas.microsoft.com/office/drawing/2014/main" id="{00000000-0008-0000-0E00-000070000000}"/>
            </a:ext>
          </a:extLst>
        </xdr:cNvPr>
        <xdr:cNvSpPr txBox="1"/>
      </xdr:nvSpPr>
      <xdr:spPr>
        <a:xfrm>
          <a:off x="10515600" y="7205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819</xdr:rowOff>
    </xdr:from>
    <xdr:to>
      <xdr:col>55</xdr:col>
      <xdr:colOff>88900</xdr:colOff>
      <xdr:row>42</xdr:row>
      <xdr:rowOff>819</xdr:rowOff>
    </xdr:to>
    <xdr:cxnSp macro="">
      <xdr:nvCxnSpPr>
        <xdr:cNvPr id="113" name="直線コネクタ 112">
          <a:extLst>
            <a:ext uri="{FF2B5EF4-FFF2-40B4-BE49-F238E27FC236}">
              <a16:creationId xmlns:a16="http://schemas.microsoft.com/office/drawing/2014/main" id="{00000000-0008-0000-0E00-000071000000}"/>
            </a:ext>
          </a:extLst>
        </xdr:cNvPr>
        <xdr:cNvCxnSpPr/>
      </xdr:nvCxnSpPr>
      <xdr:spPr>
        <a:xfrm>
          <a:off x="10388600" y="7201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70997</xdr:rowOff>
    </xdr:from>
    <xdr:ext cx="534377" cy="259045"/>
    <xdr:sp macro="" textlink="">
      <xdr:nvSpPr>
        <xdr:cNvPr id="114" name="【道路】&#10;一人当たり延長最大値テキスト">
          <a:extLst>
            <a:ext uri="{FF2B5EF4-FFF2-40B4-BE49-F238E27FC236}">
              <a16:creationId xmlns:a16="http://schemas.microsoft.com/office/drawing/2014/main" id="{00000000-0008-0000-0E00-000072000000}"/>
            </a:ext>
          </a:extLst>
        </xdr:cNvPr>
        <xdr:cNvSpPr txBox="1"/>
      </xdr:nvSpPr>
      <xdr:spPr>
        <a:xfrm>
          <a:off x="10515600" y="572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124320</xdr:rowOff>
    </xdr:from>
    <xdr:to>
      <xdr:col>55</xdr:col>
      <xdr:colOff>88900</xdr:colOff>
      <xdr:row>34</xdr:row>
      <xdr:rowOff>124320</xdr:rowOff>
    </xdr:to>
    <xdr:cxnSp macro="">
      <xdr:nvCxnSpPr>
        <xdr:cNvPr id="115" name="直線コネクタ 114">
          <a:extLst>
            <a:ext uri="{FF2B5EF4-FFF2-40B4-BE49-F238E27FC236}">
              <a16:creationId xmlns:a16="http://schemas.microsoft.com/office/drawing/2014/main" id="{00000000-0008-0000-0E00-000073000000}"/>
            </a:ext>
          </a:extLst>
        </xdr:cNvPr>
        <xdr:cNvCxnSpPr/>
      </xdr:nvCxnSpPr>
      <xdr:spPr>
        <a:xfrm>
          <a:off x="10388600" y="5953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81951</xdr:rowOff>
    </xdr:from>
    <xdr:ext cx="534377" cy="259045"/>
    <xdr:sp macro="" textlink="">
      <xdr:nvSpPr>
        <xdr:cNvPr id="116" name="【道路】&#10;一人当たり延長平均値テキスト">
          <a:extLst>
            <a:ext uri="{FF2B5EF4-FFF2-40B4-BE49-F238E27FC236}">
              <a16:creationId xmlns:a16="http://schemas.microsoft.com/office/drawing/2014/main" id="{00000000-0008-0000-0E00-000074000000}"/>
            </a:ext>
          </a:extLst>
        </xdr:cNvPr>
        <xdr:cNvSpPr txBox="1"/>
      </xdr:nvSpPr>
      <xdr:spPr>
        <a:xfrm>
          <a:off x="10515600" y="6768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103524</xdr:rowOff>
    </xdr:from>
    <xdr:to>
      <xdr:col>55</xdr:col>
      <xdr:colOff>50800</xdr:colOff>
      <xdr:row>40</xdr:row>
      <xdr:rowOff>33674</xdr:rowOff>
    </xdr:to>
    <xdr:sp macro="" textlink="">
      <xdr:nvSpPr>
        <xdr:cNvPr id="117" name="フローチャート: 判断 116">
          <a:extLst>
            <a:ext uri="{FF2B5EF4-FFF2-40B4-BE49-F238E27FC236}">
              <a16:creationId xmlns:a16="http://schemas.microsoft.com/office/drawing/2014/main" id="{00000000-0008-0000-0E00-000075000000}"/>
            </a:ext>
          </a:extLst>
        </xdr:cNvPr>
        <xdr:cNvSpPr/>
      </xdr:nvSpPr>
      <xdr:spPr>
        <a:xfrm>
          <a:off x="10426700" y="679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123641</xdr:rowOff>
    </xdr:from>
    <xdr:to>
      <xdr:col>50</xdr:col>
      <xdr:colOff>165100</xdr:colOff>
      <xdr:row>40</xdr:row>
      <xdr:rowOff>53791</xdr:rowOff>
    </xdr:to>
    <xdr:sp macro="" textlink="">
      <xdr:nvSpPr>
        <xdr:cNvPr id="118" name="フローチャート: 判断 117">
          <a:extLst>
            <a:ext uri="{FF2B5EF4-FFF2-40B4-BE49-F238E27FC236}">
              <a16:creationId xmlns:a16="http://schemas.microsoft.com/office/drawing/2014/main" id="{00000000-0008-0000-0E00-000076000000}"/>
            </a:ext>
          </a:extLst>
        </xdr:cNvPr>
        <xdr:cNvSpPr/>
      </xdr:nvSpPr>
      <xdr:spPr>
        <a:xfrm>
          <a:off x="9588500" y="681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126041</xdr:rowOff>
    </xdr:from>
    <xdr:to>
      <xdr:col>46</xdr:col>
      <xdr:colOff>38100</xdr:colOff>
      <xdr:row>40</xdr:row>
      <xdr:rowOff>56191</xdr:rowOff>
    </xdr:to>
    <xdr:sp macro="" textlink="">
      <xdr:nvSpPr>
        <xdr:cNvPr id="119" name="フローチャート: 判断 118">
          <a:extLst>
            <a:ext uri="{FF2B5EF4-FFF2-40B4-BE49-F238E27FC236}">
              <a16:creationId xmlns:a16="http://schemas.microsoft.com/office/drawing/2014/main" id="{00000000-0008-0000-0E00-000077000000}"/>
            </a:ext>
          </a:extLst>
        </xdr:cNvPr>
        <xdr:cNvSpPr/>
      </xdr:nvSpPr>
      <xdr:spPr>
        <a:xfrm>
          <a:off x="8699500" y="6812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152273</xdr:rowOff>
    </xdr:from>
    <xdr:to>
      <xdr:col>41</xdr:col>
      <xdr:colOff>101600</xdr:colOff>
      <xdr:row>40</xdr:row>
      <xdr:rowOff>82423</xdr:rowOff>
    </xdr:to>
    <xdr:sp macro="" textlink="">
      <xdr:nvSpPr>
        <xdr:cNvPr id="120" name="フローチャート: 判断 119">
          <a:extLst>
            <a:ext uri="{FF2B5EF4-FFF2-40B4-BE49-F238E27FC236}">
              <a16:creationId xmlns:a16="http://schemas.microsoft.com/office/drawing/2014/main" id="{00000000-0008-0000-0E00-000078000000}"/>
            </a:ext>
          </a:extLst>
        </xdr:cNvPr>
        <xdr:cNvSpPr/>
      </xdr:nvSpPr>
      <xdr:spPr>
        <a:xfrm>
          <a:off x="7810500" y="6838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15704</xdr:rowOff>
    </xdr:from>
    <xdr:to>
      <xdr:col>36</xdr:col>
      <xdr:colOff>165100</xdr:colOff>
      <xdr:row>39</xdr:row>
      <xdr:rowOff>117304</xdr:rowOff>
    </xdr:to>
    <xdr:sp macro="" textlink="">
      <xdr:nvSpPr>
        <xdr:cNvPr id="121" name="フローチャート: 判断 120">
          <a:extLst>
            <a:ext uri="{FF2B5EF4-FFF2-40B4-BE49-F238E27FC236}">
              <a16:creationId xmlns:a16="http://schemas.microsoft.com/office/drawing/2014/main" id="{00000000-0008-0000-0E00-000079000000}"/>
            </a:ext>
          </a:extLst>
        </xdr:cNvPr>
        <xdr:cNvSpPr/>
      </xdr:nvSpPr>
      <xdr:spPr>
        <a:xfrm>
          <a:off x="6921500" y="6702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00000000-0008-0000-0E00-00007A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E00-00007B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E00-00007C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E00-00007D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70301</xdr:rowOff>
    </xdr:from>
    <xdr:to>
      <xdr:col>55</xdr:col>
      <xdr:colOff>50800</xdr:colOff>
      <xdr:row>40</xdr:row>
      <xdr:rowOff>451</xdr:rowOff>
    </xdr:to>
    <xdr:sp macro="" textlink="">
      <xdr:nvSpPr>
        <xdr:cNvPr id="127" name="楕円 126">
          <a:extLst>
            <a:ext uri="{FF2B5EF4-FFF2-40B4-BE49-F238E27FC236}">
              <a16:creationId xmlns:a16="http://schemas.microsoft.com/office/drawing/2014/main" id="{00000000-0008-0000-0E00-00007F000000}"/>
            </a:ext>
          </a:extLst>
        </xdr:cNvPr>
        <xdr:cNvSpPr/>
      </xdr:nvSpPr>
      <xdr:spPr>
        <a:xfrm>
          <a:off x="10426700" y="6756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93178</xdr:rowOff>
    </xdr:from>
    <xdr:ext cx="534377" cy="259045"/>
    <xdr:sp macro="" textlink="">
      <xdr:nvSpPr>
        <xdr:cNvPr id="128" name="【道路】&#10;一人当たり延長該当値テキスト">
          <a:extLst>
            <a:ext uri="{FF2B5EF4-FFF2-40B4-BE49-F238E27FC236}">
              <a16:creationId xmlns:a16="http://schemas.microsoft.com/office/drawing/2014/main" id="{00000000-0008-0000-0E00-000080000000}"/>
            </a:ext>
          </a:extLst>
        </xdr:cNvPr>
        <xdr:cNvSpPr txBox="1"/>
      </xdr:nvSpPr>
      <xdr:spPr>
        <a:xfrm>
          <a:off x="10515600" y="6608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76435</xdr:rowOff>
    </xdr:from>
    <xdr:to>
      <xdr:col>50</xdr:col>
      <xdr:colOff>165100</xdr:colOff>
      <xdr:row>40</xdr:row>
      <xdr:rowOff>6585</xdr:rowOff>
    </xdr:to>
    <xdr:sp macro="" textlink="">
      <xdr:nvSpPr>
        <xdr:cNvPr id="129" name="楕円 128">
          <a:extLst>
            <a:ext uri="{FF2B5EF4-FFF2-40B4-BE49-F238E27FC236}">
              <a16:creationId xmlns:a16="http://schemas.microsoft.com/office/drawing/2014/main" id="{00000000-0008-0000-0E00-000081000000}"/>
            </a:ext>
          </a:extLst>
        </xdr:cNvPr>
        <xdr:cNvSpPr/>
      </xdr:nvSpPr>
      <xdr:spPr>
        <a:xfrm>
          <a:off x="9588500" y="676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121101</xdr:rowOff>
    </xdr:from>
    <xdr:to>
      <xdr:col>55</xdr:col>
      <xdr:colOff>0</xdr:colOff>
      <xdr:row>39</xdr:row>
      <xdr:rowOff>127235</xdr:rowOff>
    </xdr:to>
    <xdr:cxnSp macro="">
      <xdr:nvCxnSpPr>
        <xdr:cNvPr id="130" name="直線コネクタ 129">
          <a:extLst>
            <a:ext uri="{FF2B5EF4-FFF2-40B4-BE49-F238E27FC236}">
              <a16:creationId xmlns:a16="http://schemas.microsoft.com/office/drawing/2014/main" id="{00000000-0008-0000-0E00-000082000000}"/>
            </a:ext>
          </a:extLst>
        </xdr:cNvPr>
        <xdr:cNvCxnSpPr/>
      </xdr:nvCxnSpPr>
      <xdr:spPr>
        <a:xfrm flipV="1">
          <a:off x="9639300" y="6807651"/>
          <a:ext cx="838200" cy="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85693</xdr:rowOff>
    </xdr:from>
    <xdr:to>
      <xdr:col>46</xdr:col>
      <xdr:colOff>38100</xdr:colOff>
      <xdr:row>40</xdr:row>
      <xdr:rowOff>15843</xdr:rowOff>
    </xdr:to>
    <xdr:sp macro="" textlink="">
      <xdr:nvSpPr>
        <xdr:cNvPr id="131" name="楕円 130">
          <a:extLst>
            <a:ext uri="{FF2B5EF4-FFF2-40B4-BE49-F238E27FC236}">
              <a16:creationId xmlns:a16="http://schemas.microsoft.com/office/drawing/2014/main" id="{00000000-0008-0000-0E00-000083000000}"/>
            </a:ext>
          </a:extLst>
        </xdr:cNvPr>
        <xdr:cNvSpPr/>
      </xdr:nvSpPr>
      <xdr:spPr>
        <a:xfrm>
          <a:off x="8699500" y="677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127235</xdr:rowOff>
    </xdr:from>
    <xdr:to>
      <xdr:col>50</xdr:col>
      <xdr:colOff>114300</xdr:colOff>
      <xdr:row>39</xdr:row>
      <xdr:rowOff>136493</xdr:rowOff>
    </xdr:to>
    <xdr:cxnSp macro="">
      <xdr:nvCxnSpPr>
        <xdr:cNvPr id="132" name="直線コネクタ 131">
          <a:extLst>
            <a:ext uri="{FF2B5EF4-FFF2-40B4-BE49-F238E27FC236}">
              <a16:creationId xmlns:a16="http://schemas.microsoft.com/office/drawing/2014/main" id="{00000000-0008-0000-0E00-000084000000}"/>
            </a:ext>
          </a:extLst>
        </xdr:cNvPr>
        <xdr:cNvCxnSpPr/>
      </xdr:nvCxnSpPr>
      <xdr:spPr>
        <a:xfrm flipV="1">
          <a:off x="8750300" y="6813785"/>
          <a:ext cx="889000" cy="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51651</xdr:rowOff>
    </xdr:from>
    <xdr:to>
      <xdr:col>41</xdr:col>
      <xdr:colOff>101600</xdr:colOff>
      <xdr:row>39</xdr:row>
      <xdr:rowOff>153251</xdr:rowOff>
    </xdr:to>
    <xdr:sp macro="" textlink="">
      <xdr:nvSpPr>
        <xdr:cNvPr id="133" name="楕円 132">
          <a:extLst>
            <a:ext uri="{FF2B5EF4-FFF2-40B4-BE49-F238E27FC236}">
              <a16:creationId xmlns:a16="http://schemas.microsoft.com/office/drawing/2014/main" id="{00000000-0008-0000-0E00-000085000000}"/>
            </a:ext>
          </a:extLst>
        </xdr:cNvPr>
        <xdr:cNvSpPr/>
      </xdr:nvSpPr>
      <xdr:spPr>
        <a:xfrm>
          <a:off x="7810500" y="6738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102451</xdr:rowOff>
    </xdr:from>
    <xdr:to>
      <xdr:col>45</xdr:col>
      <xdr:colOff>177800</xdr:colOff>
      <xdr:row>39</xdr:row>
      <xdr:rowOff>136493</xdr:rowOff>
    </xdr:to>
    <xdr:cxnSp macro="">
      <xdr:nvCxnSpPr>
        <xdr:cNvPr id="134" name="直線コネクタ 133">
          <a:extLst>
            <a:ext uri="{FF2B5EF4-FFF2-40B4-BE49-F238E27FC236}">
              <a16:creationId xmlns:a16="http://schemas.microsoft.com/office/drawing/2014/main" id="{00000000-0008-0000-0E00-000086000000}"/>
            </a:ext>
          </a:extLst>
        </xdr:cNvPr>
        <xdr:cNvCxnSpPr/>
      </xdr:nvCxnSpPr>
      <xdr:spPr>
        <a:xfrm>
          <a:off x="7861300" y="6789001"/>
          <a:ext cx="889000" cy="34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44918</xdr:rowOff>
    </xdr:from>
    <xdr:ext cx="534377" cy="259045"/>
    <xdr:sp macro="" textlink="">
      <xdr:nvSpPr>
        <xdr:cNvPr id="135" name="n_1aveValue【道路】&#10;一人当たり延長">
          <a:extLst>
            <a:ext uri="{FF2B5EF4-FFF2-40B4-BE49-F238E27FC236}">
              <a16:creationId xmlns:a16="http://schemas.microsoft.com/office/drawing/2014/main" id="{00000000-0008-0000-0E00-000087000000}"/>
            </a:ext>
          </a:extLst>
        </xdr:cNvPr>
        <xdr:cNvSpPr txBox="1"/>
      </xdr:nvSpPr>
      <xdr:spPr>
        <a:xfrm>
          <a:off x="9359411" y="6902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47318</xdr:rowOff>
    </xdr:from>
    <xdr:ext cx="534377" cy="259045"/>
    <xdr:sp macro="" textlink="">
      <xdr:nvSpPr>
        <xdr:cNvPr id="136" name="n_2aveValue【道路】&#10;一人当たり延長">
          <a:extLst>
            <a:ext uri="{FF2B5EF4-FFF2-40B4-BE49-F238E27FC236}">
              <a16:creationId xmlns:a16="http://schemas.microsoft.com/office/drawing/2014/main" id="{00000000-0008-0000-0E00-000088000000}"/>
            </a:ext>
          </a:extLst>
        </xdr:cNvPr>
        <xdr:cNvSpPr txBox="1"/>
      </xdr:nvSpPr>
      <xdr:spPr>
        <a:xfrm>
          <a:off x="8483111" y="6905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73550</xdr:rowOff>
    </xdr:from>
    <xdr:ext cx="534377" cy="259045"/>
    <xdr:sp macro="" textlink="">
      <xdr:nvSpPr>
        <xdr:cNvPr id="137" name="n_3aveValue【道路】&#10;一人当たり延長">
          <a:extLst>
            <a:ext uri="{FF2B5EF4-FFF2-40B4-BE49-F238E27FC236}">
              <a16:creationId xmlns:a16="http://schemas.microsoft.com/office/drawing/2014/main" id="{00000000-0008-0000-0E00-000089000000}"/>
            </a:ext>
          </a:extLst>
        </xdr:cNvPr>
        <xdr:cNvSpPr txBox="1"/>
      </xdr:nvSpPr>
      <xdr:spPr>
        <a:xfrm>
          <a:off x="7594111" y="6931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133831</xdr:rowOff>
    </xdr:from>
    <xdr:ext cx="534377" cy="259045"/>
    <xdr:sp macro="" textlink="">
      <xdr:nvSpPr>
        <xdr:cNvPr id="138" name="n_4aveValue【道路】&#10;一人当たり延長">
          <a:extLst>
            <a:ext uri="{FF2B5EF4-FFF2-40B4-BE49-F238E27FC236}">
              <a16:creationId xmlns:a16="http://schemas.microsoft.com/office/drawing/2014/main" id="{00000000-0008-0000-0E00-00008A000000}"/>
            </a:ext>
          </a:extLst>
        </xdr:cNvPr>
        <xdr:cNvSpPr txBox="1"/>
      </xdr:nvSpPr>
      <xdr:spPr>
        <a:xfrm>
          <a:off x="6705111" y="6477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23112</xdr:rowOff>
    </xdr:from>
    <xdr:ext cx="534377" cy="259045"/>
    <xdr:sp macro="" textlink="">
      <xdr:nvSpPr>
        <xdr:cNvPr id="139" name="n_1mainValue【道路】&#10;一人当たり延長">
          <a:extLst>
            <a:ext uri="{FF2B5EF4-FFF2-40B4-BE49-F238E27FC236}">
              <a16:creationId xmlns:a16="http://schemas.microsoft.com/office/drawing/2014/main" id="{00000000-0008-0000-0E00-00008B000000}"/>
            </a:ext>
          </a:extLst>
        </xdr:cNvPr>
        <xdr:cNvSpPr txBox="1"/>
      </xdr:nvSpPr>
      <xdr:spPr>
        <a:xfrm>
          <a:off x="9359411" y="6538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32370</xdr:rowOff>
    </xdr:from>
    <xdr:ext cx="534377" cy="259045"/>
    <xdr:sp macro="" textlink="">
      <xdr:nvSpPr>
        <xdr:cNvPr id="140" name="n_2mainValue【道路】&#10;一人当たり延長">
          <a:extLst>
            <a:ext uri="{FF2B5EF4-FFF2-40B4-BE49-F238E27FC236}">
              <a16:creationId xmlns:a16="http://schemas.microsoft.com/office/drawing/2014/main" id="{00000000-0008-0000-0E00-00008C000000}"/>
            </a:ext>
          </a:extLst>
        </xdr:cNvPr>
        <xdr:cNvSpPr txBox="1"/>
      </xdr:nvSpPr>
      <xdr:spPr>
        <a:xfrm>
          <a:off x="8483111" y="6547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169778</xdr:rowOff>
    </xdr:from>
    <xdr:ext cx="534377" cy="259045"/>
    <xdr:sp macro="" textlink="">
      <xdr:nvSpPr>
        <xdr:cNvPr id="141" name="n_3mainValue【道路】&#10;一人当たり延長">
          <a:extLst>
            <a:ext uri="{FF2B5EF4-FFF2-40B4-BE49-F238E27FC236}">
              <a16:creationId xmlns:a16="http://schemas.microsoft.com/office/drawing/2014/main" id="{00000000-0008-0000-0E00-00008D000000}"/>
            </a:ext>
          </a:extLst>
        </xdr:cNvPr>
        <xdr:cNvSpPr txBox="1"/>
      </xdr:nvSpPr>
      <xdr:spPr>
        <a:xfrm>
          <a:off x="7594111" y="651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2" name="正方形/長方形 141">
          <a:extLst>
            <a:ext uri="{FF2B5EF4-FFF2-40B4-BE49-F238E27FC236}">
              <a16:creationId xmlns:a16="http://schemas.microsoft.com/office/drawing/2014/main" id="{00000000-0008-0000-0E00-00008E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3" name="正方形/長方形 142">
          <a:extLst>
            <a:ext uri="{FF2B5EF4-FFF2-40B4-BE49-F238E27FC236}">
              <a16:creationId xmlns:a16="http://schemas.microsoft.com/office/drawing/2014/main" id="{00000000-0008-0000-0E00-00008F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4" name="正方形/長方形 143">
          <a:extLst>
            <a:ext uri="{FF2B5EF4-FFF2-40B4-BE49-F238E27FC236}">
              <a16:creationId xmlns:a16="http://schemas.microsoft.com/office/drawing/2014/main" id="{00000000-0008-0000-0E00-000090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5" name="正方形/長方形 144">
          <a:extLst>
            <a:ext uri="{FF2B5EF4-FFF2-40B4-BE49-F238E27FC236}">
              <a16:creationId xmlns:a16="http://schemas.microsoft.com/office/drawing/2014/main" id="{00000000-0008-0000-0E00-000091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6" name="正方形/長方形 145">
          <a:extLst>
            <a:ext uri="{FF2B5EF4-FFF2-40B4-BE49-F238E27FC236}">
              <a16:creationId xmlns:a16="http://schemas.microsoft.com/office/drawing/2014/main" id="{00000000-0008-0000-0E00-000092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7" name="正方形/長方形 146">
          <a:extLst>
            <a:ext uri="{FF2B5EF4-FFF2-40B4-BE49-F238E27FC236}">
              <a16:creationId xmlns:a16="http://schemas.microsoft.com/office/drawing/2014/main" id="{00000000-0008-0000-0E00-000093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8" name="正方形/長方形 147">
          <a:extLst>
            <a:ext uri="{FF2B5EF4-FFF2-40B4-BE49-F238E27FC236}">
              <a16:creationId xmlns:a16="http://schemas.microsoft.com/office/drawing/2014/main" id="{00000000-0008-0000-0E00-000094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9" name="正方形/長方形 148">
          <a:extLst>
            <a:ext uri="{FF2B5EF4-FFF2-40B4-BE49-F238E27FC236}">
              <a16:creationId xmlns:a16="http://schemas.microsoft.com/office/drawing/2014/main" id="{00000000-0008-0000-0E00-000095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0" name="テキスト ボックス 149">
          <a:extLst>
            <a:ext uri="{FF2B5EF4-FFF2-40B4-BE49-F238E27FC236}">
              <a16:creationId xmlns:a16="http://schemas.microsoft.com/office/drawing/2014/main" id="{00000000-0008-0000-0E00-000096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1" name="直線コネクタ 150">
          <a:extLst>
            <a:ext uri="{FF2B5EF4-FFF2-40B4-BE49-F238E27FC236}">
              <a16:creationId xmlns:a16="http://schemas.microsoft.com/office/drawing/2014/main" id="{00000000-0008-0000-0E00-000097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2" name="テキスト ボックス 151">
          <a:extLst>
            <a:ext uri="{FF2B5EF4-FFF2-40B4-BE49-F238E27FC236}">
              <a16:creationId xmlns:a16="http://schemas.microsoft.com/office/drawing/2014/main" id="{00000000-0008-0000-0E00-000098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3" name="直線コネクタ 152">
          <a:extLst>
            <a:ext uri="{FF2B5EF4-FFF2-40B4-BE49-F238E27FC236}">
              <a16:creationId xmlns:a16="http://schemas.microsoft.com/office/drawing/2014/main" id="{00000000-0008-0000-0E00-000099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4" name="テキスト ボックス 153">
          <a:extLst>
            <a:ext uri="{FF2B5EF4-FFF2-40B4-BE49-F238E27FC236}">
              <a16:creationId xmlns:a16="http://schemas.microsoft.com/office/drawing/2014/main" id="{00000000-0008-0000-0E00-00009A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5" name="直線コネクタ 154">
          <a:extLst>
            <a:ext uri="{FF2B5EF4-FFF2-40B4-BE49-F238E27FC236}">
              <a16:creationId xmlns:a16="http://schemas.microsoft.com/office/drawing/2014/main" id="{00000000-0008-0000-0E00-00009B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6" name="テキスト ボックス 155">
          <a:extLst>
            <a:ext uri="{FF2B5EF4-FFF2-40B4-BE49-F238E27FC236}">
              <a16:creationId xmlns:a16="http://schemas.microsoft.com/office/drawing/2014/main" id="{00000000-0008-0000-0E00-00009C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7" name="直線コネクタ 156">
          <a:extLst>
            <a:ext uri="{FF2B5EF4-FFF2-40B4-BE49-F238E27FC236}">
              <a16:creationId xmlns:a16="http://schemas.microsoft.com/office/drawing/2014/main" id="{00000000-0008-0000-0E00-00009D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8" name="テキスト ボックス 157">
          <a:extLst>
            <a:ext uri="{FF2B5EF4-FFF2-40B4-BE49-F238E27FC236}">
              <a16:creationId xmlns:a16="http://schemas.microsoft.com/office/drawing/2014/main" id="{00000000-0008-0000-0E00-00009E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9" name="直線コネクタ 158">
          <a:extLst>
            <a:ext uri="{FF2B5EF4-FFF2-40B4-BE49-F238E27FC236}">
              <a16:creationId xmlns:a16="http://schemas.microsoft.com/office/drawing/2014/main" id="{00000000-0008-0000-0E00-00009F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0" name="テキスト ボックス 159">
          <a:extLst>
            <a:ext uri="{FF2B5EF4-FFF2-40B4-BE49-F238E27FC236}">
              <a16:creationId xmlns:a16="http://schemas.microsoft.com/office/drawing/2014/main" id="{00000000-0008-0000-0E00-0000A0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1" name="直線コネクタ 160">
          <a:extLst>
            <a:ext uri="{FF2B5EF4-FFF2-40B4-BE49-F238E27FC236}">
              <a16:creationId xmlns:a16="http://schemas.microsoft.com/office/drawing/2014/main" id="{00000000-0008-0000-0E00-0000A1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2" name="テキスト ボックス 161">
          <a:extLst>
            <a:ext uri="{FF2B5EF4-FFF2-40B4-BE49-F238E27FC236}">
              <a16:creationId xmlns:a16="http://schemas.microsoft.com/office/drawing/2014/main" id="{00000000-0008-0000-0E00-0000A2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3" name="直線コネクタ 162">
          <a:extLst>
            <a:ext uri="{FF2B5EF4-FFF2-40B4-BE49-F238E27FC236}">
              <a16:creationId xmlns:a16="http://schemas.microsoft.com/office/drawing/2014/main" id="{00000000-0008-0000-0E00-0000A3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4" name="テキスト ボックス 163">
          <a:extLst>
            <a:ext uri="{FF2B5EF4-FFF2-40B4-BE49-F238E27FC236}">
              <a16:creationId xmlns:a16="http://schemas.microsoft.com/office/drawing/2014/main" id="{00000000-0008-0000-0E00-0000A4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5" name="直線コネクタ 164">
          <a:extLst>
            <a:ext uri="{FF2B5EF4-FFF2-40B4-BE49-F238E27FC236}">
              <a16:creationId xmlns:a16="http://schemas.microsoft.com/office/drawing/2014/main" id="{00000000-0008-0000-0E00-0000A5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6" name="【橋りょう・トンネル】&#10;有形固定資産減価償却率グラフ枠">
          <a:extLst>
            <a:ext uri="{FF2B5EF4-FFF2-40B4-BE49-F238E27FC236}">
              <a16:creationId xmlns:a16="http://schemas.microsoft.com/office/drawing/2014/main" id="{00000000-0008-0000-0E00-0000A6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53884</xdr:rowOff>
    </xdr:from>
    <xdr:to>
      <xdr:col>24</xdr:col>
      <xdr:colOff>62865</xdr:colOff>
      <xdr:row>64</xdr:row>
      <xdr:rowOff>130628</xdr:rowOff>
    </xdr:to>
    <xdr:cxnSp macro="">
      <xdr:nvCxnSpPr>
        <xdr:cNvPr id="167" name="直線コネクタ 166">
          <a:extLst>
            <a:ext uri="{FF2B5EF4-FFF2-40B4-BE49-F238E27FC236}">
              <a16:creationId xmlns:a16="http://schemas.microsoft.com/office/drawing/2014/main" id="{00000000-0008-0000-0E00-0000A7000000}"/>
            </a:ext>
          </a:extLst>
        </xdr:cNvPr>
        <xdr:cNvCxnSpPr/>
      </xdr:nvCxnSpPr>
      <xdr:spPr>
        <a:xfrm flipV="1">
          <a:off x="4634865" y="9483634"/>
          <a:ext cx="0" cy="161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68" name="【橋りょう・トンネル】&#10;有形固定資産減価償却率最小値テキスト">
          <a:extLst>
            <a:ext uri="{FF2B5EF4-FFF2-40B4-BE49-F238E27FC236}">
              <a16:creationId xmlns:a16="http://schemas.microsoft.com/office/drawing/2014/main" id="{00000000-0008-0000-0E00-0000A8000000}"/>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69" name="直線コネクタ 168">
          <a:extLst>
            <a:ext uri="{FF2B5EF4-FFF2-40B4-BE49-F238E27FC236}">
              <a16:creationId xmlns:a16="http://schemas.microsoft.com/office/drawing/2014/main" id="{00000000-0008-0000-0E00-0000A9000000}"/>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561</xdr:rowOff>
    </xdr:from>
    <xdr:ext cx="340478" cy="259045"/>
    <xdr:sp macro="" textlink="">
      <xdr:nvSpPr>
        <xdr:cNvPr id="170" name="【橋りょう・トンネル】&#10;有形固定資産減価償却率最大値テキスト">
          <a:extLst>
            <a:ext uri="{FF2B5EF4-FFF2-40B4-BE49-F238E27FC236}">
              <a16:creationId xmlns:a16="http://schemas.microsoft.com/office/drawing/2014/main" id="{00000000-0008-0000-0E00-0000AA000000}"/>
            </a:ext>
          </a:extLst>
        </xdr:cNvPr>
        <xdr:cNvSpPr txBox="1"/>
      </xdr:nvSpPr>
      <xdr:spPr>
        <a:xfrm>
          <a:off x="4673600" y="925886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53884</xdr:rowOff>
    </xdr:from>
    <xdr:to>
      <xdr:col>24</xdr:col>
      <xdr:colOff>152400</xdr:colOff>
      <xdr:row>55</xdr:row>
      <xdr:rowOff>53884</xdr:rowOff>
    </xdr:to>
    <xdr:cxnSp macro="">
      <xdr:nvCxnSpPr>
        <xdr:cNvPr id="171" name="直線コネクタ 170">
          <a:extLst>
            <a:ext uri="{FF2B5EF4-FFF2-40B4-BE49-F238E27FC236}">
              <a16:creationId xmlns:a16="http://schemas.microsoft.com/office/drawing/2014/main" id="{00000000-0008-0000-0E00-0000AB000000}"/>
            </a:ext>
          </a:extLst>
        </xdr:cNvPr>
        <xdr:cNvCxnSpPr/>
      </xdr:nvCxnSpPr>
      <xdr:spPr>
        <a:xfrm>
          <a:off x="4546600" y="9483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102705</xdr:rowOff>
    </xdr:from>
    <xdr:ext cx="405111" cy="259045"/>
    <xdr:sp macro="" textlink="">
      <xdr:nvSpPr>
        <xdr:cNvPr id="172" name="【橋りょう・トンネル】&#10;有形固定資産減価償却率平均値テキスト">
          <a:extLst>
            <a:ext uri="{FF2B5EF4-FFF2-40B4-BE49-F238E27FC236}">
              <a16:creationId xmlns:a16="http://schemas.microsoft.com/office/drawing/2014/main" id="{00000000-0008-0000-0E00-0000AC000000}"/>
            </a:ext>
          </a:extLst>
        </xdr:cNvPr>
        <xdr:cNvSpPr txBox="1"/>
      </xdr:nvSpPr>
      <xdr:spPr>
        <a:xfrm>
          <a:off x="4673600" y="102182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79828</xdr:rowOff>
    </xdr:from>
    <xdr:to>
      <xdr:col>24</xdr:col>
      <xdr:colOff>114300</xdr:colOff>
      <xdr:row>61</xdr:row>
      <xdr:rowOff>9978</xdr:rowOff>
    </xdr:to>
    <xdr:sp macro="" textlink="">
      <xdr:nvSpPr>
        <xdr:cNvPr id="173" name="フローチャート: 判断 172">
          <a:extLst>
            <a:ext uri="{FF2B5EF4-FFF2-40B4-BE49-F238E27FC236}">
              <a16:creationId xmlns:a16="http://schemas.microsoft.com/office/drawing/2014/main" id="{00000000-0008-0000-0E00-0000AD000000}"/>
            </a:ext>
          </a:extLst>
        </xdr:cNvPr>
        <xdr:cNvSpPr/>
      </xdr:nvSpPr>
      <xdr:spPr>
        <a:xfrm>
          <a:off x="45847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56969</xdr:rowOff>
    </xdr:from>
    <xdr:to>
      <xdr:col>20</xdr:col>
      <xdr:colOff>38100</xdr:colOff>
      <xdr:row>60</xdr:row>
      <xdr:rowOff>158569</xdr:rowOff>
    </xdr:to>
    <xdr:sp macro="" textlink="">
      <xdr:nvSpPr>
        <xdr:cNvPr id="174" name="フローチャート: 判断 173">
          <a:extLst>
            <a:ext uri="{FF2B5EF4-FFF2-40B4-BE49-F238E27FC236}">
              <a16:creationId xmlns:a16="http://schemas.microsoft.com/office/drawing/2014/main" id="{00000000-0008-0000-0E00-0000AE000000}"/>
            </a:ext>
          </a:extLst>
        </xdr:cNvPr>
        <xdr:cNvSpPr/>
      </xdr:nvSpPr>
      <xdr:spPr>
        <a:xfrm>
          <a:off x="3746500" y="1034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42273</xdr:rowOff>
    </xdr:from>
    <xdr:to>
      <xdr:col>15</xdr:col>
      <xdr:colOff>101600</xdr:colOff>
      <xdr:row>60</xdr:row>
      <xdr:rowOff>143873</xdr:rowOff>
    </xdr:to>
    <xdr:sp macro="" textlink="">
      <xdr:nvSpPr>
        <xdr:cNvPr id="175" name="フローチャート: 判断 174">
          <a:extLst>
            <a:ext uri="{FF2B5EF4-FFF2-40B4-BE49-F238E27FC236}">
              <a16:creationId xmlns:a16="http://schemas.microsoft.com/office/drawing/2014/main" id="{00000000-0008-0000-0E00-0000AF000000}"/>
            </a:ext>
          </a:extLst>
        </xdr:cNvPr>
        <xdr:cNvSpPr/>
      </xdr:nvSpPr>
      <xdr:spPr>
        <a:xfrm>
          <a:off x="2857500" y="1032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136978</xdr:rowOff>
    </xdr:from>
    <xdr:to>
      <xdr:col>10</xdr:col>
      <xdr:colOff>165100</xdr:colOff>
      <xdr:row>60</xdr:row>
      <xdr:rowOff>67128</xdr:rowOff>
    </xdr:to>
    <xdr:sp macro="" textlink="">
      <xdr:nvSpPr>
        <xdr:cNvPr id="176" name="フローチャート: 判断 175">
          <a:extLst>
            <a:ext uri="{FF2B5EF4-FFF2-40B4-BE49-F238E27FC236}">
              <a16:creationId xmlns:a16="http://schemas.microsoft.com/office/drawing/2014/main" id="{00000000-0008-0000-0E00-0000B0000000}"/>
            </a:ext>
          </a:extLst>
        </xdr:cNvPr>
        <xdr:cNvSpPr/>
      </xdr:nvSpPr>
      <xdr:spPr>
        <a:xfrm>
          <a:off x="1968500" y="1025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58601</xdr:rowOff>
    </xdr:from>
    <xdr:to>
      <xdr:col>6</xdr:col>
      <xdr:colOff>38100</xdr:colOff>
      <xdr:row>60</xdr:row>
      <xdr:rowOff>160201</xdr:rowOff>
    </xdr:to>
    <xdr:sp macro="" textlink="">
      <xdr:nvSpPr>
        <xdr:cNvPr id="177" name="フローチャート: 判断 176">
          <a:extLst>
            <a:ext uri="{FF2B5EF4-FFF2-40B4-BE49-F238E27FC236}">
              <a16:creationId xmlns:a16="http://schemas.microsoft.com/office/drawing/2014/main" id="{00000000-0008-0000-0E00-0000B1000000}"/>
            </a:ext>
          </a:extLst>
        </xdr:cNvPr>
        <xdr:cNvSpPr/>
      </xdr:nvSpPr>
      <xdr:spPr>
        <a:xfrm>
          <a:off x="1079500" y="1034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00000000-0008-0000-0E00-0000B2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00000000-0008-0000-0E00-0000B3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00000000-0008-0000-0E00-0000B4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00000000-0008-0000-0E00-0000B5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E00-0000B6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60234</xdr:rowOff>
    </xdr:from>
    <xdr:to>
      <xdr:col>24</xdr:col>
      <xdr:colOff>114300</xdr:colOff>
      <xdr:row>63</xdr:row>
      <xdr:rowOff>161834</xdr:rowOff>
    </xdr:to>
    <xdr:sp macro="" textlink="">
      <xdr:nvSpPr>
        <xdr:cNvPr id="183" name="楕円 182">
          <a:extLst>
            <a:ext uri="{FF2B5EF4-FFF2-40B4-BE49-F238E27FC236}">
              <a16:creationId xmlns:a16="http://schemas.microsoft.com/office/drawing/2014/main" id="{00000000-0008-0000-0E00-0000B7000000}"/>
            </a:ext>
          </a:extLst>
        </xdr:cNvPr>
        <xdr:cNvSpPr/>
      </xdr:nvSpPr>
      <xdr:spPr>
        <a:xfrm>
          <a:off x="4584700" y="1086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38661</xdr:rowOff>
    </xdr:from>
    <xdr:ext cx="405111" cy="259045"/>
    <xdr:sp macro="" textlink="">
      <xdr:nvSpPr>
        <xdr:cNvPr id="184" name="【橋りょう・トンネル】&#10;有形固定資産減価償却率該当値テキスト">
          <a:extLst>
            <a:ext uri="{FF2B5EF4-FFF2-40B4-BE49-F238E27FC236}">
              <a16:creationId xmlns:a16="http://schemas.microsoft.com/office/drawing/2014/main" id="{00000000-0008-0000-0E00-0000B8000000}"/>
            </a:ext>
          </a:extLst>
        </xdr:cNvPr>
        <xdr:cNvSpPr txBox="1"/>
      </xdr:nvSpPr>
      <xdr:spPr>
        <a:xfrm>
          <a:off x="4673600" y="10840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45538</xdr:rowOff>
    </xdr:from>
    <xdr:to>
      <xdr:col>20</xdr:col>
      <xdr:colOff>38100</xdr:colOff>
      <xdr:row>63</xdr:row>
      <xdr:rowOff>147138</xdr:rowOff>
    </xdr:to>
    <xdr:sp macro="" textlink="">
      <xdr:nvSpPr>
        <xdr:cNvPr id="185" name="楕円 184">
          <a:extLst>
            <a:ext uri="{FF2B5EF4-FFF2-40B4-BE49-F238E27FC236}">
              <a16:creationId xmlns:a16="http://schemas.microsoft.com/office/drawing/2014/main" id="{00000000-0008-0000-0E00-0000B9000000}"/>
            </a:ext>
          </a:extLst>
        </xdr:cNvPr>
        <xdr:cNvSpPr/>
      </xdr:nvSpPr>
      <xdr:spPr>
        <a:xfrm>
          <a:off x="3746500" y="1084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96338</xdr:rowOff>
    </xdr:from>
    <xdr:to>
      <xdr:col>24</xdr:col>
      <xdr:colOff>63500</xdr:colOff>
      <xdr:row>63</xdr:row>
      <xdr:rowOff>111034</xdr:rowOff>
    </xdr:to>
    <xdr:cxnSp macro="">
      <xdr:nvCxnSpPr>
        <xdr:cNvPr id="186" name="直線コネクタ 185">
          <a:extLst>
            <a:ext uri="{FF2B5EF4-FFF2-40B4-BE49-F238E27FC236}">
              <a16:creationId xmlns:a16="http://schemas.microsoft.com/office/drawing/2014/main" id="{00000000-0008-0000-0E00-0000BA000000}"/>
            </a:ext>
          </a:extLst>
        </xdr:cNvPr>
        <xdr:cNvCxnSpPr/>
      </xdr:nvCxnSpPr>
      <xdr:spPr>
        <a:xfrm>
          <a:off x="3797300" y="10897688"/>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16147</xdr:rowOff>
    </xdr:from>
    <xdr:to>
      <xdr:col>15</xdr:col>
      <xdr:colOff>101600</xdr:colOff>
      <xdr:row>63</xdr:row>
      <xdr:rowOff>117747</xdr:rowOff>
    </xdr:to>
    <xdr:sp macro="" textlink="">
      <xdr:nvSpPr>
        <xdr:cNvPr id="187" name="楕円 186">
          <a:extLst>
            <a:ext uri="{FF2B5EF4-FFF2-40B4-BE49-F238E27FC236}">
              <a16:creationId xmlns:a16="http://schemas.microsoft.com/office/drawing/2014/main" id="{00000000-0008-0000-0E00-0000BB000000}"/>
            </a:ext>
          </a:extLst>
        </xdr:cNvPr>
        <xdr:cNvSpPr/>
      </xdr:nvSpPr>
      <xdr:spPr>
        <a:xfrm>
          <a:off x="2857500" y="10817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66947</xdr:rowOff>
    </xdr:from>
    <xdr:to>
      <xdr:col>19</xdr:col>
      <xdr:colOff>177800</xdr:colOff>
      <xdr:row>63</xdr:row>
      <xdr:rowOff>96338</xdr:rowOff>
    </xdr:to>
    <xdr:cxnSp macro="">
      <xdr:nvCxnSpPr>
        <xdr:cNvPr id="188" name="直線コネクタ 187">
          <a:extLst>
            <a:ext uri="{FF2B5EF4-FFF2-40B4-BE49-F238E27FC236}">
              <a16:creationId xmlns:a16="http://schemas.microsoft.com/office/drawing/2014/main" id="{00000000-0008-0000-0E00-0000BC000000}"/>
            </a:ext>
          </a:extLst>
        </xdr:cNvPr>
        <xdr:cNvCxnSpPr/>
      </xdr:nvCxnSpPr>
      <xdr:spPr>
        <a:xfrm>
          <a:off x="2908300" y="10868297"/>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96157</xdr:rowOff>
    </xdr:from>
    <xdr:to>
      <xdr:col>10</xdr:col>
      <xdr:colOff>165100</xdr:colOff>
      <xdr:row>57</xdr:row>
      <xdr:rowOff>26307</xdr:rowOff>
    </xdr:to>
    <xdr:sp macro="" textlink="">
      <xdr:nvSpPr>
        <xdr:cNvPr id="189" name="楕円 188">
          <a:extLst>
            <a:ext uri="{FF2B5EF4-FFF2-40B4-BE49-F238E27FC236}">
              <a16:creationId xmlns:a16="http://schemas.microsoft.com/office/drawing/2014/main" id="{00000000-0008-0000-0E00-0000BD000000}"/>
            </a:ext>
          </a:extLst>
        </xdr:cNvPr>
        <xdr:cNvSpPr/>
      </xdr:nvSpPr>
      <xdr:spPr>
        <a:xfrm>
          <a:off x="1968500" y="969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146957</xdr:rowOff>
    </xdr:from>
    <xdr:to>
      <xdr:col>15</xdr:col>
      <xdr:colOff>50800</xdr:colOff>
      <xdr:row>63</xdr:row>
      <xdr:rowOff>66947</xdr:rowOff>
    </xdr:to>
    <xdr:cxnSp macro="">
      <xdr:nvCxnSpPr>
        <xdr:cNvPr id="190" name="直線コネクタ 189">
          <a:extLst>
            <a:ext uri="{FF2B5EF4-FFF2-40B4-BE49-F238E27FC236}">
              <a16:creationId xmlns:a16="http://schemas.microsoft.com/office/drawing/2014/main" id="{00000000-0008-0000-0E00-0000BE000000}"/>
            </a:ext>
          </a:extLst>
        </xdr:cNvPr>
        <xdr:cNvCxnSpPr/>
      </xdr:nvCxnSpPr>
      <xdr:spPr>
        <a:xfrm>
          <a:off x="2019300" y="9748157"/>
          <a:ext cx="889000" cy="1120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3646</xdr:rowOff>
    </xdr:from>
    <xdr:ext cx="405111" cy="259045"/>
    <xdr:sp macro="" textlink="">
      <xdr:nvSpPr>
        <xdr:cNvPr id="191" name="n_1aveValue【橋りょう・トンネル】&#10;有形固定資産減価償却率">
          <a:extLst>
            <a:ext uri="{FF2B5EF4-FFF2-40B4-BE49-F238E27FC236}">
              <a16:creationId xmlns:a16="http://schemas.microsoft.com/office/drawing/2014/main" id="{00000000-0008-0000-0E00-0000BF000000}"/>
            </a:ext>
          </a:extLst>
        </xdr:cNvPr>
        <xdr:cNvSpPr txBox="1"/>
      </xdr:nvSpPr>
      <xdr:spPr>
        <a:xfrm>
          <a:off x="3582044" y="1011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160400</xdr:rowOff>
    </xdr:from>
    <xdr:ext cx="405111" cy="259045"/>
    <xdr:sp macro="" textlink="">
      <xdr:nvSpPr>
        <xdr:cNvPr id="192" name="n_2aveValue【橋りょう・トンネル】&#10;有形固定資産減価償却率">
          <a:extLst>
            <a:ext uri="{FF2B5EF4-FFF2-40B4-BE49-F238E27FC236}">
              <a16:creationId xmlns:a16="http://schemas.microsoft.com/office/drawing/2014/main" id="{00000000-0008-0000-0E00-0000C0000000}"/>
            </a:ext>
          </a:extLst>
        </xdr:cNvPr>
        <xdr:cNvSpPr txBox="1"/>
      </xdr:nvSpPr>
      <xdr:spPr>
        <a:xfrm>
          <a:off x="2705744" y="1010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58255</xdr:rowOff>
    </xdr:from>
    <xdr:ext cx="405111" cy="259045"/>
    <xdr:sp macro="" textlink="">
      <xdr:nvSpPr>
        <xdr:cNvPr id="193" name="n_3aveValue【橋りょう・トンネル】&#10;有形固定資産減価償却率">
          <a:extLst>
            <a:ext uri="{FF2B5EF4-FFF2-40B4-BE49-F238E27FC236}">
              <a16:creationId xmlns:a16="http://schemas.microsoft.com/office/drawing/2014/main" id="{00000000-0008-0000-0E00-0000C1000000}"/>
            </a:ext>
          </a:extLst>
        </xdr:cNvPr>
        <xdr:cNvSpPr txBox="1"/>
      </xdr:nvSpPr>
      <xdr:spPr>
        <a:xfrm>
          <a:off x="1816744" y="10345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5278</xdr:rowOff>
    </xdr:from>
    <xdr:ext cx="405111" cy="259045"/>
    <xdr:sp macro="" textlink="">
      <xdr:nvSpPr>
        <xdr:cNvPr id="194" name="n_4aveValue【橋りょう・トンネル】&#10;有形固定資産減価償却率">
          <a:extLst>
            <a:ext uri="{FF2B5EF4-FFF2-40B4-BE49-F238E27FC236}">
              <a16:creationId xmlns:a16="http://schemas.microsoft.com/office/drawing/2014/main" id="{00000000-0008-0000-0E00-0000C2000000}"/>
            </a:ext>
          </a:extLst>
        </xdr:cNvPr>
        <xdr:cNvSpPr txBox="1"/>
      </xdr:nvSpPr>
      <xdr:spPr>
        <a:xfrm>
          <a:off x="927744" y="1012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138265</xdr:rowOff>
    </xdr:from>
    <xdr:ext cx="405111" cy="259045"/>
    <xdr:sp macro="" textlink="">
      <xdr:nvSpPr>
        <xdr:cNvPr id="195" name="n_1mainValue【橋りょう・トンネル】&#10;有形固定資産減価償却率">
          <a:extLst>
            <a:ext uri="{FF2B5EF4-FFF2-40B4-BE49-F238E27FC236}">
              <a16:creationId xmlns:a16="http://schemas.microsoft.com/office/drawing/2014/main" id="{00000000-0008-0000-0E00-0000C3000000}"/>
            </a:ext>
          </a:extLst>
        </xdr:cNvPr>
        <xdr:cNvSpPr txBox="1"/>
      </xdr:nvSpPr>
      <xdr:spPr>
        <a:xfrm>
          <a:off x="3582044" y="10939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108874</xdr:rowOff>
    </xdr:from>
    <xdr:ext cx="405111" cy="259045"/>
    <xdr:sp macro="" textlink="">
      <xdr:nvSpPr>
        <xdr:cNvPr id="196" name="n_2mainValue【橋りょう・トンネル】&#10;有形固定資産減価償却率">
          <a:extLst>
            <a:ext uri="{FF2B5EF4-FFF2-40B4-BE49-F238E27FC236}">
              <a16:creationId xmlns:a16="http://schemas.microsoft.com/office/drawing/2014/main" id="{00000000-0008-0000-0E00-0000C4000000}"/>
            </a:ext>
          </a:extLst>
        </xdr:cNvPr>
        <xdr:cNvSpPr txBox="1"/>
      </xdr:nvSpPr>
      <xdr:spPr>
        <a:xfrm>
          <a:off x="2705744" y="10910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42834</xdr:rowOff>
    </xdr:from>
    <xdr:ext cx="405111" cy="259045"/>
    <xdr:sp macro="" textlink="">
      <xdr:nvSpPr>
        <xdr:cNvPr id="197" name="n_3mainValue【橋りょう・トンネル】&#10;有形固定資産減価償却率">
          <a:extLst>
            <a:ext uri="{FF2B5EF4-FFF2-40B4-BE49-F238E27FC236}">
              <a16:creationId xmlns:a16="http://schemas.microsoft.com/office/drawing/2014/main" id="{00000000-0008-0000-0E00-0000C5000000}"/>
            </a:ext>
          </a:extLst>
        </xdr:cNvPr>
        <xdr:cNvSpPr txBox="1"/>
      </xdr:nvSpPr>
      <xdr:spPr>
        <a:xfrm>
          <a:off x="1816744" y="9472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8" name="正方形/長方形 197">
          <a:extLst>
            <a:ext uri="{FF2B5EF4-FFF2-40B4-BE49-F238E27FC236}">
              <a16:creationId xmlns:a16="http://schemas.microsoft.com/office/drawing/2014/main" id="{00000000-0008-0000-0E00-0000C6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9" name="正方形/長方形 198">
          <a:extLst>
            <a:ext uri="{FF2B5EF4-FFF2-40B4-BE49-F238E27FC236}">
              <a16:creationId xmlns:a16="http://schemas.microsoft.com/office/drawing/2014/main" id="{00000000-0008-0000-0E00-0000C7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0" name="正方形/長方形 199">
          <a:extLst>
            <a:ext uri="{FF2B5EF4-FFF2-40B4-BE49-F238E27FC236}">
              <a16:creationId xmlns:a16="http://schemas.microsoft.com/office/drawing/2014/main" id="{00000000-0008-0000-0E00-0000C8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1" name="正方形/長方形 200">
          <a:extLst>
            <a:ext uri="{FF2B5EF4-FFF2-40B4-BE49-F238E27FC236}">
              <a16:creationId xmlns:a16="http://schemas.microsoft.com/office/drawing/2014/main" id="{00000000-0008-0000-0E00-0000C9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2" name="正方形/長方形 201">
          <a:extLst>
            <a:ext uri="{FF2B5EF4-FFF2-40B4-BE49-F238E27FC236}">
              <a16:creationId xmlns:a16="http://schemas.microsoft.com/office/drawing/2014/main" id="{00000000-0008-0000-0E00-0000CA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3" name="正方形/長方形 202">
          <a:extLst>
            <a:ext uri="{FF2B5EF4-FFF2-40B4-BE49-F238E27FC236}">
              <a16:creationId xmlns:a16="http://schemas.microsoft.com/office/drawing/2014/main" id="{00000000-0008-0000-0E00-0000CB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4" name="正方形/長方形 203">
          <a:extLst>
            <a:ext uri="{FF2B5EF4-FFF2-40B4-BE49-F238E27FC236}">
              <a16:creationId xmlns:a16="http://schemas.microsoft.com/office/drawing/2014/main" id="{00000000-0008-0000-0E00-0000CC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5" name="正方形/長方形 204">
          <a:extLst>
            <a:ext uri="{FF2B5EF4-FFF2-40B4-BE49-F238E27FC236}">
              <a16:creationId xmlns:a16="http://schemas.microsoft.com/office/drawing/2014/main" id="{00000000-0008-0000-0E00-0000CD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6" name="テキスト ボックス 205">
          <a:extLst>
            <a:ext uri="{FF2B5EF4-FFF2-40B4-BE49-F238E27FC236}">
              <a16:creationId xmlns:a16="http://schemas.microsoft.com/office/drawing/2014/main" id="{00000000-0008-0000-0E00-0000CE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7" name="直線コネクタ 206">
          <a:extLst>
            <a:ext uri="{FF2B5EF4-FFF2-40B4-BE49-F238E27FC236}">
              <a16:creationId xmlns:a16="http://schemas.microsoft.com/office/drawing/2014/main" id="{00000000-0008-0000-0E00-0000CF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8" name="直線コネクタ 207">
          <a:extLst>
            <a:ext uri="{FF2B5EF4-FFF2-40B4-BE49-F238E27FC236}">
              <a16:creationId xmlns:a16="http://schemas.microsoft.com/office/drawing/2014/main" id="{00000000-0008-0000-0E00-0000D0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9" name="テキスト ボックス 208">
          <a:extLst>
            <a:ext uri="{FF2B5EF4-FFF2-40B4-BE49-F238E27FC236}">
              <a16:creationId xmlns:a16="http://schemas.microsoft.com/office/drawing/2014/main" id="{00000000-0008-0000-0E00-0000D1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0" name="直線コネクタ 209">
          <a:extLst>
            <a:ext uri="{FF2B5EF4-FFF2-40B4-BE49-F238E27FC236}">
              <a16:creationId xmlns:a16="http://schemas.microsoft.com/office/drawing/2014/main" id="{00000000-0008-0000-0E00-0000D2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1" name="テキスト ボックス 210">
          <a:extLst>
            <a:ext uri="{FF2B5EF4-FFF2-40B4-BE49-F238E27FC236}">
              <a16:creationId xmlns:a16="http://schemas.microsoft.com/office/drawing/2014/main" id="{00000000-0008-0000-0E00-0000D300000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2" name="直線コネクタ 211">
          <a:extLst>
            <a:ext uri="{FF2B5EF4-FFF2-40B4-BE49-F238E27FC236}">
              <a16:creationId xmlns:a16="http://schemas.microsoft.com/office/drawing/2014/main" id="{00000000-0008-0000-0E00-0000D4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3" name="テキスト ボックス 212">
          <a:extLst>
            <a:ext uri="{FF2B5EF4-FFF2-40B4-BE49-F238E27FC236}">
              <a16:creationId xmlns:a16="http://schemas.microsoft.com/office/drawing/2014/main" id="{00000000-0008-0000-0E00-0000D5000000}"/>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4" name="直線コネクタ 213">
          <a:extLst>
            <a:ext uri="{FF2B5EF4-FFF2-40B4-BE49-F238E27FC236}">
              <a16:creationId xmlns:a16="http://schemas.microsoft.com/office/drawing/2014/main" id="{00000000-0008-0000-0E00-0000D6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15" name="テキスト ボックス 214">
          <a:extLst>
            <a:ext uri="{FF2B5EF4-FFF2-40B4-BE49-F238E27FC236}">
              <a16:creationId xmlns:a16="http://schemas.microsoft.com/office/drawing/2014/main" id="{00000000-0008-0000-0E00-0000D7000000}"/>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6" name="直線コネクタ 215">
          <a:extLst>
            <a:ext uri="{FF2B5EF4-FFF2-40B4-BE49-F238E27FC236}">
              <a16:creationId xmlns:a16="http://schemas.microsoft.com/office/drawing/2014/main" id="{00000000-0008-0000-0E00-0000D8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7" name="テキスト ボックス 216">
          <a:extLst>
            <a:ext uri="{FF2B5EF4-FFF2-40B4-BE49-F238E27FC236}">
              <a16:creationId xmlns:a16="http://schemas.microsoft.com/office/drawing/2014/main" id="{00000000-0008-0000-0E00-0000D9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8" name="直線コネクタ 217">
          <a:extLst>
            <a:ext uri="{FF2B5EF4-FFF2-40B4-BE49-F238E27FC236}">
              <a16:creationId xmlns:a16="http://schemas.microsoft.com/office/drawing/2014/main" id="{00000000-0008-0000-0E00-0000DA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9" name="テキスト ボックス 218">
          <a:extLst>
            <a:ext uri="{FF2B5EF4-FFF2-40B4-BE49-F238E27FC236}">
              <a16:creationId xmlns:a16="http://schemas.microsoft.com/office/drawing/2014/main" id="{00000000-0008-0000-0E00-0000DB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0" name="【橋りょう・トンネル】&#10;一人当たり有形固定資産（償却資産）額グラフ枠">
          <a:extLst>
            <a:ext uri="{FF2B5EF4-FFF2-40B4-BE49-F238E27FC236}">
              <a16:creationId xmlns:a16="http://schemas.microsoft.com/office/drawing/2014/main" id="{00000000-0008-0000-0E00-0000DC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110166</xdr:rowOff>
    </xdr:from>
    <xdr:to>
      <xdr:col>54</xdr:col>
      <xdr:colOff>189865</xdr:colOff>
      <xdr:row>64</xdr:row>
      <xdr:rowOff>74454</xdr:rowOff>
    </xdr:to>
    <xdr:cxnSp macro="">
      <xdr:nvCxnSpPr>
        <xdr:cNvPr id="221" name="直線コネクタ 220">
          <a:extLst>
            <a:ext uri="{FF2B5EF4-FFF2-40B4-BE49-F238E27FC236}">
              <a16:creationId xmlns:a16="http://schemas.microsoft.com/office/drawing/2014/main" id="{00000000-0008-0000-0E00-0000DD000000}"/>
            </a:ext>
          </a:extLst>
        </xdr:cNvPr>
        <xdr:cNvCxnSpPr/>
      </xdr:nvCxnSpPr>
      <xdr:spPr>
        <a:xfrm flipV="1">
          <a:off x="10476865" y="9539916"/>
          <a:ext cx="0" cy="1507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78281</xdr:rowOff>
    </xdr:from>
    <xdr:ext cx="469744" cy="259045"/>
    <xdr:sp macro="" textlink="">
      <xdr:nvSpPr>
        <xdr:cNvPr id="222" name="【橋りょう・トンネル】&#10;一人当たり有形固定資産（償却資産）額最小値テキスト">
          <a:extLst>
            <a:ext uri="{FF2B5EF4-FFF2-40B4-BE49-F238E27FC236}">
              <a16:creationId xmlns:a16="http://schemas.microsoft.com/office/drawing/2014/main" id="{00000000-0008-0000-0E00-0000DE000000}"/>
            </a:ext>
          </a:extLst>
        </xdr:cNvPr>
        <xdr:cNvSpPr txBox="1"/>
      </xdr:nvSpPr>
      <xdr:spPr>
        <a:xfrm>
          <a:off x="10515600" y="11051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74454</xdr:rowOff>
    </xdr:from>
    <xdr:to>
      <xdr:col>55</xdr:col>
      <xdr:colOff>88900</xdr:colOff>
      <xdr:row>64</xdr:row>
      <xdr:rowOff>74454</xdr:rowOff>
    </xdr:to>
    <xdr:cxnSp macro="">
      <xdr:nvCxnSpPr>
        <xdr:cNvPr id="223" name="直線コネクタ 222">
          <a:extLst>
            <a:ext uri="{FF2B5EF4-FFF2-40B4-BE49-F238E27FC236}">
              <a16:creationId xmlns:a16="http://schemas.microsoft.com/office/drawing/2014/main" id="{00000000-0008-0000-0E00-0000DF000000}"/>
            </a:ext>
          </a:extLst>
        </xdr:cNvPr>
        <xdr:cNvCxnSpPr/>
      </xdr:nvCxnSpPr>
      <xdr:spPr>
        <a:xfrm>
          <a:off x="10388600" y="11047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56843</xdr:rowOff>
    </xdr:from>
    <xdr:ext cx="690189" cy="259045"/>
    <xdr:sp macro="" textlink="">
      <xdr:nvSpPr>
        <xdr:cNvPr id="224" name="【橋りょう・トンネル】&#10;一人当たり有形固定資産（償却資産）額最大値テキスト">
          <a:extLst>
            <a:ext uri="{FF2B5EF4-FFF2-40B4-BE49-F238E27FC236}">
              <a16:creationId xmlns:a16="http://schemas.microsoft.com/office/drawing/2014/main" id="{00000000-0008-0000-0E00-0000E0000000}"/>
            </a:ext>
          </a:extLst>
        </xdr:cNvPr>
        <xdr:cNvSpPr txBox="1"/>
      </xdr:nvSpPr>
      <xdr:spPr>
        <a:xfrm>
          <a:off x="10515600" y="93151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1,188,255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110166</xdr:rowOff>
    </xdr:from>
    <xdr:to>
      <xdr:col>55</xdr:col>
      <xdr:colOff>88900</xdr:colOff>
      <xdr:row>55</xdr:row>
      <xdr:rowOff>110166</xdr:rowOff>
    </xdr:to>
    <xdr:cxnSp macro="">
      <xdr:nvCxnSpPr>
        <xdr:cNvPr id="225" name="直線コネクタ 224">
          <a:extLst>
            <a:ext uri="{FF2B5EF4-FFF2-40B4-BE49-F238E27FC236}">
              <a16:creationId xmlns:a16="http://schemas.microsoft.com/office/drawing/2014/main" id="{00000000-0008-0000-0E00-0000E1000000}"/>
            </a:ext>
          </a:extLst>
        </xdr:cNvPr>
        <xdr:cNvCxnSpPr/>
      </xdr:nvCxnSpPr>
      <xdr:spPr>
        <a:xfrm>
          <a:off x="10388600" y="9539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155077</xdr:rowOff>
    </xdr:from>
    <xdr:ext cx="599010" cy="259045"/>
    <xdr:sp macro="" textlink="">
      <xdr:nvSpPr>
        <xdr:cNvPr id="226" name="【橋りょう・トンネル】&#10;一人当たり有形固定資産（償却資産）額平均値テキスト">
          <a:extLst>
            <a:ext uri="{FF2B5EF4-FFF2-40B4-BE49-F238E27FC236}">
              <a16:creationId xmlns:a16="http://schemas.microsoft.com/office/drawing/2014/main" id="{00000000-0008-0000-0E00-0000E2000000}"/>
            </a:ext>
          </a:extLst>
        </xdr:cNvPr>
        <xdr:cNvSpPr txBox="1"/>
      </xdr:nvSpPr>
      <xdr:spPr>
        <a:xfrm>
          <a:off x="10515600" y="106135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285,905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5200</xdr:rowOff>
    </xdr:from>
    <xdr:to>
      <xdr:col>55</xdr:col>
      <xdr:colOff>50800</xdr:colOff>
      <xdr:row>62</xdr:row>
      <xdr:rowOff>106800</xdr:rowOff>
    </xdr:to>
    <xdr:sp macro="" textlink="">
      <xdr:nvSpPr>
        <xdr:cNvPr id="227" name="フローチャート: 判断 226">
          <a:extLst>
            <a:ext uri="{FF2B5EF4-FFF2-40B4-BE49-F238E27FC236}">
              <a16:creationId xmlns:a16="http://schemas.microsoft.com/office/drawing/2014/main" id="{00000000-0008-0000-0E00-0000E3000000}"/>
            </a:ext>
          </a:extLst>
        </xdr:cNvPr>
        <xdr:cNvSpPr/>
      </xdr:nvSpPr>
      <xdr:spPr>
        <a:xfrm>
          <a:off x="10426700" y="1063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17520</xdr:rowOff>
    </xdr:from>
    <xdr:to>
      <xdr:col>50</xdr:col>
      <xdr:colOff>165100</xdr:colOff>
      <xdr:row>62</xdr:row>
      <xdr:rowOff>119120</xdr:rowOff>
    </xdr:to>
    <xdr:sp macro="" textlink="">
      <xdr:nvSpPr>
        <xdr:cNvPr id="228" name="フローチャート: 判断 227">
          <a:extLst>
            <a:ext uri="{FF2B5EF4-FFF2-40B4-BE49-F238E27FC236}">
              <a16:creationId xmlns:a16="http://schemas.microsoft.com/office/drawing/2014/main" id="{00000000-0008-0000-0E00-0000E4000000}"/>
            </a:ext>
          </a:extLst>
        </xdr:cNvPr>
        <xdr:cNvSpPr/>
      </xdr:nvSpPr>
      <xdr:spPr>
        <a:xfrm>
          <a:off x="9588500" y="1064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35601</xdr:rowOff>
    </xdr:from>
    <xdr:to>
      <xdr:col>46</xdr:col>
      <xdr:colOff>38100</xdr:colOff>
      <xdr:row>62</xdr:row>
      <xdr:rowOff>137201</xdr:rowOff>
    </xdr:to>
    <xdr:sp macro="" textlink="">
      <xdr:nvSpPr>
        <xdr:cNvPr id="229" name="フローチャート: 判断 228">
          <a:extLst>
            <a:ext uri="{FF2B5EF4-FFF2-40B4-BE49-F238E27FC236}">
              <a16:creationId xmlns:a16="http://schemas.microsoft.com/office/drawing/2014/main" id="{00000000-0008-0000-0E00-0000E5000000}"/>
            </a:ext>
          </a:extLst>
        </xdr:cNvPr>
        <xdr:cNvSpPr/>
      </xdr:nvSpPr>
      <xdr:spPr>
        <a:xfrm>
          <a:off x="8699500" y="1066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51130</xdr:rowOff>
    </xdr:from>
    <xdr:to>
      <xdr:col>41</xdr:col>
      <xdr:colOff>101600</xdr:colOff>
      <xdr:row>62</xdr:row>
      <xdr:rowOff>152730</xdr:rowOff>
    </xdr:to>
    <xdr:sp macro="" textlink="">
      <xdr:nvSpPr>
        <xdr:cNvPr id="230" name="フローチャート: 判断 229">
          <a:extLst>
            <a:ext uri="{FF2B5EF4-FFF2-40B4-BE49-F238E27FC236}">
              <a16:creationId xmlns:a16="http://schemas.microsoft.com/office/drawing/2014/main" id="{00000000-0008-0000-0E00-0000E6000000}"/>
            </a:ext>
          </a:extLst>
        </xdr:cNvPr>
        <xdr:cNvSpPr/>
      </xdr:nvSpPr>
      <xdr:spPr>
        <a:xfrm>
          <a:off x="7810500" y="1068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169232</xdr:rowOff>
    </xdr:from>
    <xdr:to>
      <xdr:col>36</xdr:col>
      <xdr:colOff>165100</xdr:colOff>
      <xdr:row>62</xdr:row>
      <xdr:rowOff>99382</xdr:rowOff>
    </xdr:to>
    <xdr:sp macro="" textlink="">
      <xdr:nvSpPr>
        <xdr:cNvPr id="231" name="フローチャート: 判断 230">
          <a:extLst>
            <a:ext uri="{FF2B5EF4-FFF2-40B4-BE49-F238E27FC236}">
              <a16:creationId xmlns:a16="http://schemas.microsoft.com/office/drawing/2014/main" id="{00000000-0008-0000-0E00-0000E7000000}"/>
            </a:ext>
          </a:extLst>
        </xdr:cNvPr>
        <xdr:cNvSpPr/>
      </xdr:nvSpPr>
      <xdr:spPr>
        <a:xfrm>
          <a:off x="6921500" y="10627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2" name="テキスト ボックス 231">
          <a:extLst>
            <a:ext uri="{FF2B5EF4-FFF2-40B4-BE49-F238E27FC236}">
              <a16:creationId xmlns:a16="http://schemas.microsoft.com/office/drawing/2014/main" id="{00000000-0008-0000-0E00-0000E8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00000000-0008-0000-0E00-0000E9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00000000-0008-0000-0E00-0000EA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id="{00000000-0008-0000-0E00-0000EB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00000000-0008-0000-0E00-0000EC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77794</xdr:rowOff>
    </xdr:from>
    <xdr:to>
      <xdr:col>55</xdr:col>
      <xdr:colOff>50800</xdr:colOff>
      <xdr:row>60</xdr:row>
      <xdr:rowOff>7944</xdr:rowOff>
    </xdr:to>
    <xdr:sp macro="" textlink="">
      <xdr:nvSpPr>
        <xdr:cNvPr id="237" name="楕円 236">
          <a:extLst>
            <a:ext uri="{FF2B5EF4-FFF2-40B4-BE49-F238E27FC236}">
              <a16:creationId xmlns:a16="http://schemas.microsoft.com/office/drawing/2014/main" id="{00000000-0008-0000-0E00-0000ED000000}"/>
            </a:ext>
          </a:extLst>
        </xdr:cNvPr>
        <xdr:cNvSpPr/>
      </xdr:nvSpPr>
      <xdr:spPr>
        <a:xfrm>
          <a:off x="10426700" y="10193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100671</xdr:rowOff>
    </xdr:from>
    <xdr:ext cx="599010" cy="259045"/>
    <xdr:sp macro="" textlink="">
      <xdr:nvSpPr>
        <xdr:cNvPr id="238" name="【橋りょう・トンネル】&#10;一人当たり有形固定資産（償却資産）額該当値テキスト">
          <a:extLst>
            <a:ext uri="{FF2B5EF4-FFF2-40B4-BE49-F238E27FC236}">
              <a16:creationId xmlns:a16="http://schemas.microsoft.com/office/drawing/2014/main" id="{00000000-0008-0000-0E00-0000EE000000}"/>
            </a:ext>
          </a:extLst>
        </xdr:cNvPr>
        <xdr:cNvSpPr txBox="1"/>
      </xdr:nvSpPr>
      <xdr:spPr>
        <a:xfrm>
          <a:off x="10515600" y="10044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92863</xdr:rowOff>
    </xdr:from>
    <xdr:to>
      <xdr:col>50</xdr:col>
      <xdr:colOff>165100</xdr:colOff>
      <xdr:row>60</xdr:row>
      <xdr:rowOff>23013</xdr:rowOff>
    </xdr:to>
    <xdr:sp macro="" textlink="">
      <xdr:nvSpPr>
        <xdr:cNvPr id="239" name="楕円 238">
          <a:extLst>
            <a:ext uri="{FF2B5EF4-FFF2-40B4-BE49-F238E27FC236}">
              <a16:creationId xmlns:a16="http://schemas.microsoft.com/office/drawing/2014/main" id="{00000000-0008-0000-0E00-0000EF000000}"/>
            </a:ext>
          </a:extLst>
        </xdr:cNvPr>
        <xdr:cNvSpPr/>
      </xdr:nvSpPr>
      <xdr:spPr>
        <a:xfrm>
          <a:off x="9588500" y="10208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128594</xdr:rowOff>
    </xdr:from>
    <xdr:to>
      <xdr:col>55</xdr:col>
      <xdr:colOff>0</xdr:colOff>
      <xdr:row>59</xdr:row>
      <xdr:rowOff>143663</xdr:rowOff>
    </xdr:to>
    <xdr:cxnSp macro="">
      <xdr:nvCxnSpPr>
        <xdr:cNvPr id="240" name="直線コネクタ 239">
          <a:extLst>
            <a:ext uri="{FF2B5EF4-FFF2-40B4-BE49-F238E27FC236}">
              <a16:creationId xmlns:a16="http://schemas.microsoft.com/office/drawing/2014/main" id="{00000000-0008-0000-0E00-0000F0000000}"/>
            </a:ext>
          </a:extLst>
        </xdr:cNvPr>
        <xdr:cNvCxnSpPr/>
      </xdr:nvCxnSpPr>
      <xdr:spPr>
        <a:xfrm flipV="1">
          <a:off x="9639300" y="10244144"/>
          <a:ext cx="838200" cy="15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102179</xdr:rowOff>
    </xdr:from>
    <xdr:to>
      <xdr:col>46</xdr:col>
      <xdr:colOff>38100</xdr:colOff>
      <xdr:row>60</xdr:row>
      <xdr:rowOff>32329</xdr:rowOff>
    </xdr:to>
    <xdr:sp macro="" textlink="">
      <xdr:nvSpPr>
        <xdr:cNvPr id="241" name="楕円 240">
          <a:extLst>
            <a:ext uri="{FF2B5EF4-FFF2-40B4-BE49-F238E27FC236}">
              <a16:creationId xmlns:a16="http://schemas.microsoft.com/office/drawing/2014/main" id="{00000000-0008-0000-0E00-0000F1000000}"/>
            </a:ext>
          </a:extLst>
        </xdr:cNvPr>
        <xdr:cNvSpPr/>
      </xdr:nvSpPr>
      <xdr:spPr>
        <a:xfrm>
          <a:off x="8699500" y="10217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143663</xdr:rowOff>
    </xdr:from>
    <xdr:to>
      <xdr:col>50</xdr:col>
      <xdr:colOff>114300</xdr:colOff>
      <xdr:row>59</xdr:row>
      <xdr:rowOff>152979</xdr:rowOff>
    </xdr:to>
    <xdr:cxnSp macro="">
      <xdr:nvCxnSpPr>
        <xdr:cNvPr id="242" name="直線コネクタ 241">
          <a:extLst>
            <a:ext uri="{FF2B5EF4-FFF2-40B4-BE49-F238E27FC236}">
              <a16:creationId xmlns:a16="http://schemas.microsoft.com/office/drawing/2014/main" id="{00000000-0008-0000-0E00-0000F2000000}"/>
            </a:ext>
          </a:extLst>
        </xdr:cNvPr>
        <xdr:cNvCxnSpPr/>
      </xdr:nvCxnSpPr>
      <xdr:spPr>
        <a:xfrm flipV="1">
          <a:off x="8750300" y="10259213"/>
          <a:ext cx="889000" cy="9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113132</xdr:rowOff>
    </xdr:from>
    <xdr:to>
      <xdr:col>41</xdr:col>
      <xdr:colOff>101600</xdr:colOff>
      <xdr:row>60</xdr:row>
      <xdr:rowOff>43282</xdr:rowOff>
    </xdr:to>
    <xdr:sp macro="" textlink="">
      <xdr:nvSpPr>
        <xdr:cNvPr id="243" name="楕円 242">
          <a:extLst>
            <a:ext uri="{FF2B5EF4-FFF2-40B4-BE49-F238E27FC236}">
              <a16:creationId xmlns:a16="http://schemas.microsoft.com/office/drawing/2014/main" id="{00000000-0008-0000-0E00-0000F3000000}"/>
            </a:ext>
          </a:extLst>
        </xdr:cNvPr>
        <xdr:cNvSpPr/>
      </xdr:nvSpPr>
      <xdr:spPr>
        <a:xfrm>
          <a:off x="7810500" y="10228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152979</xdr:rowOff>
    </xdr:from>
    <xdr:to>
      <xdr:col>45</xdr:col>
      <xdr:colOff>177800</xdr:colOff>
      <xdr:row>59</xdr:row>
      <xdr:rowOff>163932</xdr:rowOff>
    </xdr:to>
    <xdr:cxnSp macro="">
      <xdr:nvCxnSpPr>
        <xdr:cNvPr id="244" name="直線コネクタ 243">
          <a:extLst>
            <a:ext uri="{FF2B5EF4-FFF2-40B4-BE49-F238E27FC236}">
              <a16:creationId xmlns:a16="http://schemas.microsoft.com/office/drawing/2014/main" id="{00000000-0008-0000-0E00-0000F4000000}"/>
            </a:ext>
          </a:extLst>
        </xdr:cNvPr>
        <xdr:cNvCxnSpPr/>
      </xdr:nvCxnSpPr>
      <xdr:spPr>
        <a:xfrm flipV="1">
          <a:off x="7861300" y="10268529"/>
          <a:ext cx="889000" cy="10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110247</xdr:rowOff>
    </xdr:from>
    <xdr:ext cx="599010" cy="259045"/>
    <xdr:sp macro="" textlink="">
      <xdr:nvSpPr>
        <xdr:cNvPr id="245" name="n_1aveValue【橋りょう・トンネル】&#10;一人当たり有形固定資産（償却資産）額">
          <a:extLst>
            <a:ext uri="{FF2B5EF4-FFF2-40B4-BE49-F238E27FC236}">
              <a16:creationId xmlns:a16="http://schemas.microsoft.com/office/drawing/2014/main" id="{00000000-0008-0000-0E00-0000F5000000}"/>
            </a:ext>
          </a:extLst>
        </xdr:cNvPr>
        <xdr:cNvSpPr txBox="1"/>
      </xdr:nvSpPr>
      <xdr:spPr>
        <a:xfrm>
          <a:off x="9327095" y="10740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128328</xdr:rowOff>
    </xdr:from>
    <xdr:ext cx="599010" cy="259045"/>
    <xdr:sp macro="" textlink="">
      <xdr:nvSpPr>
        <xdr:cNvPr id="246" name="n_2aveValue【橋りょう・トンネル】&#10;一人当たり有形固定資産（償却資産）額">
          <a:extLst>
            <a:ext uri="{FF2B5EF4-FFF2-40B4-BE49-F238E27FC236}">
              <a16:creationId xmlns:a16="http://schemas.microsoft.com/office/drawing/2014/main" id="{00000000-0008-0000-0E00-0000F6000000}"/>
            </a:ext>
          </a:extLst>
        </xdr:cNvPr>
        <xdr:cNvSpPr txBox="1"/>
      </xdr:nvSpPr>
      <xdr:spPr>
        <a:xfrm>
          <a:off x="8450795" y="10758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143857</xdr:rowOff>
    </xdr:from>
    <xdr:ext cx="599010" cy="259045"/>
    <xdr:sp macro="" textlink="">
      <xdr:nvSpPr>
        <xdr:cNvPr id="247" name="n_3aveValue【橋りょう・トンネル】&#10;一人当たり有形固定資産（償却資産）額">
          <a:extLst>
            <a:ext uri="{FF2B5EF4-FFF2-40B4-BE49-F238E27FC236}">
              <a16:creationId xmlns:a16="http://schemas.microsoft.com/office/drawing/2014/main" id="{00000000-0008-0000-0E00-0000F7000000}"/>
            </a:ext>
          </a:extLst>
        </xdr:cNvPr>
        <xdr:cNvSpPr txBox="1"/>
      </xdr:nvSpPr>
      <xdr:spPr>
        <a:xfrm>
          <a:off x="7561795" y="10773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115909</xdr:rowOff>
    </xdr:from>
    <xdr:ext cx="599010" cy="259045"/>
    <xdr:sp macro="" textlink="">
      <xdr:nvSpPr>
        <xdr:cNvPr id="248" name="n_4aveValue【橋りょう・トンネル】&#10;一人当たり有形固定資産（償却資産）額">
          <a:extLst>
            <a:ext uri="{FF2B5EF4-FFF2-40B4-BE49-F238E27FC236}">
              <a16:creationId xmlns:a16="http://schemas.microsoft.com/office/drawing/2014/main" id="{00000000-0008-0000-0E00-0000F8000000}"/>
            </a:ext>
          </a:extLst>
        </xdr:cNvPr>
        <xdr:cNvSpPr txBox="1"/>
      </xdr:nvSpPr>
      <xdr:spPr>
        <a:xfrm>
          <a:off x="6672795" y="10402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58</xdr:row>
      <xdr:rowOff>39540</xdr:rowOff>
    </xdr:from>
    <xdr:ext cx="599010" cy="259045"/>
    <xdr:sp macro="" textlink="">
      <xdr:nvSpPr>
        <xdr:cNvPr id="249" name="n_1mainValue【橋りょう・トンネル】&#10;一人当たり有形固定資産（償却資産）額">
          <a:extLst>
            <a:ext uri="{FF2B5EF4-FFF2-40B4-BE49-F238E27FC236}">
              <a16:creationId xmlns:a16="http://schemas.microsoft.com/office/drawing/2014/main" id="{00000000-0008-0000-0E00-0000F9000000}"/>
            </a:ext>
          </a:extLst>
        </xdr:cNvPr>
        <xdr:cNvSpPr txBox="1"/>
      </xdr:nvSpPr>
      <xdr:spPr>
        <a:xfrm>
          <a:off x="9327095" y="9983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58</xdr:row>
      <xdr:rowOff>48856</xdr:rowOff>
    </xdr:from>
    <xdr:ext cx="599010" cy="259045"/>
    <xdr:sp macro="" textlink="">
      <xdr:nvSpPr>
        <xdr:cNvPr id="250" name="n_2mainValue【橋りょう・トンネル】&#10;一人当たり有形固定資産（償却資産）額">
          <a:extLst>
            <a:ext uri="{FF2B5EF4-FFF2-40B4-BE49-F238E27FC236}">
              <a16:creationId xmlns:a16="http://schemas.microsoft.com/office/drawing/2014/main" id="{00000000-0008-0000-0E00-0000FA000000}"/>
            </a:ext>
          </a:extLst>
        </xdr:cNvPr>
        <xdr:cNvSpPr txBox="1"/>
      </xdr:nvSpPr>
      <xdr:spPr>
        <a:xfrm>
          <a:off x="8450795" y="9992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58</xdr:row>
      <xdr:rowOff>59809</xdr:rowOff>
    </xdr:from>
    <xdr:ext cx="599010" cy="259045"/>
    <xdr:sp macro="" textlink="">
      <xdr:nvSpPr>
        <xdr:cNvPr id="251" name="n_3mainValue【橋りょう・トンネル】&#10;一人当たり有形固定資産（償却資産）額">
          <a:extLst>
            <a:ext uri="{FF2B5EF4-FFF2-40B4-BE49-F238E27FC236}">
              <a16:creationId xmlns:a16="http://schemas.microsoft.com/office/drawing/2014/main" id="{00000000-0008-0000-0E00-0000FB000000}"/>
            </a:ext>
          </a:extLst>
        </xdr:cNvPr>
        <xdr:cNvSpPr txBox="1"/>
      </xdr:nvSpPr>
      <xdr:spPr>
        <a:xfrm>
          <a:off x="7561795" y="10003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2" name="正方形/長方形 251">
          <a:extLst>
            <a:ext uri="{FF2B5EF4-FFF2-40B4-BE49-F238E27FC236}">
              <a16:creationId xmlns:a16="http://schemas.microsoft.com/office/drawing/2014/main" id="{00000000-0008-0000-0E00-0000FC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3" name="正方形/長方形 252">
          <a:extLst>
            <a:ext uri="{FF2B5EF4-FFF2-40B4-BE49-F238E27FC236}">
              <a16:creationId xmlns:a16="http://schemas.microsoft.com/office/drawing/2014/main" id="{00000000-0008-0000-0E00-0000FD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4" name="正方形/長方形 253">
          <a:extLst>
            <a:ext uri="{FF2B5EF4-FFF2-40B4-BE49-F238E27FC236}">
              <a16:creationId xmlns:a16="http://schemas.microsoft.com/office/drawing/2014/main" id="{00000000-0008-0000-0E00-0000FE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5" name="正方形/長方形 254">
          <a:extLst>
            <a:ext uri="{FF2B5EF4-FFF2-40B4-BE49-F238E27FC236}">
              <a16:creationId xmlns:a16="http://schemas.microsoft.com/office/drawing/2014/main" id="{00000000-0008-0000-0E00-0000FF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6" name="正方形/長方形 255">
          <a:extLst>
            <a:ext uri="{FF2B5EF4-FFF2-40B4-BE49-F238E27FC236}">
              <a16:creationId xmlns:a16="http://schemas.microsoft.com/office/drawing/2014/main" id="{00000000-0008-0000-0E00-000000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7" name="正方形/長方形 256">
          <a:extLst>
            <a:ext uri="{FF2B5EF4-FFF2-40B4-BE49-F238E27FC236}">
              <a16:creationId xmlns:a16="http://schemas.microsoft.com/office/drawing/2014/main" id="{00000000-0008-0000-0E00-000001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8" name="正方形/長方形 257">
          <a:extLst>
            <a:ext uri="{FF2B5EF4-FFF2-40B4-BE49-F238E27FC236}">
              <a16:creationId xmlns:a16="http://schemas.microsoft.com/office/drawing/2014/main" id="{00000000-0008-0000-0E00-000002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9" name="正方形/長方形 258">
          <a:extLst>
            <a:ext uri="{FF2B5EF4-FFF2-40B4-BE49-F238E27FC236}">
              <a16:creationId xmlns:a16="http://schemas.microsoft.com/office/drawing/2014/main" id="{00000000-0008-0000-0E00-000003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0" name="テキスト ボックス 259">
          <a:extLst>
            <a:ext uri="{FF2B5EF4-FFF2-40B4-BE49-F238E27FC236}">
              <a16:creationId xmlns:a16="http://schemas.microsoft.com/office/drawing/2014/main" id="{00000000-0008-0000-0E00-000004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1" name="直線コネクタ 260">
          <a:extLst>
            <a:ext uri="{FF2B5EF4-FFF2-40B4-BE49-F238E27FC236}">
              <a16:creationId xmlns:a16="http://schemas.microsoft.com/office/drawing/2014/main" id="{00000000-0008-0000-0E00-000005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2" name="テキスト ボックス 261">
          <a:extLst>
            <a:ext uri="{FF2B5EF4-FFF2-40B4-BE49-F238E27FC236}">
              <a16:creationId xmlns:a16="http://schemas.microsoft.com/office/drawing/2014/main" id="{00000000-0008-0000-0E00-000006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3" name="直線コネクタ 262">
          <a:extLst>
            <a:ext uri="{FF2B5EF4-FFF2-40B4-BE49-F238E27FC236}">
              <a16:creationId xmlns:a16="http://schemas.microsoft.com/office/drawing/2014/main" id="{00000000-0008-0000-0E00-000007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4" name="テキスト ボックス 263">
          <a:extLst>
            <a:ext uri="{FF2B5EF4-FFF2-40B4-BE49-F238E27FC236}">
              <a16:creationId xmlns:a16="http://schemas.microsoft.com/office/drawing/2014/main" id="{00000000-0008-0000-0E00-000008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5" name="直線コネクタ 264">
          <a:extLst>
            <a:ext uri="{FF2B5EF4-FFF2-40B4-BE49-F238E27FC236}">
              <a16:creationId xmlns:a16="http://schemas.microsoft.com/office/drawing/2014/main" id="{00000000-0008-0000-0E00-000009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6" name="テキスト ボックス 265">
          <a:extLst>
            <a:ext uri="{FF2B5EF4-FFF2-40B4-BE49-F238E27FC236}">
              <a16:creationId xmlns:a16="http://schemas.microsoft.com/office/drawing/2014/main" id="{00000000-0008-0000-0E00-00000A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7" name="直線コネクタ 266">
          <a:extLst>
            <a:ext uri="{FF2B5EF4-FFF2-40B4-BE49-F238E27FC236}">
              <a16:creationId xmlns:a16="http://schemas.microsoft.com/office/drawing/2014/main" id="{00000000-0008-0000-0E00-00000B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8" name="テキスト ボックス 267">
          <a:extLst>
            <a:ext uri="{FF2B5EF4-FFF2-40B4-BE49-F238E27FC236}">
              <a16:creationId xmlns:a16="http://schemas.microsoft.com/office/drawing/2014/main" id="{00000000-0008-0000-0E00-00000C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9" name="直線コネクタ 268">
          <a:extLst>
            <a:ext uri="{FF2B5EF4-FFF2-40B4-BE49-F238E27FC236}">
              <a16:creationId xmlns:a16="http://schemas.microsoft.com/office/drawing/2014/main" id="{00000000-0008-0000-0E00-00000D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0" name="テキスト ボックス 269">
          <a:extLst>
            <a:ext uri="{FF2B5EF4-FFF2-40B4-BE49-F238E27FC236}">
              <a16:creationId xmlns:a16="http://schemas.microsoft.com/office/drawing/2014/main" id="{00000000-0008-0000-0E00-00000E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1" name="直線コネクタ 270">
          <a:extLst>
            <a:ext uri="{FF2B5EF4-FFF2-40B4-BE49-F238E27FC236}">
              <a16:creationId xmlns:a16="http://schemas.microsoft.com/office/drawing/2014/main" id="{00000000-0008-0000-0E00-00000F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2" name="テキスト ボックス 271">
          <a:extLst>
            <a:ext uri="{FF2B5EF4-FFF2-40B4-BE49-F238E27FC236}">
              <a16:creationId xmlns:a16="http://schemas.microsoft.com/office/drawing/2014/main" id="{00000000-0008-0000-0E00-000010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3" name="直線コネクタ 272">
          <a:extLst>
            <a:ext uri="{FF2B5EF4-FFF2-40B4-BE49-F238E27FC236}">
              <a16:creationId xmlns:a16="http://schemas.microsoft.com/office/drawing/2014/main" id="{00000000-0008-0000-0E00-000011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4" name="テキスト ボックス 273">
          <a:extLst>
            <a:ext uri="{FF2B5EF4-FFF2-40B4-BE49-F238E27FC236}">
              <a16:creationId xmlns:a16="http://schemas.microsoft.com/office/drawing/2014/main" id="{00000000-0008-0000-0E00-000012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5" name="【公営住宅】&#10;有形固定資産減価償却率グラフ枠">
          <a:extLst>
            <a:ext uri="{FF2B5EF4-FFF2-40B4-BE49-F238E27FC236}">
              <a16:creationId xmlns:a16="http://schemas.microsoft.com/office/drawing/2014/main" id="{00000000-0008-0000-0E00-000013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93345</xdr:rowOff>
    </xdr:from>
    <xdr:to>
      <xdr:col>24</xdr:col>
      <xdr:colOff>62865</xdr:colOff>
      <xdr:row>86</xdr:row>
      <xdr:rowOff>114300</xdr:rowOff>
    </xdr:to>
    <xdr:cxnSp macro="">
      <xdr:nvCxnSpPr>
        <xdr:cNvPr id="276" name="直線コネクタ 275">
          <a:extLst>
            <a:ext uri="{FF2B5EF4-FFF2-40B4-BE49-F238E27FC236}">
              <a16:creationId xmlns:a16="http://schemas.microsoft.com/office/drawing/2014/main" id="{00000000-0008-0000-0E00-000014010000}"/>
            </a:ext>
          </a:extLst>
        </xdr:cNvPr>
        <xdr:cNvCxnSpPr/>
      </xdr:nvCxnSpPr>
      <xdr:spPr>
        <a:xfrm flipV="1">
          <a:off x="4634865" y="13294995"/>
          <a:ext cx="0" cy="1564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77" name="【公営住宅】&#10;有形固定資産減価償却率最小値テキスト">
          <a:extLst>
            <a:ext uri="{FF2B5EF4-FFF2-40B4-BE49-F238E27FC236}">
              <a16:creationId xmlns:a16="http://schemas.microsoft.com/office/drawing/2014/main" id="{00000000-0008-0000-0E00-00001501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78" name="直線コネクタ 277">
          <a:extLst>
            <a:ext uri="{FF2B5EF4-FFF2-40B4-BE49-F238E27FC236}">
              <a16:creationId xmlns:a16="http://schemas.microsoft.com/office/drawing/2014/main" id="{00000000-0008-0000-0E00-00001601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40022</xdr:rowOff>
    </xdr:from>
    <xdr:ext cx="405111" cy="259045"/>
    <xdr:sp macro="" textlink="">
      <xdr:nvSpPr>
        <xdr:cNvPr id="279" name="【公営住宅】&#10;有形固定資産減価償却率最大値テキスト">
          <a:extLst>
            <a:ext uri="{FF2B5EF4-FFF2-40B4-BE49-F238E27FC236}">
              <a16:creationId xmlns:a16="http://schemas.microsoft.com/office/drawing/2014/main" id="{00000000-0008-0000-0E00-000017010000}"/>
            </a:ext>
          </a:extLst>
        </xdr:cNvPr>
        <xdr:cNvSpPr txBox="1"/>
      </xdr:nvSpPr>
      <xdr:spPr>
        <a:xfrm>
          <a:off x="4673600" y="13070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93345</xdr:rowOff>
    </xdr:from>
    <xdr:to>
      <xdr:col>24</xdr:col>
      <xdr:colOff>152400</xdr:colOff>
      <xdr:row>77</xdr:row>
      <xdr:rowOff>93345</xdr:rowOff>
    </xdr:to>
    <xdr:cxnSp macro="">
      <xdr:nvCxnSpPr>
        <xdr:cNvPr id="280" name="直線コネクタ 279">
          <a:extLst>
            <a:ext uri="{FF2B5EF4-FFF2-40B4-BE49-F238E27FC236}">
              <a16:creationId xmlns:a16="http://schemas.microsoft.com/office/drawing/2014/main" id="{00000000-0008-0000-0E00-000018010000}"/>
            </a:ext>
          </a:extLst>
        </xdr:cNvPr>
        <xdr:cNvCxnSpPr/>
      </xdr:nvCxnSpPr>
      <xdr:spPr>
        <a:xfrm>
          <a:off x="4546600" y="13294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73041</xdr:rowOff>
    </xdr:from>
    <xdr:ext cx="405111" cy="259045"/>
    <xdr:sp macro="" textlink="">
      <xdr:nvSpPr>
        <xdr:cNvPr id="281" name="【公営住宅】&#10;有形固定資産減価償却率平均値テキスト">
          <a:extLst>
            <a:ext uri="{FF2B5EF4-FFF2-40B4-BE49-F238E27FC236}">
              <a16:creationId xmlns:a16="http://schemas.microsoft.com/office/drawing/2014/main" id="{00000000-0008-0000-0E00-000019010000}"/>
            </a:ext>
          </a:extLst>
        </xdr:cNvPr>
        <xdr:cNvSpPr txBox="1"/>
      </xdr:nvSpPr>
      <xdr:spPr>
        <a:xfrm>
          <a:off x="4673600" y="139604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50164</xdr:rowOff>
    </xdr:from>
    <xdr:to>
      <xdr:col>24</xdr:col>
      <xdr:colOff>114300</xdr:colOff>
      <xdr:row>82</xdr:row>
      <xdr:rowOff>151764</xdr:rowOff>
    </xdr:to>
    <xdr:sp macro="" textlink="">
      <xdr:nvSpPr>
        <xdr:cNvPr id="282" name="フローチャート: 判断 281">
          <a:extLst>
            <a:ext uri="{FF2B5EF4-FFF2-40B4-BE49-F238E27FC236}">
              <a16:creationId xmlns:a16="http://schemas.microsoft.com/office/drawing/2014/main" id="{00000000-0008-0000-0E00-00001A010000}"/>
            </a:ext>
          </a:extLst>
        </xdr:cNvPr>
        <xdr:cNvSpPr/>
      </xdr:nvSpPr>
      <xdr:spPr>
        <a:xfrm>
          <a:off x="4584700" y="14109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34925</xdr:rowOff>
    </xdr:from>
    <xdr:to>
      <xdr:col>20</xdr:col>
      <xdr:colOff>38100</xdr:colOff>
      <xdr:row>82</xdr:row>
      <xdr:rowOff>136525</xdr:rowOff>
    </xdr:to>
    <xdr:sp macro="" textlink="">
      <xdr:nvSpPr>
        <xdr:cNvPr id="283" name="フローチャート: 判断 282">
          <a:extLst>
            <a:ext uri="{FF2B5EF4-FFF2-40B4-BE49-F238E27FC236}">
              <a16:creationId xmlns:a16="http://schemas.microsoft.com/office/drawing/2014/main" id="{00000000-0008-0000-0E00-00001B010000}"/>
            </a:ext>
          </a:extLst>
        </xdr:cNvPr>
        <xdr:cNvSpPr/>
      </xdr:nvSpPr>
      <xdr:spPr>
        <a:xfrm>
          <a:off x="3746500" y="1409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48261</xdr:rowOff>
    </xdr:from>
    <xdr:to>
      <xdr:col>15</xdr:col>
      <xdr:colOff>101600</xdr:colOff>
      <xdr:row>82</xdr:row>
      <xdr:rowOff>149861</xdr:rowOff>
    </xdr:to>
    <xdr:sp macro="" textlink="">
      <xdr:nvSpPr>
        <xdr:cNvPr id="284" name="フローチャート: 判断 283">
          <a:extLst>
            <a:ext uri="{FF2B5EF4-FFF2-40B4-BE49-F238E27FC236}">
              <a16:creationId xmlns:a16="http://schemas.microsoft.com/office/drawing/2014/main" id="{00000000-0008-0000-0E00-00001C010000}"/>
            </a:ext>
          </a:extLst>
        </xdr:cNvPr>
        <xdr:cNvSpPr/>
      </xdr:nvSpPr>
      <xdr:spPr>
        <a:xfrm>
          <a:off x="2857500" y="1410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44450</xdr:rowOff>
    </xdr:from>
    <xdr:to>
      <xdr:col>10</xdr:col>
      <xdr:colOff>165100</xdr:colOff>
      <xdr:row>82</xdr:row>
      <xdr:rowOff>146050</xdr:rowOff>
    </xdr:to>
    <xdr:sp macro="" textlink="">
      <xdr:nvSpPr>
        <xdr:cNvPr id="285" name="フローチャート: 判断 284">
          <a:extLst>
            <a:ext uri="{FF2B5EF4-FFF2-40B4-BE49-F238E27FC236}">
              <a16:creationId xmlns:a16="http://schemas.microsoft.com/office/drawing/2014/main" id="{00000000-0008-0000-0E00-00001D010000}"/>
            </a:ext>
          </a:extLst>
        </xdr:cNvPr>
        <xdr:cNvSpPr/>
      </xdr:nvSpPr>
      <xdr:spPr>
        <a:xfrm>
          <a:off x="1968500" y="1410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149225</xdr:rowOff>
    </xdr:from>
    <xdr:to>
      <xdr:col>6</xdr:col>
      <xdr:colOff>38100</xdr:colOff>
      <xdr:row>82</xdr:row>
      <xdr:rowOff>79375</xdr:rowOff>
    </xdr:to>
    <xdr:sp macro="" textlink="">
      <xdr:nvSpPr>
        <xdr:cNvPr id="286" name="フローチャート: 判断 285">
          <a:extLst>
            <a:ext uri="{FF2B5EF4-FFF2-40B4-BE49-F238E27FC236}">
              <a16:creationId xmlns:a16="http://schemas.microsoft.com/office/drawing/2014/main" id="{00000000-0008-0000-0E00-00001E010000}"/>
            </a:ext>
          </a:extLst>
        </xdr:cNvPr>
        <xdr:cNvSpPr/>
      </xdr:nvSpPr>
      <xdr:spPr>
        <a:xfrm>
          <a:off x="10795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id="{00000000-0008-0000-0E00-00001F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00000000-0008-0000-0E00-000020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00000000-0008-0000-0E00-000021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00000000-0008-0000-0E00-000022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00000000-0008-0000-0E00-000023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84455</xdr:rowOff>
    </xdr:from>
    <xdr:to>
      <xdr:col>24</xdr:col>
      <xdr:colOff>114300</xdr:colOff>
      <xdr:row>85</xdr:row>
      <xdr:rowOff>14605</xdr:rowOff>
    </xdr:to>
    <xdr:sp macro="" textlink="">
      <xdr:nvSpPr>
        <xdr:cNvPr id="292" name="楕円 291">
          <a:extLst>
            <a:ext uri="{FF2B5EF4-FFF2-40B4-BE49-F238E27FC236}">
              <a16:creationId xmlns:a16="http://schemas.microsoft.com/office/drawing/2014/main" id="{00000000-0008-0000-0E00-000024010000}"/>
            </a:ext>
          </a:extLst>
        </xdr:cNvPr>
        <xdr:cNvSpPr/>
      </xdr:nvSpPr>
      <xdr:spPr>
        <a:xfrm>
          <a:off x="4584700" y="1448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62882</xdr:rowOff>
    </xdr:from>
    <xdr:ext cx="405111" cy="259045"/>
    <xdr:sp macro="" textlink="">
      <xdr:nvSpPr>
        <xdr:cNvPr id="293" name="【公営住宅】&#10;有形固定資産減価償却率該当値テキスト">
          <a:extLst>
            <a:ext uri="{FF2B5EF4-FFF2-40B4-BE49-F238E27FC236}">
              <a16:creationId xmlns:a16="http://schemas.microsoft.com/office/drawing/2014/main" id="{00000000-0008-0000-0E00-000025010000}"/>
            </a:ext>
          </a:extLst>
        </xdr:cNvPr>
        <xdr:cNvSpPr txBox="1"/>
      </xdr:nvSpPr>
      <xdr:spPr>
        <a:xfrm>
          <a:off x="4673600" y="14464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33020</xdr:rowOff>
    </xdr:from>
    <xdr:to>
      <xdr:col>20</xdr:col>
      <xdr:colOff>38100</xdr:colOff>
      <xdr:row>84</xdr:row>
      <xdr:rowOff>134620</xdr:rowOff>
    </xdr:to>
    <xdr:sp macro="" textlink="">
      <xdr:nvSpPr>
        <xdr:cNvPr id="294" name="楕円 293">
          <a:extLst>
            <a:ext uri="{FF2B5EF4-FFF2-40B4-BE49-F238E27FC236}">
              <a16:creationId xmlns:a16="http://schemas.microsoft.com/office/drawing/2014/main" id="{00000000-0008-0000-0E00-000026010000}"/>
            </a:ext>
          </a:extLst>
        </xdr:cNvPr>
        <xdr:cNvSpPr/>
      </xdr:nvSpPr>
      <xdr:spPr>
        <a:xfrm>
          <a:off x="3746500" y="144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83820</xdr:rowOff>
    </xdr:from>
    <xdr:to>
      <xdr:col>24</xdr:col>
      <xdr:colOff>63500</xdr:colOff>
      <xdr:row>84</xdr:row>
      <xdr:rowOff>135255</xdr:rowOff>
    </xdr:to>
    <xdr:cxnSp macro="">
      <xdr:nvCxnSpPr>
        <xdr:cNvPr id="295" name="直線コネクタ 294">
          <a:extLst>
            <a:ext uri="{FF2B5EF4-FFF2-40B4-BE49-F238E27FC236}">
              <a16:creationId xmlns:a16="http://schemas.microsoft.com/office/drawing/2014/main" id="{00000000-0008-0000-0E00-000027010000}"/>
            </a:ext>
          </a:extLst>
        </xdr:cNvPr>
        <xdr:cNvCxnSpPr/>
      </xdr:nvCxnSpPr>
      <xdr:spPr>
        <a:xfrm>
          <a:off x="3797300" y="14485620"/>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160655</xdr:rowOff>
    </xdr:from>
    <xdr:to>
      <xdr:col>15</xdr:col>
      <xdr:colOff>101600</xdr:colOff>
      <xdr:row>84</xdr:row>
      <xdr:rowOff>90805</xdr:rowOff>
    </xdr:to>
    <xdr:sp macro="" textlink="">
      <xdr:nvSpPr>
        <xdr:cNvPr id="296" name="楕円 295">
          <a:extLst>
            <a:ext uri="{FF2B5EF4-FFF2-40B4-BE49-F238E27FC236}">
              <a16:creationId xmlns:a16="http://schemas.microsoft.com/office/drawing/2014/main" id="{00000000-0008-0000-0E00-000028010000}"/>
            </a:ext>
          </a:extLst>
        </xdr:cNvPr>
        <xdr:cNvSpPr/>
      </xdr:nvSpPr>
      <xdr:spPr>
        <a:xfrm>
          <a:off x="2857500" y="1439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40005</xdr:rowOff>
    </xdr:from>
    <xdr:to>
      <xdr:col>19</xdr:col>
      <xdr:colOff>177800</xdr:colOff>
      <xdr:row>84</xdr:row>
      <xdr:rowOff>83820</xdr:rowOff>
    </xdr:to>
    <xdr:cxnSp macro="">
      <xdr:nvCxnSpPr>
        <xdr:cNvPr id="297" name="直線コネクタ 296">
          <a:extLst>
            <a:ext uri="{FF2B5EF4-FFF2-40B4-BE49-F238E27FC236}">
              <a16:creationId xmlns:a16="http://schemas.microsoft.com/office/drawing/2014/main" id="{00000000-0008-0000-0E00-000029010000}"/>
            </a:ext>
          </a:extLst>
        </xdr:cNvPr>
        <xdr:cNvCxnSpPr/>
      </xdr:nvCxnSpPr>
      <xdr:spPr>
        <a:xfrm>
          <a:off x="2908300" y="1444180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141605</xdr:rowOff>
    </xdr:from>
    <xdr:to>
      <xdr:col>10</xdr:col>
      <xdr:colOff>165100</xdr:colOff>
      <xdr:row>78</xdr:row>
      <xdr:rowOff>71755</xdr:rowOff>
    </xdr:to>
    <xdr:sp macro="" textlink="">
      <xdr:nvSpPr>
        <xdr:cNvPr id="298" name="楕円 297">
          <a:extLst>
            <a:ext uri="{FF2B5EF4-FFF2-40B4-BE49-F238E27FC236}">
              <a16:creationId xmlns:a16="http://schemas.microsoft.com/office/drawing/2014/main" id="{00000000-0008-0000-0E00-00002A010000}"/>
            </a:ext>
          </a:extLst>
        </xdr:cNvPr>
        <xdr:cNvSpPr/>
      </xdr:nvSpPr>
      <xdr:spPr>
        <a:xfrm>
          <a:off x="1968500" y="13343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20955</xdr:rowOff>
    </xdr:from>
    <xdr:to>
      <xdr:col>15</xdr:col>
      <xdr:colOff>50800</xdr:colOff>
      <xdr:row>84</xdr:row>
      <xdr:rowOff>40005</xdr:rowOff>
    </xdr:to>
    <xdr:cxnSp macro="">
      <xdr:nvCxnSpPr>
        <xdr:cNvPr id="299" name="直線コネクタ 298">
          <a:extLst>
            <a:ext uri="{FF2B5EF4-FFF2-40B4-BE49-F238E27FC236}">
              <a16:creationId xmlns:a16="http://schemas.microsoft.com/office/drawing/2014/main" id="{00000000-0008-0000-0E00-00002B010000}"/>
            </a:ext>
          </a:extLst>
        </xdr:cNvPr>
        <xdr:cNvCxnSpPr/>
      </xdr:nvCxnSpPr>
      <xdr:spPr>
        <a:xfrm>
          <a:off x="2019300" y="13394055"/>
          <a:ext cx="889000" cy="1047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153052</xdr:rowOff>
    </xdr:from>
    <xdr:ext cx="405111" cy="259045"/>
    <xdr:sp macro="" textlink="">
      <xdr:nvSpPr>
        <xdr:cNvPr id="300" name="n_1aveValue【公営住宅】&#10;有形固定資産減価償却率">
          <a:extLst>
            <a:ext uri="{FF2B5EF4-FFF2-40B4-BE49-F238E27FC236}">
              <a16:creationId xmlns:a16="http://schemas.microsoft.com/office/drawing/2014/main" id="{00000000-0008-0000-0E00-00002C010000}"/>
            </a:ext>
          </a:extLst>
        </xdr:cNvPr>
        <xdr:cNvSpPr txBox="1"/>
      </xdr:nvSpPr>
      <xdr:spPr>
        <a:xfrm>
          <a:off x="3582044" y="1386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166388</xdr:rowOff>
    </xdr:from>
    <xdr:ext cx="405111" cy="259045"/>
    <xdr:sp macro="" textlink="">
      <xdr:nvSpPr>
        <xdr:cNvPr id="301" name="n_2aveValue【公営住宅】&#10;有形固定資産減価償却率">
          <a:extLst>
            <a:ext uri="{FF2B5EF4-FFF2-40B4-BE49-F238E27FC236}">
              <a16:creationId xmlns:a16="http://schemas.microsoft.com/office/drawing/2014/main" id="{00000000-0008-0000-0E00-00002D010000}"/>
            </a:ext>
          </a:extLst>
        </xdr:cNvPr>
        <xdr:cNvSpPr txBox="1"/>
      </xdr:nvSpPr>
      <xdr:spPr>
        <a:xfrm>
          <a:off x="2705744" y="13882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137177</xdr:rowOff>
    </xdr:from>
    <xdr:ext cx="405111" cy="259045"/>
    <xdr:sp macro="" textlink="">
      <xdr:nvSpPr>
        <xdr:cNvPr id="302" name="n_3aveValue【公営住宅】&#10;有形固定資産減価償却率">
          <a:extLst>
            <a:ext uri="{FF2B5EF4-FFF2-40B4-BE49-F238E27FC236}">
              <a16:creationId xmlns:a16="http://schemas.microsoft.com/office/drawing/2014/main" id="{00000000-0008-0000-0E00-00002E010000}"/>
            </a:ext>
          </a:extLst>
        </xdr:cNvPr>
        <xdr:cNvSpPr txBox="1"/>
      </xdr:nvSpPr>
      <xdr:spPr>
        <a:xfrm>
          <a:off x="1816744" y="1419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95902</xdr:rowOff>
    </xdr:from>
    <xdr:ext cx="405111" cy="259045"/>
    <xdr:sp macro="" textlink="">
      <xdr:nvSpPr>
        <xdr:cNvPr id="303" name="n_4aveValue【公営住宅】&#10;有形固定資産減価償却率">
          <a:extLst>
            <a:ext uri="{FF2B5EF4-FFF2-40B4-BE49-F238E27FC236}">
              <a16:creationId xmlns:a16="http://schemas.microsoft.com/office/drawing/2014/main" id="{00000000-0008-0000-0E00-00002F010000}"/>
            </a:ext>
          </a:extLst>
        </xdr:cNvPr>
        <xdr:cNvSpPr txBox="1"/>
      </xdr:nvSpPr>
      <xdr:spPr>
        <a:xfrm>
          <a:off x="927744" y="1381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125747</xdr:rowOff>
    </xdr:from>
    <xdr:ext cx="405111" cy="259045"/>
    <xdr:sp macro="" textlink="">
      <xdr:nvSpPr>
        <xdr:cNvPr id="304" name="n_1mainValue【公営住宅】&#10;有形固定資産減価償却率">
          <a:extLst>
            <a:ext uri="{FF2B5EF4-FFF2-40B4-BE49-F238E27FC236}">
              <a16:creationId xmlns:a16="http://schemas.microsoft.com/office/drawing/2014/main" id="{00000000-0008-0000-0E00-000030010000}"/>
            </a:ext>
          </a:extLst>
        </xdr:cNvPr>
        <xdr:cNvSpPr txBox="1"/>
      </xdr:nvSpPr>
      <xdr:spPr>
        <a:xfrm>
          <a:off x="3582044" y="1452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81932</xdr:rowOff>
    </xdr:from>
    <xdr:ext cx="405111" cy="259045"/>
    <xdr:sp macro="" textlink="">
      <xdr:nvSpPr>
        <xdr:cNvPr id="305" name="n_2mainValue【公営住宅】&#10;有形固定資産減価償却率">
          <a:extLst>
            <a:ext uri="{FF2B5EF4-FFF2-40B4-BE49-F238E27FC236}">
              <a16:creationId xmlns:a16="http://schemas.microsoft.com/office/drawing/2014/main" id="{00000000-0008-0000-0E00-000031010000}"/>
            </a:ext>
          </a:extLst>
        </xdr:cNvPr>
        <xdr:cNvSpPr txBox="1"/>
      </xdr:nvSpPr>
      <xdr:spPr>
        <a:xfrm>
          <a:off x="2705744" y="14483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76</xdr:row>
      <xdr:rowOff>88282</xdr:rowOff>
    </xdr:from>
    <xdr:ext cx="405111" cy="259045"/>
    <xdr:sp macro="" textlink="">
      <xdr:nvSpPr>
        <xdr:cNvPr id="306" name="n_3mainValue【公営住宅】&#10;有形固定資産減価償却率">
          <a:extLst>
            <a:ext uri="{FF2B5EF4-FFF2-40B4-BE49-F238E27FC236}">
              <a16:creationId xmlns:a16="http://schemas.microsoft.com/office/drawing/2014/main" id="{00000000-0008-0000-0E00-000032010000}"/>
            </a:ext>
          </a:extLst>
        </xdr:cNvPr>
        <xdr:cNvSpPr txBox="1"/>
      </xdr:nvSpPr>
      <xdr:spPr>
        <a:xfrm>
          <a:off x="1816744" y="1311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7" name="正方形/長方形 306">
          <a:extLst>
            <a:ext uri="{FF2B5EF4-FFF2-40B4-BE49-F238E27FC236}">
              <a16:creationId xmlns:a16="http://schemas.microsoft.com/office/drawing/2014/main" id="{00000000-0008-0000-0E00-000033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8" name="正方形/長方形 307">
          <a:extLst>
            <a:ext uri="{FF2B5EF4-FFF2-40B4-BE49-F238E27FC236}">
              <a16:creationId xmlns:a16="http://schemas.microsoft.com/office/drawing/2014/main" id="{00000000-0008-0000-0E00-000034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9" name="正方形/長方形 308">
          <a:extLst>
            <a:ext uri="{FF2B5EF4-FFF2-40B4-BE49-F238E27FC236}">
              <a16:creationId xmlns:a16="http://schemas.microsoft.com/office/drawing/2014/main" id="{00000000-0008-0000-0E00-000035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0" name="正方形/長方形 309">
          <a:extLst>
            <a:ext uri="{FF2B5EF4-FFF2-40B4-BE49-F238E27FC236}">
              <a16:creationId xmlns:a16="http://schemas.microsoft.com/office/drawing/2014/main" id="{00000000-0008-0000-0E00-000036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1" name="正方形/長方形 310">
          <a:extLst>
            <a:ext uri="{FF2B5EF4-FFF2-40B4-BE49-F238E27FC236}">
              <a16:creationId xmlns:a16="http://schemas.microsoft.com/office/drawing/2014/main" id="{00000000-0008-0000-0E00-000037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2" name="正方形/長方形 311">
          <a:extLst>
            <a:ext uri="{FF2B5EF4-FFF2-40B4-BE49-F238E27FC236}">
              <a16:creationId xmlns:a16="http://schemas.microsoft.com/office/drawing/2014/main" id="{00000000-0008-0000-0E00-000038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3" name="正方形/長方形 312">
          <a:extLst>
            <a:ext uri="{FF2B5EF4-FFF2-40B4-BE49-F238E27FC236}">
              <a16:creationId xmlns:a16="http://schemas.microsoft.com/office/drawing/2014/main" id="{00000000-0008-0000-0E00-000039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4" name="正方形/長方形 313">
          <a:extLst>
            <a:ext uri="{FF2B5EF4-FFF2-40B4-BE49-F238E27FC236}">
              <a16:creationId xmlns:a16="http://schemas.microsoft.com/office/drawing/2014/main" id="{00000000-0008-0000-0E00-00003A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5" name="テキスト ボックス 314">
          <a:extLst>
            <a:ext uri="{FF2B5EF4-FFF2-40B4-BE49-F238E27FC236}">
              <a16:creationId xmlns:a16="http://schemas.microsoft.com/office/drawing/2014/main" id="{00000000-0008-0000-0E00-00003B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6" name="直線コネクタ 315">
          <a:extLst>
            <a:ext uri="{FF2B5EF4-FFF2-40B4-BE49-F238E27FC236}">
              <a16:creationId xmlns:a16="http://schemas.microsoft.com/office/drawing/2014/main" id="{00000000-0008-0000-0E00-00003C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7" name="直線コネクタ 316">
          <a:extLst>
            <a:ext uri="{FF2B5EF4-FFF2-40B4-BE49-F238E27FC236}">
              <a16:creationId xmlns:a16="http://schemas.microsoft.com/office/drawing/2014/main" id="{00000000-0008-0000-0E00-00003D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8" name="テキスト ボックス 317">
          <a:extLst>
            <a:ext uri="{FF2B5EF4-FFF2-40B4-BE49-F238E27FC236}">
              <a16:creationId xmlns:a16="http://schemas.microsoft.com/office/drawing/2014/main" id="{00000000-0008-0000-0E00-00003E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9" name="直線コネクタ 318">
          <a:extLst>
            <a:ext uri="{FF2B5EF4-FFF2-40B4-BE49-F238E27FC236}">
              <a16:creationId xmlns:a16="http://schemas.microsoft.com/office/drawing/2014/main" id="{00000000-0008-0000-0E00-00003F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0" name="テキスト ボックス 319">
          <a:extLst>
            <a:ext uri="{FF2B5EF4-FFF2-40B4-BE49-F238E27FC236}">
              <a16:creationId xmlns:a16="http://schemas.microsoft.com/office/drawing/2014/main" id="{00000000-0008-0000-0E00-000040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1" name="直線コネクタ 320">
          <a:extLst>
            <a:ext uri="{FF2B5EF4-FFF2-40B4-BE49-F238E27FC236}">
              <a16:creationId xmlns:a16="http://schemas.microsoft.com/office/drawing/2014/main" id="{00000000-0008-0000-0E00-000041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2" name="テキスト ボックス 321">
          <a:extLst>
            <a:ext uri="{FF2B5EF4-FFF2-40B4-BE49-F238E27FC236}">
              <a16:creationId xmlns:a16="http://schemas.microsoft.com/office/drawing/2014/main" id="{00000000-0008-0000-0E00-000042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3" name="直線コネクタ 322">
          <a:extLst>
            <a:ext uri="{FF2B5EF4-FFF2-40B4-BE49-F238E27FC236}">
              <a16:creationId xmlns:a16="http://schemas.microsoft.com/office/drawing/2014/main" id="{00000000-0008-0000-0E00-000043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4" name="テキスト ボックス 323">
          <a:extLst>
            <a:ext uri="{FF2B5EF4-FFF2-40B4-BE49-F238E27FC236}">
              <a16:creationId xmlns:a16="http://schemas.microsoft.com/office/drawing/2014/main" id="{00000000-0008-0000-0E00-000044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5" name="直線コネクタ 324">
          <a:extLst>
            <a:ext uri="{FF2B5EF4-FFF2-40B4-BE49-F238E27FC236}">
              <a16:creationId xmlns:a16="http://schemas.microsoft.com/office/drawing/2014/main" id="{00000000-0008-0000-0E00-000045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6" name="テキスト ボックス 325">
          <a:extLst>
            <a:ext uri="{FF2B5EF4-FFF2-40B4-BE49-F238E27FC236}">
              <a16:creationId xmlns:a16="http://schemas.microsoft.com/office/drawing/2014/main" id="{00000000-0008-0000-0E00-000046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7" name="直線コネクタ 326">
          <a:extLst>
            <a:ext uri="{FF2B5EF4-FFF2-40B4-BE49-F238E27FC236}">
              <a16:creationId xmlns:a16="http://schemas.microsoft.com/office/drawing/2014/main" id="{00000000-0008-0000-0E00-000047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28" name="テキスト ボックス 327">
          <a:extLst>
            <a:ext uri="{FF2B5EF4-FFF2-40B4-BE49-F238E27FC236}">
              <a16:creationId xmlns:a16="http://schemas.microsoft.com/office/drawing/2014/main" id="{00000000-0008-0000-0E00-000048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9" name="【公営住宅】&#10;一人当たり面積グラフ枠">
          <a:extLst>
            <a:ext uri="{FF2B5EF4-FFF2-40B4-BE49-F238E27FC236}">
              <a16:creationId xmlns:a16="http://schemas.microsoft.com/office/drawing/2014/main" id="{00000000-0008-0000-0E00-000049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107442</xdr:rowOff>
    </xdr:from>
    <xdr:to>
      <xdr:col>54</xdr:col>
      <xdr:colOff>189865</xdr:colOff>
      <xdr:row>86</xdr:row>
      <xdr:rowOff>103823</xdr:rowOff>
    </xdr:to>
    <xdr:cxnSp macro="">
      <xdr:nvCxnSpPr>
        <xdr:cNvPr id="330" name="直線コネクタ 329">
          <a:extLst>
            <a:ext uri="{FF2B5EF4-FFF2-40B4-BE49-F238E27FC236}">
              <a16:creationId xmlns:a16="http://schemas.microsoft.com/office/drawing/2014/main" id="{00000000-0008-0000-0E00-00004A010000}"/>
            </a:ext>
          </a:extLst>
        </xdr:cNvPr>
        <xdr:cNvCxnSpPr/>
      </xdr:nvCxnSpPr>
      <xdr:spPr>
        <a:xfrm flipV="1">
          <a:off x="10476865" y="13480542"/>
          <a:ext cx="0" cy="1367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107650</xdr:rowOff>
    </xdr:from>
    <xdr:ext cx="469744" cy="259045"/>
    <xdr:sp macro="" textlink="">
      <xdr:nvSpPr>
        <xdr:cNvPr id="331" name="【公営住宅】&#10;一人当たり面積最小値テキスト">
          <a:extLst>
            <a:ext uri="{FF2B5EF4-FFF2-40B4-BE49-F238E27FC236}">
              <a16:creationId xmlns:a16="http://schemas.microsoft.com/office/drawing/2014/main" id="{00000000-0008-0000-0E00-00004B010000}"/>
            </a:ext>
          </a:extLst>
        </xdr:cNvPr>
        <xdr:cNvSpPr txBox="1"/>
      </xdr:nvSpPr>
      <xdr:spPr>
        <a:xfrm>
          <a:off x="10515600" y="14852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103823</xdr:rowOff>
    </xdr:from>
    <xdr:to>
      <xdr:col>55</xdr:col>
      <xdr:colOff>88900</xdr:colOff>
      <xdr:row>86</xdr:row>
      <xdr:rowOff>103823</xdr:rowOff>
    </xdr:to>
    <xdr:cxnSp macro="">
      <xdr:nvCxnSpPr>
        <xdr:cNvPr id="332" name="直線コネクタ 331">
          <a:extLst>
            <a:ext uri="{FF2B5EF4-FFF2-40B4-BE49-F238E27FC236}">
              <a16:creationId xmlns:a16="http://schemas.microsoft.com/office/drawing/2014/main" id="{00000000-0008-0000-0E00-00004C010000}"/>
            </a:ext>
          </a:extLst>
        </xdr:cNvPr>
        <xdr:cNvCxnSpPr/>
      </xdr:nvCxnSpPr>
      <xdr:spPr>
        <a:xfrm>
          <a:off x="10388600" y="14848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54119</xdr:rowOff>
    </xdr:from>
    <xdr:ext cx="469744" cy="259045"/>
    <xdr:sp macro="" textlink="">
      <xdr:nvSpPr>
        <xdr:cNvPr id="333" name="【公営住宅】&#10;一人当たり面積最大値テキスト">
          <a:extLst>
            <a:ext uri="{FF2B5EF4-FFF2-40B4-BE49-F238E27FC236}">
              <a16:creationId xmlns:a16="http://schemas.microsoft.com/office/drawing/2014/main" id="{00000000-0008-0000-0E00-00004D010000}"/>
            </a:ext>
          </a:extLst>
        </xdr:cNvPr>
        <xdr:cNvSpPr txBox="1"/>
      </xdr:nvSpPr>
      <xdr:spPr>
        <a:xfrm>
          <a:off x="10515600" y="13255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107442</xdr:rowOff>
    </xdr:from>
    <xdr:to>
      <xdr:col>55</xdr:col>
      <xdr:colOff>88900</xdr:colOff>
      <xdr:row>78</xdr:row>
      <xdr:rowOff>107442</xdr:rowOff>
    </xdr:to>
    <xdr:cxnSp macro="">
      <xdr:nvCxnSpPr>
        <xdr:cNvPr id="334" name="直線コネクタ 333">
          <a:extLst>
            <a:ext uri="{FF2B5EF4-FFF2-40B4-BE49-F238E27FC236}">
              <a16:creationId xmlns:a16="http://schemas.microsoft.com/office/drawing/2014/main" id="{00000000-0008-0000-0E00-00004E010000}"/>
            </a:ext>
          </a:extLst>
        </xdr:cNvPr>
        <xdr:cNvCxnSpPr/>
      </xdr:nvCxnSpPr>
      <xdr:spPr>
        <a:xfrm>
          <a:off x="10388600" y="1348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163529</xdr:rowOff>
    </xdr:from>
    <xdr:ext cx="469744" cy="259045"/>
    <xdr:sp macro="" textlink="">
      <xdr:nvSpPr>
        <xdr:cNvPr id="335" name="【公営住宅】&#10;一人当たり面積平均値テキスト">
          <a:extLst>
            <a:ext uri="{FF2B5EF4-FFF2-40B4-BE49-F238E27FC236}">
              <a16:creationId xmlns:a16="http://schemas.microsoft.com/office/drawing/2014/main" id="{00000000-0008-0000-0E00-00004F010000}"/>
            </a:ext>
          </a:extLst>
        </xdr:cNvPr>
        <xdr:cNvSpPr txBox="1"/>
      </xdr:nvSpPr>
      <xdr:spPr>
        <a:xfrm>
          <a:off x="10515600" y="143938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140652</xdr:rowOff>
    </xdr:from>
    <xdr:to>
      <xdr:col>55</xdr:col>
      <xdr:colOff>50800</xdr:colOff>
      <xdr:row>85</xdr:row>
      <xdr:rowOff>70802</xdr:rowOff>
    </xdr:to>
    <xdr:sp macro="" textlink="">
      <xdr:nvSpPr>
        <xdr:cNvPr id="336" name="フローチャート: 判断 335">
          <a:extLst>
            <a:ext uri="{FF2B5EF4-FFF2-40B4-BE49-F238E27FC236}">
              <a16:creationId xmlns:a16="http://schemas.microsoft.com/office/drawing/2014/main" id="{00000000-0008-0000-0E00-000050010000}"/>
            </a:ext>
          </a:extLst>
        </xdr:cNvPr>
        <xdr:cNvSpPr/>
      </xdr:nvSpPr>
      <xdr:spPr>
        <a:xfrm>
          <a:off x="10426700" y="14542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137224</xdr:rowOff>
    </xdr:from>
    <xdr:to>
      <xdr:col>50</xdr:col>
      <xdr:colOff>165100</xdr:colOff>
      <xdr:row>85</xdr:row>
      <xdr:rowOff>67374</xdr:rowOff>
    </xdr:to>
    <xdr:sp macro="" textlink="">
      <xdr:nvSpPr>
        <xdr:cNvPr id="337" name="フローチャート: 判断 336">
          <a:extLst>
            <a:ext uri="{FF2B5EF4-FFF2-40B4-BE49-F238E27FC236}">
              <a16:creationId xmlns:a16="http://schemas.microsoft.com/office/drawing/2014/main" id="{00000000-0008-0000-0E00-000051010000}"/>
            </a:ext>
          </a:extLst>
        </xdr:cNvPr>
        <xdr:cNvSpPr/>
      </xdr:nvSpPr>
      <xdr:spPr>
        <a:xfrm>
          <a:off x="9588500" y="14539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169418</xdr:rowOff>
    </xdr:from>
    <xdr:to>
      <xdr:col>46</xdr:col>
      <xdr:colOff>38100</xdr:colOff>
      <xdr:row>85</xdr:row>
      <xdr:rowOff>99568</xdr:rowOff>
    </xdr:to>
    <xdr:sp macro="" textlink="">
      <xdr:nvSpPr>
        <xdr:cNvPr id="338" name="フローチャート: 判断 337">
          <a:extLst>
            <a:ext uri="{FF2B5EF4-FFF2-40B4-BE49-F238E27FC236}">
              <a16:creationId xmlns:a16="http://schemas.microsoft.com/office/drawing/2014/main" id="{00000000-0008-0000-0E00-000052010000}"/>
            </a:ext>
          </a:extLst>
        </xdr:cNvPr>
        <xdr:cNvSpPr/>
      </xdr:nvSpPr>
      <xdr:spPr>
        <a:xfrm>
          <a:off x="8699500" y="1457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151892</xdr:rowOff>
    </xdr:from>
    <xdr:to>
      <xdr:col>41</xdr:col>
      <xdr:colOff>101600</xdr:colOff>
      <xdr:row>85</xdr:row>
      <xdr:rowOff>82042</xdr:rowOff>
    </xdr:to>
    <xdr:sp macro="" textlink="">
      <xdr:nvSpPr>
        <xdr:cNvPr id="339" name="フローチャート: 判断 338">
          <a:extLst>
            <a:ext uri="{FF2B5EF4-FFF2-40B4-BE49-F238E27FC236}">
              <a16:creationId xmlns:a16="http://schemas.microsoft.com/office/drawing/2014/main" id="{00000000-0008-0000-0E00-000053010000}"/>
            </a:ext>
          </a:extLst>
        </xdr:cNvPr>
        <xdr:cNvSpPr/>
      </xdr:nvSpPr>
      <xdr:spPr>
        <a:xfrm>
          <a:off x="7810500" y="145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99504</xdr:rowOff>
    </xdr:from>
    <xdr:to>
      <xdr:col>36</xdr:col>
      <xdr:colOff>165100</xdr:colOff>
      <xdr:row>86</xdr:row>
      <xdr:rowOff>29654</xdr:rowOff>
    </xdr:to>
    <xdr:sp macro="" textlink="">
      <xdr:nvSpPr>
        <xdr:cNvPr id="340" name="フローチャート: 判断 339">
          <a:extLst>
            <a:ext uri="{FF2B5EF4-FFF2-40B4-BE49-F238E27FC236}">
              <a16:creationId xmlns:a16="http://schemas.microsoft.com/office/drawing/2014/main" id="{00000000-0008-0000-0E00-000054010000}"/>
            </a:ext>
          </a:extLst>
        </xdr:cNvPr>
        <xdr:cNvSpPr/>
      </xdr:nvSpPr>
      <xdr:spPr>
        <a:xfrm>
          <a:off x="6921500" y="14672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1" name="テキスト ボックス 340">
          <a:extLst>
            <a:ext uri="{FF2B5EF4-FFF2-40B4-BE49-F238E27FC236}">
              <a16:creationId xmlns:a16="http://schemas.microsoft.com/office/drawing/2014/main" id="{00000000-0008-0000-0E00-000055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2" name="テキスト ボックス 341">
          <a:extLst>
            <a:ext uri="{FF2B5EF4-FFF2-40B4-BE49-F238E27FC236}">
              <a16:creationId xmlns:a16="http://schemas.microsoft.com/office/drawing/2014/main" id="{00000000-0008-0000-0E00-000056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3" name="テキスト ボックス 342">
          <a:extLst>
            <a:ext uri="{FF2B5EF4-FFF2-40B4-BE49-F238E27FC236}">
              <a16:creationId xmlns:a16="http://schemas.microsoft.com/office/drawing/2014/main" id="{00000000-0008-0000-0E00-000057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4" name="テキスト ボックス 343">
          <a:extLst>
            <a:ext uri="{FF2B5EF4-FFF2-40B4-BE49-F238E27FC236}">
              <a16:creationId xmlns:a16="http://schemas.microsoft.com/office/drawing/2014/main" id="{00000000-0008-0000-0E00-000058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5" name="テキスト ボックス 344">
          <a:extLst>
            <a:ext uri="{FF2B5EF4-FFF2-40B4-BE49-F238E27FC236}">
              <a16:creationId xmlns:a16="http://schemas.microsoft.com/office/drawing/2014/main" id="{00000000-0008-0000-0E00-000059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73216</xdr:rowOff>
    </xdr:from>
    <xdr:to>
      <xdr:col>55</xdr:col>
      <xdr:colOff>50800</xdr:colOff>
      <xdr:row>86</xdr:row>
      <xdr:rowOff>3366</xdr:rowOff>
    </xdr:to>
    <xdr:sp macro="" textlink="">
      <xdr:nvSpPr>
        <xdr:cNvPr id="346" name="楕円 345">
          <a:extLst>
            <a:ext uri="{FF2B5EF4-FFF2-40B4-BE49-F238E27FC236}">
              <a16:creationId xmlns:a16="http://schemas.microsoft.com/office/drawing/2014/main" id="{00000000-0008-0000-0E00-00005A010000}"/>
            </a:ext>
          </a:extLst>
        </xdr:cNvPr>
        <xdr:cNvSpPr/>
      </xdr:nvSpPr>
      <xdr:spPr>
        <a:xfrm>
          <a:off x="10426700" y="14646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51643</xdr:rowOff>
    </xdr:from>
    <xdr:ext cx="469744" cy="259045"/>
    <xdr:sp macro="" textlink="">
      <xdr:nvSpPr>
        <xdr:cNvPr id="347" name="【公営住宅】&#10;一人当たり面積該当値テキスト">
          <a:extLst>
            <a:ext uri="{FF2B5EF4-FFF2-40B4-BE49-F238E27FC236}">
              <a16:creationId xmlns:a16="http://schemas.microsoft.com/office/drawing/2014/main" id="{00000000-0008-0000-0E00-00005B010000}"/>
            </a:ext>
          </a:extLst>
        </xdr:cNvPr>
        <xdr:cNvSpPr txBox="1"/>
      </xdr:nvSpPr>
      <xdr:spPr>
        <a:xfrm>
          <a:off x="10515600" y="14624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91884</xdr:rowOff>
    </xdr:from>
    <xdr:to>
      <xdr:col>50</xdr:col>
      <xdr:colOff>165100</xdr:colOff>
      <xdr:row>86</xdr:row>
      <xdr:rowOff>22034</xdr:rowOff>
    </xdr:to>
    <xdr:sp macro="" textlink="">
      <xdr:nvSpPr>
        <xdr:cNvPr id="348" name="楕円 347">
          <a:extLst>
            <a:ext uri="{FF2B5EF4-FFF2-40B4-BE49-F238E27FC236}">
              <a16:creationId xmlns:a16="http://schemas.microsoft.com/office/drawing/2014/main" id="{00000000-0008-0000-0E00-00005C010000}"/>
            </a:ext>
          </a:extLst>
        </xdr:cNvPr>
        <xdr:cNvSpPr/>
      </xdr:nvSpPr>
      <xdr:spPr>
        <a:xfrm>
          <a:off x="9588500" y="1466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124016</xdr:rowOff>
    </xdr:from>
    <xdr:to>
      <xdr:col>55</xdr:col>
      <xdr:colOff>0</xdr:colOff>
      <xdr:row>85</xdr:row>
      <xdr:rowOff>142684</xdr:rowOff>
    </xdr:to>
    <xdr:cxnSp macro="">
      <xdr:nvCxnSpPr>
        <xdr:cNvPr id="349" name="直線コネクタ 348">
          <a:extLst>
            <a:ext uri="{FF2B5EF4-FFF2-40B4-BE49-F238E27FC236}">
              <a16:creationId xmlns:a16="http://schemas.microsoft.com/office/drawing/2014/main" id="{00000000-0008-0000-0E00-00005D010000}"/>
            </a:ext>
          </a:extLst>
        </xdr:cNvPr>
        <xdr:cNvCxnSpPr/>
      </xdr:nvCxnSpPr>
      <xdr:spPr>
        <a:xfrm flipV="1">
          <a:off x="9639300" y="14697266"/>
          <a:ext cx="838200" cy="18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94362</xdr:rowOff>
    </xdr:from>
    <xdr:to>
      <xdr:col>46</xdr:col>
      <xdr:colOff>38100</xdr:colOff>
      <xdr:row>86</xdr:row>
      <xdr:rowOff>24512</xdr:rowOff>
    </xdr:to>
    <xdr:sp macro="" textlink="">
      <xdr:nvSpPr>
        <xdr:cNvPr id="350" name="楕円 349">
          <a:extLst>
            <a:ext uri="{FF2B5EF4-FFF2-40B4-BE49-F238E27FC236}">
              <a16:creationId xmlns:a16="http://schemas.microsoft.com/office/drawing/2014/main" id="{00000000-0008-0000-0E00-00005E010000}"/>
            </a:ext>
          </a:extLst>
        </xdr:cNvPr>
        <xdr:cNvSpPr/>
      </xdr:nvSpPr>
      <xdr:spPr>
        <a:xfrm>
          <a:off x="8699500" y="14667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142684</xdr:rowOff>
    </xdr:from>
    <xdr:to>
      <xdr:col>50</xdr:col>
      <xdr:colOff>114300</xdr:colOff>
      <xdr:row>85</xdr:row>
      <xdr:rowOff>145162</xdr:rowOff>
    </xdr:to>
    <xdr:cxnSp macro="">
      <xdr:nvCxnSpPr>
        <xdr:cNvPr id="351" name="直線コネクタ 350">
          <a:extLst>
            <a:ext uri="{FF2B5EF4-FFF2-40B4-BE49-F238E27FC236}">
              <a16:creationId xmlns:a16="http://schemas.microsoft.com/office/drawing/2014/main" id="{00000000-0008-0000-0E00-00005F010000}"/>
            </a:ext>
          </a:extLst>
        </xdr:cNvPr>
        <xdr:cNvCxnSpPr/>
      </xdr:nvCxnSpPr>
      <xdr:spPr>
        <a:xfrm flipV="1">
          <a:off x="8750300" y="14715934"/>
          <a:ext cx="889000" cy="2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86740</xdr:rowOff>
    </xdr:from>
    <xdr:to>
      <xdr:col>41</xdr:col>
      <xdr:colOff>101600</xdr:colOff>
      <xdr:row>86</xdr:row>
      <xdr:rowOff>16890</xdr:rowOff>
    </xdr:to>
    <xdr:sp macro="" textlink="">
      <xdr:nvSpPr>
        <xdr:cNvPr id="352" name="楕円 351">
          <a:extLst>
            <a:ext uri="{FF2B5EF4-FFF2-40B4-BE49-F238E27FC236}">
              <a16:creationId xmlns:a16="http://schemas.microsoft.com/office/drawing/2014/main" id="{00000000-0008-0000-0E00-000060010000}"/>
            </a:ext>
          </a:extLst>
        </xdr:cNvPr>
        <xdr:cNvSpPr/>
      </xdr:nvSpPr>
      <xdr:spPr>
        <a:xfrm>
          <a:off x="7810500" y="1465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137540</xdr:rowOff>
    </xdr:from>
    <xdr:to>
      <xdr:col>45</xdr:col>
      <xdr:colOff>177800</xdr:colOff>
      <xdr:row>85</xdr:row>
      <xdr:rowOff>145162</xdr:rowOff>
    </xdr:to>
    <xdr:cxnSp macro="">
      <xdr:nvCxnSpPr>
        <xdr:cNvPr id="353" name="直線コネクタ 352">
          <a:extLst>
            <a:ext uri="{FF2B5EF4-FFF2-40B4-BE49-F238E27FC236}">
              <a16:creationId xmlns:a16="http://schemas.microsoft.com/office/drawing/2014/main" id="{00000000-0008-0000-0E00-000061010000}"/>
            </a:ext>
          </a:extLst>
        </xdr:cNvPr>
        <xdr:cNvCxnSpPr/>
      </xdr:nvCxnSpPr>
      <xdr:spPr>
        <a:xfrm>
          <a:off x="7861300" y="14710790"/>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83901</xdr:rowOff>
    </xdr:from>
    <xdr:ext cx="469744" cy="259045"/>
    <xdr:sp macro="" textlink="">
      <xdr:nvSpPr>
        <xdr:cNvPr id="354" name="n_1aveValue【公営住宅】&#10;一人当たり面積">
          <a:extLst>
            <a:ext uri="{FF2B5EF4-FFF2-40B4-BE49-F238E27FC236}">
              <a16:creationId xmlns:a16="http://schemas.microsoft.com/office/drawing/2014/main" id="{00000000-0008-0000-0E00-000062010000}"/>
            </a:ext>
          </a:extLst>
        </xdr:cNvPr>
        <xdr:cNvSpPr txBox="1"/>
      </xdr:nvSpPr>
      <xdr:spPr>
        <a:xfrm>
          <a:off x="9391727" y="14314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116095</xdr:rowOff>
    </xdr:from>
    <xdr:ext cx="469744" cy="259045"/>
    <xdr:sp macro="" textlink="">
      <xdr:nvSpPr>
        <xdr:cNvPr id="355" name="n_2aveValue【公営住宅】&#10;一人当たり面積">
          <a:extLst>
            <a:ext uri="{FF2B5EF4-FFF2-40B4-BE49-F238E27FC236}">
              <a16:creationId xmlns:a16="http://schemas.microsoft.com/office/drawing/2014/main" id="{00000000-0008-0000-0E00-000063010000}"/>
            </a:ext>
          </a:extLst>
        </xdr:cNvPr>
        <xdr:cNvSpPr txBox="1"/>
      </xdr:nvSpPr>
      <xdr:spPr>
        <a:xfrm>
          <a:off x="8515427" y="14346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98569</xdr:rowOff>
    </xdr:from>
    <xdr:ext cx="469744" cy="259045"/>
    <xdr:sp macro="" textlink="">
      <xdr:nvSpPr>
        <xdr:cNvPr id="356" name="n_3aveValue【公営住宅】&#10;一人当たり面積">
          <a:extLst>
            <a:ext uri="{FF2B5EF4-FFF2-40B4-BE49-F238E27FC236}">
              <a16:creationId xmlns:a16="http://schemas.microsoft.com/office/drawing/2014/main" id="{00000000-0008-0000-0E00-000064010000}"/>
            </a:ext>
          </a:extLst>
        </xdr:cNvPr>
        <xdr:cNvSpPr txBox="1"/>
      </xdr:nvSpPr>
      <xdr:spPr>
        <a:xfrm>
          <a:off x="7626427" y="14328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46181</xdr:rowOff>
    </xdr:from>
    <xdr:ext cx="469744" cy="259045"/>
    <xdr:sp macro="" textlink="">
      <xdr:nvSpPr>
        <xdr:cNvPr id="357" name="n_4aveValue【公営住宅】&#10;一人当たり面積">
          <a:extLst>
            <a:ext uri="{FF2B5EF4-FFF2-40B4-BE49-F238E27FC236}">
              <a16:creationId xmlns:a16="http://schemas.microsoft.com/office/drawing/2014/main" id="{00000000-0008-0000-0E00-000065010000}"/>
            </a:ext>
          </a:extLst>
        </xdr:cNvPr>
        <xdr:cNvSpPr txBox="1"/>
      </xdr:nvSpPr>
      <xdr:spPr>
        <a:xfrm>
          <a:off x="6737427" y="14447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13161</xdr:rowOff>
    </xdr:from>
    <xdr:ext cx="469744" cy="259045"/>
    <xdr:sp macro="" textlink="">
      <xdr:nvSpPr>
        <xdr:cNvPr id="358" name="n_1mainValue【公営住宅】&#10;一人当たり面積">
          <a:extLst>
            <a:ext uri="{FF2B5EF4-FFF2-40B4-BE49-F238E27FC236}">
              <a16:creationId xmlns:a16="http://schemas.microsoft.com/office/drawing/2014/main" id="{00000000-0008-0000-0E00-000066010000}"/>
            </a:ext>
          </a:extLst>
        </xdr:cNvPr>
        <xdr:cNvSpPr txBox="1"/>
      </xdr:nvSpPr>
      <xdr:spPr>
        <a:xfrm>
          <a:off x="9391727" y="14757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15639</xdr:rowOff>
    </xdr:from>
    <xdr:ext cx="469744" cy="259045"/>
    <xdr:sp macro="" textlink="">
      <xdr:nvSpPr>
        <xdr:cNvPr id="359" name="n_2mainValue【公営住宅】&#10;一人当たり面積">
          <a:extLst>
            <a:ext uri="{FF2B5EF4-FFF2-40B4-BE49-F238E27FC236}">
              <a16:creationId xmlns:a16="http://schemas.microsoft.com/office/drawing/2014/main" id="{00000000-0008-0000-0E00-000067010000}"/>
            </a:ext>
          </a:extLst>
        </xdr:cNvPr>
        <xdr:cNvSpPr txBox="1"/>
      </xdr:nvSpPr>
      <xdr:spPr>
        <a:xfrm>
          <a:off x="8515427" y="14760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8017</xdr:rowOff>
    </xdr:from>
    <xdr:ext cx="469744" cy="259045"/>
    <xdr:sp macro="" textlink="">
      <xdr:nvSpPr>
        <xdr:cNvPr id="360" name="n_3mainValue【公営住宅】&#10;一人当たり面積">
          <a:extLst>
            <a:ext uri="{FF2B5EF4-FFF2-40B4-BE49-F238E27FC236}">
              <a16:creationId xmlns:a16="http://schemas.microsoft.com/office/drawing/2014/main" id="{00000000-0008-0000-0E00-000068010000}"/>
            </a:ext>
          </a:extLst>
        </xdr:cNvPr>
        <xdr:cNvSpPr txBox="1"/>
      </xdr:nvSpPr>
      <xdr:spPr>
        <a:xfrm>
          <a:off x="7626427" y="14752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1" name="正方形/長方形 360">
          <a:extLst>
            <a:ext uri="{FF2B5EF4-FFF2-40B4-BE49-F238E27FC236}">
              <a16:creationId xmlns:a16="http://schemas.microsoft.com/office/drawing/2014/main" id="{00000000-0008-0000-0E00-000069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2" name="正方形/長方形 361">
          <a:extLst>
            <a:ext uri="{FF2B5EF4-FFF2-40B4-BE49-F238E27FC236}">
              <a16:creationId xmlns:a16="http://schemas.microsoft.com/office/drawing/2014/main" id="{00000000-0008-0000-0E00-00006A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3" name="正方形/長方形 362">
          <a:extLst>
            <a:ext uri="{FF2B5EF4-FFF2-40B4-BE49-F238E27FC236}">
              <a16:creationId xmlns:a16="http://schemas.microsoft.com/office/drawing/2014/main" id="{00000000-0008-0000-0E00-00006B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4" name="正方形/長方形 363">
          <a:extLst>
            <a:ext uri="{FF2B5EF4-FFF2-40B4-BE49-F238E27FC236}">
              <a16:creationId xmlns:a16="http://schemas.microsoft.com/office/drawing/2014/main" id="{00000000-0008-0000-0E00-00006C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5" name="正方形/長方形 364">
          <a:extLst>
            <a:ext uri="{FF2B5EF4-FFF2-40B4-BE49-F238E27FC236}">
              <a16:creationId xmlns:a16="http://schemas.microsoft.com/office/drawing/2014/main" id="{00000000-0008-0000-0E00-00006D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6" name="正方形/長方形 365">
          <a:extLst>
            <a:ext uri="{FF2B5EF4-FFF2-40B4-BE49-F238E27FC236}">
              <a16:creationId xmlns:a16="http://schemas.microsoft.com/office/drawing/2014/main" id="{00000000-0008-0000-0E00-00006E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7" name="正方形/長方形 366">
          <a:extLst>
            <a:ext uri="{FF2B5EF4-FFF2-40B4-BE49-F238E27FC236}">
              <a16:creationId xmlns:a16="http://schemas.microsoft.com/office/drawing/2014/main" id="{00000000-0008-0000-0E00-00006F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8" name="正方形/長方形 367">
          <a:extLst>
            <a:ext uri="{FF2B5EF4-FFF2-40B4-BE49-F238E27FC236}">
              <a16:creationId xmlns:a16="http://schemas.microsoft.com/office/drawing/2014/main" id="{00000000-0008-0000-0E00-000070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9" name="正方形/長方形 368">
          <a:extLst>
            <a:ext uri="{FF2B5EF4-FFF2-40B4-BE49-F238E27FC236}">
              <a16:creationId xmlns:a16="http://schemas.microsoft.com/office/drawing/2014/main" id="{00000000-0008-0000-0E00-000071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0" name="正方形/長方形 369">
          <a:extLst>
            <a:ext uri="{FF2B5EF4-FFF2-40B4-BE49-F238E27FC236}">
              <a16:creationId xmlns:a16="http://schemas.microsoft.com/office/drawing/2014/main" id="{00000000-0008-0000-0E00-000072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1" name="正方形/長方形 370">
          <a:extLst>
            <a:ext uri="{FF2B5EF4-FFF2-40B4-BE49-F238E27FC236}">
              <a16:creationId xmlns:a16="http://schemas.microsoft.com/office/drawing/2014/main" id="{00000000-0008-0000-0E00-000073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2" name="正方形/長方形 371">
          <a:extLst>
            <a:ext uri="{FF2B5EF4-FFF2-40B4-BE49-F238E27FC236}">
              <a16:creationId xmlns:a16="http://schemas.microsoft.com/office/drawing/2014/main" id="{00000000-0008-0000-0E00-000074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3" name="正方形/長方形 372">
          <a:extLst>
            <a:ext uri="{FF2B5EF4-FFF2-40B4-BE49-F238E27FC236}">
              <a16:creationId xmlns:a16="http://schemas.microsoft.com/office/drawing/2014/main" id="{00000000-0008-0000-0E00-000075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4" name="正方形/長方形 373">
          <a:extLst>
            <a:ext uri="{FF2B5EF4-FFF2-40B4-BE49-F238E27FC236}">
              <a16:creationId xmlns:a16="http://schemas.microsoft.com/office/drawing/2014/main" id="{00000000-0008-0000-0E00-000076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5" name="正方形/長方形 374">
          <a:extLst>
            <a:ext uri="{FF2B5EF4-FFF2-40B4-BE49-F238E27FC236}">
              <a16:creationId xmlns:a16="http://schemas.microsoft.com/office/drawing/2014/main" id="{00000000-0008-0000-0E00-000077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6" name="正方形/長方形 375">
          <a:extLst>
            <a:ext uri="{FF2B5EF4-FFF2-40B4-BE49-F238E27FC236}">
              <a16:creationId xmlns:a16="http://schemas.microsoft.com/office/drawing/2014/main" id="{00000000-0008-0000-0E00-000078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7" name="正方形/長方形 376">
          <a:extLst>
            <a:ext uri="{FF2B5EF4-FFF2-40B4-BE49-F238E27FC236}">
              <a16:creationId xmlns:a16="http://schemas.microsoft.com/office/drawing/2014/main" id="{00000000-0008-0000-0E00-000079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8" name="正方形/長方形 377">
          <a:extLst>
            <a:ext uri="{FF2B5EF4-FFF2-40B4-BE49-F238E27FC236}">
              <a16:creationId xmlns:a16="http://schemas.microsoft.com/office/drawing/2014/main" id="{00000000-0008-0000-0E00-00007A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9" name="正方形/長方形 378">
          <a:extLst>
            <a:ext uri="{FF2B5EF4-FFF2-40B4-BE49-F238E27FC236}">
              <a16:creationId xmlns:a16="http://schemas.microsoft.com/office/drawing/2014/main" id="{00000000-0008-0000-0E00-00007B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0" name="正方形/長方形 379">
          <a:extLst>
            <a:ext uri="{FF2B5EF4-FFF2-40B4-BE49-F238E27FC236}">
              <a16:creationId xmlns:a16="http://schemas.microsoft.com/office/drawing/2014/main" id="{00000000-0008-0000-0E00-00007C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1" name="正方形/長方形 380">
          <a:extLst>
            <a:ext uri="{FF2B5EF4-FFF2-40B4-BE49-F238E27FC236}">
              <a16:creationId xmlns:a16="http://schemas.microsoft.com/office/drawing/2014/main" id="{00000000-0008-0000-0E00-00007D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2" name="正方形/長方形 381">
          <a:extLst>
            <a:ext uri="{FF2B5EF4-FFF2-40B4-BE49-F238E27FC236}">
              <a16:creationId xmlns:a16="http://schemas.microsoft.com/office/drawing/2014/main" id="{00000000-0008-0000-0E00-00007E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4" name="正方形/長方形 383">
          <a:extLst>
            <a:ext uri="{FF2B5EF4-FFF2-40B4-BE49-F238E27FC236}">
              <a16:creationId xmlns:a16="http://schemas.microsoft.com/office/drawing/2014/main" id="{00000000-0008-0000-0E00-000080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5" name="テキスト ボックス 384">
          <a:extLst>
            <a:ext uri="{FF2B5EF4-FFF2-40B4-BE49-F238E27FC236}">
              <a16:creationId xmlns:a16="http://schemas.microsoft.com/office/drawing/2014/main" id="{00000000-0008-0000-0E00-000081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6" name="直線コネクタ 385">
          <a:extLst>
            <a:ext uri="{FF2B5EF4-FFF2-40B4-BE49-F238E27FC236}">
              <a16:creationId xmlns:a16="http://schemas.microsoft.com/office/drawing/2014/main" id="{00000000-0008-0000-0E00-000082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7" name="テキスト ボックス 386">
          <a:extLst>
            <a:ext uri="{FF2B5EF4-FFF2-40B4-BE49-F238E27FC236}">
              <a16:creationId xmlns:a16="http://schemas.microsoft.com/office/drawing/2014/main" id="{00000000-0008-0000-0E00-000083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88" name="直線コネクタ 387">
          <a:extLst>
            <a:ext uri="{FF2B5EF4-FFF2-40B4-BE49-F238E27FC236}">
              <a16:creationId xmlns:a16="http://schemas.microsoft.com/office/drawing/2014/main" id="{00000000-0008-0000-0E00-000084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89" name="テキスト ボックス 388">
          <a:extLst>
            <a:ext uri="{FF2B5EF4-FFF2-40B4-BE49-F238E27FC236}">
              <a16:creationId xmlns:a16="http://schemas.microsoft.com/office/drawing/2014/main" id="{00000000-0008-0000-0E00-000085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90" name="直線コネクタ 389">
          <a:extLst>
            <a:ext uri="{FF2B5EF4-FFF2-40B4-BE49-F238E27FC236}">
              <a16:creationId xmlns:a16="http://schemas.microsoft.com/office/drawing/2014/main" id="{00000000-0008-0000-0E00-000086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91" name="テキスト ボックス 390">
          <a:extLst>
            <a:ext uri="{FF2B5EF4-FFF2-40B4-BE49-F238E27FC236}">
              <a16:creationId xmlns:a16="http://schemas.microsoft.com/office/drawing/2014/main" id="{00000000-0008-0000-0E00-000087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92" name="直線コネクタ 391">
          <a:extLst>
            <a:ext uri="{FF2B5EF4-FFF2-40B4-BE49-F238E27FC236}">
              <a16:creationId xmlns:a16="http://schemas.microsoft.com/office/drawing/2014/main" id="{00000000-0008-0000-0E00-000088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93" name="テキスト ボックス 392">
          <a:extLst>
            <a:ext uri="{FF2B5EF4-FFF2-40B4-BE49-F238E27FC236}">
              <a16:creationId xmlns:a16="http://schemas.microsoft.com/office/drawing/2014/main" id="{00000000-0008-0000-0E00-000089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94" name="直線コネクタ 393">
          <a:extLst>
            <a:ext uri="{FF2B5EF4-FFF2-40B4-BE49-F238E27FC236}">
              <a16:creationId xmlns:a16="http://schemas.microsoft.com/office/drawing/2014/main" id="{00000000-0008-0000-0E00-00008A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95" name="テキスト ボックス 394">
          <a:extLst>
            <a:ext uri="{FF2B5EF4-FFF2-40B4-BE49-F238E27FC236}">
              <a16:creationId xmlns:a16="http://schemas.microsoft.com/office/drawing/2014/main" id="{00000000-0008-0000-0E00-00008B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96" name="直線コネクタ 395">
          <a:extLst>
            <a:ext uri="{FF2B5EF4-FFF2-40B4-BE49-F238E27FC236}">
              <a16:creationId xmlns:a16="http://schemas.microsoft.com/office/drawing/2014/main" id="{00000000-0008-0000-0E00-00008C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97" name="テキスト ボックス 396">
          <a:extLst>
            <a:ext uri="{FF2B5EF4-FFF2-40B4-BE49-F238E27FC236}">
              <a16:creationId xmlns:a16="http://schemas.microsoft.com/office/drawing/2014/main" id="{00000000-0008-0000-0E00-00008D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8" name="直線コネクタ 397">
          <a:extLst>
            <a:ext uri="{FF2B5EF4-FFF2-40B4-BE49-F238E27FC236}">
              <a16:creationId xmlns:a16="http://schemas.microsoft.com/office/drawing/2014/main" id="{00000000-0008-0000-0E00-00008E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99" name="テキスト ボックス 398">
          <a:extLst>
            <a:ext uri="{FF2B5EF4-FFF2-40B4-BE49-F238E27FC236}">
              <a16:creationId xmlns:a16="http://schemas.microsoft.com/office/drawing/2014/main" id="{00000000-0008-0000-0E00-00008F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0" name="【認定こども園・幼稚園・保育所】&#10;有形固定資産減価償却率グラフ枠">
          <a:extLst>
            <a:ext uri="{FF2B5EF4-FFF2-40B4-BE49-F238E27FC236}">
              <a16:creationId xmlns:a16="http://schemas.microsoft.com/office/drawing/2014/main" id="{00000000-0008-0000-0E00-000090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30480</xdr:rowOff>
    </xdr:from>
    <xdr:to>
      <xdr:col>85</xdr:col>
      <xdr:colOff>126364</xdr:colOff>
      <xdr:row>42</xdr:row>
      <xdr:rowOff>38100</xdr:rowOff>
    </xdr:to>
    <xdr:cxnSp macro="">
      <xdr:nvCxnSpPr>
        <xdr:cNvPr id="401" name="直線コネクタ 400">
          <a:extLst>
            <a:ext uri="{FF2B5EF4-FFF2-40B4-BE49-F238E27FC236}">
              <a16:creationId xmlns:a16="http://schemas.microsoft.com/office/drawing/2014/main" id="{00000000-0008-0000-0E00-000091010000}"/>
            </a:ext>
          </a:extLst>
        </xdr:cNvPr>
        <xdr:cNvCxnSpPr/>
      </xdr:nvCxnSpPr>
      <xdr:spPr>
        <a:xfrm flipV="1">
          <a:off x="16318864" y="585978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02" name="【認定こども園・幼稚園・保育所】&#10;有形固定資産減価償却率最小値テキスト">
          <a:extLst>
            <a:ext uri="{FF2B5EF4-FFF2-40B4-BE49-F238E27FC236}">
              <a16:creationId xmlns:a16="http://schemas.microsoft.com/office/drawing/2014/main" id="{00000000-0008-0000-0E00-000092010000}"/>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03" name="直線コネクタ 402">
          <a:extLst>
            <a:ext uri="{FF2B5EF4-FFF2-40B4-BE49-F238E27FC236}">
              <a16:creationId xmlns:a16="http://schemas.microsoft.com/office/drawing/2014/main" id="{00000000-0008-0000-0E00-000093010000}"/>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148607</xdr:rowOff>
    </xdr:from>
    <xdr:ext cx="405111" cy="259045"/>
    <xdr:sp macro="" textlink="">
      <xdr:nvSpPr>
        <xdr:cNvPr id="404" name="【認定こども園・幼稚園・保育所】&#10;有形固定資産減価償却率最大値テキスト">
          <a:extLst>
            <a:ext uri="{FF2B5EF4-FFF2-40B4-BE49-F238E27FC236}">
              <a16:creationId xmlns:a16="http://schemas.microsoft.com/office/drawing/2014/main" id="{00000000-0008-0000-0E00-000094010000}"/>
            </a:ext>
          </a:extLst>
        </xdr:cNvPr>
        <xdr:cNvSpPr txBox="1"/>
      </xdr:nvSpPr>
      <xdr:spPr>
        <a:xfrm>
          <a:off x="16357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30480</xdr:rowOff>
    </xdr:from>
    <xdr:to>
      <xdr:col>86</xdr:col>
      <xdr:colOff>25400</xdr:colOff>
      <xdr:row>34</xdr:row>
      <xdr:rowOff>30480</xdr:rowOff>
    </xdr:to>
    <xdr:cxnSp macro="">
      <xdr:nvCxnSpPr>
        <xdr:cNvPr id="405" name="直線コネクタ 404">
          <a:extLst>
            <a:ext uri="{FF2B5EF4-FFF2-40B4-BE49-F238E27FC236}">
              <a16:creationId xmlns:a16="http://schemas.microsoft.com/office/drawing/2014/main" id="{00000000-0008-0000-0E00-000095010000}"/>
            </a:ext>
          </a:extLst>
        </xdr:cNvPr>
        <xdr:cNvCxnSpPr/>
      </xdr:nvCxnSpPr>
      <xdr:spPr>
        <a:xfrm>
          <a:off x="16230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110507</xdr:rowOff>
    </xdr:from>
    <xdr:ext cx="405111" cy="259045"/>
    <xdr:sp macro="" textlink="">
      <xdr:nvSpPr>
        <xdr:cNvPr id="406" name="【認定こども園・幼稚園・保育所】&#10;有形固定資産減価償却率平均値テキスト">
          <a:extLst>
            <a:ext uri="{FF2B5EF4-FFF2-40B4-BE49-F238E27FC236}">
              <a16:creationId xmlns:a16="http://schemas.microsoft.com/office/drawing/2014/main" id="{00000000-0008-0000-0E00-000096010000}"/>
            </a:ext>
          </a:extLst>
        </xdr:cNvPr>
        <xdr:cNvSpPr txBox="1"/>
      </xdr:nvSpPr>
      <xdr:spPr>
        <a:xfrm>
          <a:off x="16357600" y="62827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132080</xdr:rowOff>
    </xdr:from>
    <xdr:to>
      <xdr:col>85</xdr:col>
      <xdr:colOff>177800</xdr:colOff>
      <xdr:row>37</xdr:row>
      <xdr:rowOff>62230</xdr:rowOff>
    </xdr:to>
    <xdr:sp macro="" textlink="">
      <xdr:nvSpPr>
        <xdr:cNvPr id="407" name="フローチャート: 判断 406">
          <a:extLst>
            <a:ext uri="{FF2B5EF4-FFF2-40B4-BE49-F238E27FC236}">
              <a16:creationId xmlns:a16="http://schemas.microsoft.com/office/drawing/2014/main" id="{00000000-0008-0000-0E00-000097010000}"/>
            </a:ext>
          </a:extLst>
        </xdr:cNvPr>
        <xdr:cNvSpPr/>
      </xdr:nvSpPr>
      <xdr:spPr>
        <a:xfrm>
          <a:off x="16268700" y="630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130175</xdr:rowOff>
    </xdr:from>
    <xdr:to>
      <xdr:col>81</xdr:col>
      <xdr:colOff>101600</xdr:colOff>
      <xdr:row>37</xdr:row>
      <xdr:rowOff>60325</xdr:rowOff>
    </xdr:to>
    <xdr:sp macro="" textlink="">
      <xdr:nvSpPr>
        <xdr:cNvPr id="408" name="フローチャート: 判断 407">
          <a:extLst>
            <a:ext uri="{FF2B5EF4-FFF2-40B4-BE49-F238E27FC236}">
              <a16:creationId xmlns:a16="http://schemas.microsoft.com/office/drawing/2014/main" id="{00000000-0008-0000-0E00-000098010000}"/>
            </a:ext>
          </a:extLst>
        </xdr:cNvPr>
        <xdr:cNvSpPr/>
      </xdr:nvSpPr>
      <xdr:spPr>
        <a:xfrm>
          <a:off x="15430500" y="630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86360</xdr:rowOff>
    </xdr:from>
    <xdr:to>
      <xdr:col>76</xdr:col>
      <xdr:colOff>165100</xdr:colOff>
      <xdr:row>37</xdr:row>
      <xdr:rowOff>16510</xdr:rowOff>
    </xdr:to>
    <xdr:sp macro="" textlink="">
      <xdr:nvSpPr>
        <xdr:cNvPr id="409" name="フローチャート: 判断 408">
          <a:extLst>
            <a:ext uri="{FF2B5EF4-FFF2-40B4-BE49-F238E27FC236}">
              <a16:creationId xmlns:a16="http://schemas.microsoft.com/office/drawing/2014/main" id="{00000000-0008-0000-0E00-000099010000}"/>
            </a:ext>
          </a:extLst>
        </xdr:cNvPr>
        <xdr:cNvSpPr/>
      </xdr:nvSpPr>
      <xdr:spPr>
        <a:xfrm>
          <a:off x="14541500" y="625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145415</xdr:rowOff>
    </xdr:from>
    <xdr:to>
      <xdr:col>72</xdr:col>
      <xdr:colOff>38100</xdr:colOff>
      <xdr:row>37</xdr:row>
      <xdr:rowOff>75565</xdr:rowOff>
    </xdr:to>
    <xdr:sp macro="" textlink="">
      <xdr:nvSpPr>
        <xdr:cNvPr id="410" name="フローチャート: 判断 409">
          <a:extLst>
            <a:ext uri="{FF2B5EF4-FFF2-40B4-BE49-F238E27FC236}">
              <a16:creationId xmlns:a16="http://schemas.microsoft.com/office/drawing/2014/main" id="{00000000-0008-0000-0E00-00009A010000}"/>
            </a:ext>
          </a:extLst>
        </xdr:cNvPr>
        <xdr:cNvSpPr/>
      </xdr:nvSpPr>
      <xdr:spPr>
        <a:xfrm>
          <a:off x="13652500" y="631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120650</xdr:rowOff>
    </xdr:from>
    <xdr:to>
      <xdr:col>67</xdr:col>
      <xdr:colOff>101600</xdr:colOff>
      <xdr:row>37</xdr:row>
      <xdr:rowOff>50800</xdr:rowOff>
    </xdr:to>
    <xdr:sp macro="" textlink="">
      <xdr:nvSpPr>
        <xdr:cNvPr id="411" name="フローチャート: 判断 410">
          <a:extLst>
            <a:ext uri="{FF2B5EF4-FFF2-40B4-BE49-F238E27FC236}">
              <a16:creationId xmlns:a16="http://schemas.microsoft.com/office/drawing/2014/main" id="{00000000-0008-0000-0E00-00009B010000}"/>
            </a:ext>
          </a:extLst>
        </xdr:cNvPr>
        <xdr:cNvSpPr/>
      </xdr:nvSpPr>
      <xdr:spPr>
        <a:xfrm>
          <a:off x="12763500" y="629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2" name="テキスト ボックス 411">
          <a:extLst>
            <a:ext uri="{FF2B5EF4-FFF2-40B4-BE49-F238E27FC236}">
              <a16:creationId xmlns:a16="http://schemas.microsoft.com/office/drawing/2014/main" id="{00000000-0008-0000-0E00-00009C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3" name="テキスト ボックス 412">
          <a:extLst>
            <a:ext uri="{FF2B5EF4-FFF2-40B4-BE49-F238E27FC236}">
              <a16:creationId xmlns:a16="http://schemas.microsoft.com/office/drawing/2014/main" id="{00000000-0008-0000-0E00-00009D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4" name="テキスト ボックス 413">
          <a:extLst>
            <a:ext uri="{FF2B5EF4-FFF2-40B4-BE49-F238E27FC236}">
              <a16:creationId xmlns:a16="http://schemas.microsoft.com/office/drawing/2014/main" id="{00000000-0008-0000-0E00-00009E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5" name="テキスト ボックス 414">
          <a:extLst>
            <a:ext uri="{FF2B5EF4-FFF2-40B4-BE49-F238E27FC236}">
              <a16:creationId xmlns:a16="http://schemas.microsoft.com/office/drawing/2014/main" id="{00000000-0008-0000-0E00-00009F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6" name="テキスト ボックス 415">
          <a:extLst>
            <a:ext uri="{FF2B5EF4-FFF2-40B4-BE49-F238E27FC236}">
              <a16:creationId xmlns:a16="http://schemas.microsoft.com/office/drawing/2014/main" id="{00000000-0008-0000-0E00-0000A0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31115</xdr:rowOff>
    </xdr:from>
    <xdr:to>
      <xdr:col>85</xdr:col>
      <xdr:colOff>177800</xdr:colOff>
      <xdr:row>36</xdr:row>
      <xdr:rowOff>132715</xdr:rowOff>
    </xdr:to>
    <xdr:sp macro="" textlink="">
      <xdr:nvSpPr>
        <xdr:cNvPr id="417" name="楕円 416">
          <a:extLst>
            <a:ext uri="{FF2B5EF4-FFF2-40B4-BE49-F238E27FC236}">
              <a16:creationId xmlns:a16="http://schemas.microsoft.com/office/drawing/2014/main" id="{00000000-0008-0000-0E00-0000A1010000}"/>
            </a:ext>
          </a:extLst>
        </xdr:cNvPr>
        <xdr:cNvSpPr/>
      </xdr:nvSpPr>
      <xdr:spPr>
        <a:xfrm>
          <a:off x="16268700" y="620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53992</xdr:rowOff>
    </xdr:from>
    <xdr:ext cx="405111" cy="259045"/>
    <xdr:sp macro="" textlink="">
      <xdr:nvSpPr>
        <xdr:cNvPr id="418" name="【認定こども園・幼稚園・保育所】&#10;有形固定資産減価償却率該当値テキスト">
          <a:extLst>
            <a:ext uri="{FF2B5EF4-FFF2-40B4-BE49-F238E27FC236}">
              <a16:creationId xmlns:a16="http://schemas.microsoft.com/office/drawing/2014/main" id="{00000000-0008-0000-0E00-0000A2010000}"/>
            </a:ext>
          </a:extLst>
        </xdr:cNvPr>
        <xdr:cNvSpPr txBox="1"/>
      </xdr:nvSpPr>
      <xdr:spPr>
        <a:xfrm>
          <a:off x="16357600" y="605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139700</xdr:rowOff>
    </xdr:from>
    <xdr:to>
      <xdr:col>81</xdr:col>
      <xdr:colOff>101600</xdr:colOff>
      <xdr:row>36</xdr:row>
      <xdr:rowOff>69850</xdr:rowOff>
    </xdr:to>
    <xdr:sp macro="" textlink="">
      <xdr:nvSpPr>
        <xdr:cNvPr id="419" name="楕円 418">
          <a:extLst>
            <a:ext uri="{FF2B5EF4-FFF2-40B4-BE49-F238E27FC236}">
              <a16:creationId xmlns:a16="http://schemas.microsoft.com/office/drawing/2014/main" id="{00000000-0008-0000-0E00-0000A3010000}"/>
            </a:ext>
          </a:extLst>
        </xdr:cNvPr>
        <xdr:cNvSpPr/>
      </xdr:nvSpPr>
      <xdr:spPr>
        <a:xfrm>
          <a:off x="15430500" y="614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19050</xdr:rowOff>
    </xdr:from>
    <xdr:to>
      <xdr:col>85</xdr:col>
      <xdr:colOff>127000</xdr:colOff>
      <xdr:row>36</xdr:row>
      <xdr:rowOff>81915</xdr:rowOff>
    </xdr:to>
    <xdr:cxnSp macro="">
      <xdr:nvCxnSpPr>
        <xdr:cNvPr id="420" name="直線コネクタ 419">
          <a:extLst>
            <a:ext uri="{FF2B5EF4-FFF2-40B4-BE49-F238E27FC236}">
              <a16:creationId xmlns:a16="http://schemas.microsoft.com/office/drawing/2014/main" id="{00000000-0008-0000-0E00-0000A4010000}"/>
            </a:ext>
          </a:extLst>
        </xdr:cNvPr>
        <xdr:cNvCxnSpPr/>
      </xdr:nvCxnSpPr>
      <xdr:spPr>
        <a:xfrm>
          <a:off x="15481300" y="6191250"/>
          <a:ext cx="8382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73025</xdr:rowOff>
    </xdr:from>
    <xdr:to>
      <xdr:col>76</xdr:col>
      <xdr:colOff>165100</xdr:colOff>
      <xdr:row>36</xdr:row>
      <xdr:rowOff>3175</xdr:rowOff>
    </xdr:to>
    <xdr:sp macro="" textlink="">
      <xdr:nvSpPr>
        <xdr:cNvPr id="421" name="楕円 420">
          <a:extLst>
            <a:ext uri="{FF2B5EF4-FFF2-40B4-BE49-F238E27FC236}">
              <a16:creationId xmlns:a16="http://schemas.microsoft.com/office/drawing/2014/main" id="{00000000-0008-0000-0E00-0000A5010000}"/>
            </a:ext>
          </a:extLst>
        </xdr:cNvPr>
        <xdr:cNvSpPr/>
      </xdr:nvSpPr>
      <xdr:spPr>
        <a:xfrm>
          <a:off x="14541500" y="607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123825</xdr:rowOff>
    </xdr:from>
    <xdr:to>
      <xdr:col>81</xdr:col>
      <xdr:colOff>50800</xdr:colOff>
      <xdr:row>36</xdr:row>
      <xdr:rowOff>19050</xdr:rowOff>
    </xdr:to>
    <xdr:cxnSp macro="">
      <xdr:nvCxnSpPr>
        <xdr:cNvPr id="422" name="直線コネクタ 421">
          <a:extLst>
            <a:ext uri="{FF2B5EF4-FFF2-40B4-BE49-F238E27FC236}">
              <a16:creationId xmlns:a16="http://schemas.microsoft.com/office/drawing/2014/main" id="{00000000-0008-0000-0E00-0000A6010000}"/>
            </a:ext>
          </a:extLst>
        </xdr:cNvPr>
        <xdr:cNvCxnSpPr/>
      </xdr:nvCxnSpPr>
      <xdr:spPr>
        <a:xfrm>
          <a:off x="14592300" y="6124575"/>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109220</xdr:rowOff>
    </xdr:from>
    <xdr:to>
      <xdr:col>72</xdr:col>
      <xdr:colOff>38100</xdr:colOff>
      <xdr:row>38</xdr:row>
      <xdr:rowOff>39370</xdr:rowOff>
    </xdr:to>
    <xdr:sp macro="" textlink="">
      <xdr:nvSpPr>
        <xdr:cNvPr id="423" name="楕円 422">
          <a:extLst>
            <a:ext uri="{FF2B5EF4-FFF2-40B4-BE49-F238E27FC236}">
              <a16:creationId xmlns:a16="http://schemas.microsoft.com/office/drawing/2014/main" id="{00000000-0008-0000-0E00-0000A7010000}"/>
            </a:ext>
          </a:extLst>
        </xdr:cNvPr>
        <xdr:cNvSpPr/>
      </xdr:nvSpPr>
      <xdr:spPr>
        <a:xfrm>
          <a:off x="13652500" y="645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123825</xdr:rowOff>
    </xdr:from>
    <xdr:to>
      <xdr:col>76</xdr:col>
      <xdr:colOff>114300</xdr:colOff>
      <xdr:row>37</xdr:row>
      <xdr:rowOff>160020</xdr:rowOff>
    </xdr:to>
    <xdr:cxnSp macro="">
      <xdr:nvCxnSpPr>
        <xdr:cNvPr id="424" name="直線コネクタ 423">
          <a:extLst>
            <a:ext uri="{FF2B5EF4-FFF2-40B4-BE49-F238E27FC236}">
              <a16:creationId xmlns:a16="http://schemas.microsoft.com/office/drawing/2014/main" id="{00000000-0008-0000-0E00-0000A8010000}"/>
            </a:ext>
          </a:extLst>
        </xdr:cNvPr>
        <xdr:cNvCxnSpPr/>
      </xdr:nvCxnSpPr>
      <xdr:spPr>
        <a:xfrm flipV="1">
          <a:off x="13703300" y="6124575"/>
          <a:ext cx="889000" cy="379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51452</xdr:rowOff>
    </xdr:from>
    <xdr:ext cx="405111" cy="259045"/>
    <xdr:sp macro="" textlink="">
      <xdr:nvSpPr>
        <xdr:cNvPr id="425" name="n_1aveValue【認定こども園・幼稚園・保育所】&#10;有形固定資産減価償却率">
          <a:extLst>
            <a:ext uri="{FF2B5EF4-FFF2-40B4-BE49-F238E27FC236}">
              <a16:creationId xmlns:a16="http://schemas.microsoft.com/office/drawing/2014/main" id="{00000000-0008-0000-0E00-0000A9010000}"/>
            </a:ext>
          </a:extLst>
        </xdr:cNvPr>
        <xdr:cNvSpPr txBox="1"/>
      </xdr:nvSpPr>
      <xdr:spPr>
        <a:xfrm>
          <a:off x="15266044" y="6395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7637</xdr:rowOff>
    </xdr:from>
    <xdr:ext cx="405111" cy="259045"/>
    <xdr:sp macro="" textlink="">
      <xdr:nvSpPr>
        <xdr:cNvPr id="426" name="n_2aveValue【認定こども園・幼稚園・保育所】&#10;有形固定資産減価償却率">
          <a:extLst>
            <a:ext uri="{FF2B5EF4-FFF2-40B4-BE49-F238E27FC236}">
              <a16:creationId xmlns:a16="http://schemas.microsoft.com/office/drawing/2014/main" id="{00000000-0008-0000-0E00-0000AA010000}"/>
            </a:ext>
          </a:extLst>
        </xdr:cNvPr>
        <xdr:cNvSpPr txBox="1"/>
      </xdr:nvSpPr>
      <xdr:spPr>
        <a:xfrm>
          <a:off x="14389744" y="6351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92092</xdr:rowOff>
    </xdr:from>
    <xdr:ext cx="405111" cy="259045"/>
    <xdr:sp macro="" textlink="">
      <xdr:nvSpPr>
        <xdr:cNvPr id="427" name="n_3aveValue【認定こども園・幼稚園・保育所】&#10;有形固定資産減価償却率">
          <a:extLst>
            <a:ext uri="{FF2B5EF4-FFF2-40B4-BE49-F238E27FC236}">
              <a16:creationId xmlns:a16="http://schemas.microsoft.com/office/drawing/2014/main" id="{00000000-0008-0000-0E00-0000AB010000}"/>
            </a:ext>
          </a:extLst>
        </xdr:cNvPr>
        <xdr:cNvSpPr txBox="1"/>
      </xdr:nvSpPr>
      <xdr:spPr>
        <a:xfrm>
          <a:off x="13500744" y="609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67327</xdr:rowOff>
    </xdr:from>
    <xdr:ext cx="405111" cy="259045"/>
    <xdr:sp macro="" textlink="">
      <xdr:nvSpPr>
        <xdr:cNvPr id="428" name="n_4aveValue【認定こども園・幼稚園・保育所】&#10;有形固定資産減価償却率">
          <a:extLst>
            <a:ext uri="{FF2B5EF4-FFF2-40B4-BE49-F238E27FC236}">
              <a16:creationId xmlns:a16="http://schemas.microsoft.com/office/drawing/2014/main" id="{00000000-0008-0000-0E00-0000AC010000}"/>
            </a:ext>
          </a:extLst>
        </xdr:cNvPr>
        <xdr:cNvSpPr txBox="1"/>
      </xdr:nvSpPr>
      <xdr:spPr>
        <a:xfrm>
          <a:off x="12611744" y="606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86377</xdr:rowOff>
    </xdr:from>
    <xdr:ext cx="405111" cy="259045"/>
    <xdr:sp macro="" textlink="">
      <xdr:nvSpPr>
        <xdr:cNvPr id="429" name="n_1mainValue【認定こども園・幼稚園・保育所】&#10;有形固定資産減価償却率">
          <a:extLst>
            <a:ext uri="{FF2B5EF4-FFF2-40B4-BE49-F238E27FC236}">
              <a16:creationId xmlns:a16="http://schemas.microsoft.com/office/drawing/2014/main" id="{00000000-0008-0000-0E00-0000AD010000}"/>
            </a:ext>
          </a:extLst>
        </xdr:cNvPr>
        <xdr:cNvSpPr txBox="1"/>
      </xdr:nvSpPr>
      <xdr:spPr>
        <a:xfrm>
          <a:off x="15266044" y="591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19702</xdr:rowOff>
    </xdr:from>
    <xdr:ext cx="405111" cy="259045"/>
    <xdr:sp macro="" textlink="">
      <xdr:nvSpPr>
        <xdr:cNvPr id="430" name="n_2mainValue【認定こども園・幼稚園・保育所】&#10;有形固定資産減価償却率">
          <a:extLst>
            <a:ext uri="{FF2B5EF4-FFF2-40B4-BE49-F238E27FC236}">
              <a16:creationId xmlns:a16="http://schemas.microsoft.com/office/drawing/2014/main" id="{00000000-0008-0000-0E00-0000AE010000}"/>
            </a:ext>
          </a:extLst>
        </xdr:cNvPr>
        <xdr:cNvSpPr txBox="1"/>
      </xdr:nvSpPr>
      <xdr:spPr>
        <a:xfrm>
          <a:off x="14389744" y="584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30497</xdr:rowOff>
    </xdr:from>
    <xdr:ext cx="405111" cy="259045"/>
    <xdr:sp macro="" textlink="">
      <xdr:nvSpPr>
        <xdr:cNvPr id="431" name="n_3mainValue【認定こども園・幼稚園・保育所】&#10;有形固定資産減価償却率">
          <a:extLst>
            <a:ext uri="{FF2B5EF4-FFF2-40B4-BE49-F238E27FC236}">
              <a16:creationId xmlns:a16="http://schemas.microsoft.com/office/drawing/2014/main" id="{00000000-0008-0000-0E00-0000AF010000}"/>
            </a:ext>
          </a:extLst>
        </xdr:cNvPr>
        <xdr:cNvSpPr txBox="1"/>
      </xdr:nvSpPr>
      <xdr:spPr>
        <a:xfrm>
          <a:off x="13500744" y="654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2" name="正方形/長方形 431">
          <a:extLst>
            <a:ext uri="{FF2B5EF4-FFF2-40B4-BE49-F238E27FC236}">
              <a16:creationId xmlns:a16="http://schemas.microsoft.com/office/drawing/2014/main" id="{00000000-0008-0000-0E00-0000B0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3" name="正方形/長方形 432">
          <a:extLst>
            <a:ext uri="{FF2B5EF4-FFF2-40B4-BE49-F238E27FC236}">
              <a16:creationId xmlns:a16="http://schemas.microsoft.com/office/drawing/2014/main" id="{00000000-0008-0000-0E00-0000B1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4" name="正方形/長方形 433">
          <a:extLst>
            <a:ext uri="{FF2B5EF4-FFF2-40B4-BE49-F238E27FC236}">
              <a16:creationId xmlns:a16="http://schemas.microsoft.com/office/drawing/2014/main" id="{00000000-0008-0000-0E00-0000B2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5" name="正方形/長方形 434">
          <a:extLst>
            <a:ext uri="{FF2B5EF4-FFF2-40B4-BE49-F238E27FC236}">
              <a16:creationId xmlns:a16="http://schemas.microsoft.com/office/drawing/2014/main" id="{00000000-0008-0000-0E00-0000B3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6" name="正方形/長方形 435">
          <a:extLst>
            <a:ext uri="{FF2B5EF4-FFF2-40B4-BE49-F238E27FC236}">
              <a16:creationId xmlns:a16="http://schemas.microsoft.com/office/drawing/2014/main" id="{00000000-0008-0000-0E00-0000B4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7" name="正方形/長方形 436">
          <a:extLst>
            <a:ext uri="{FF2B5EF4-FFF2-40B4-BE49-F238E27FC236}">
              <a16:creationId xmlns:a16="http://schemas.microsoft.com/office/drawing/2014/main" id="{00000000-0008-0000-0E00-0000B5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8" name="正方形/長方形 437">
          <a:extLst>
            <a:ext uri="{FF2B5EF4-FFF2-40B4-BE49-F238E27FC236}">
              <a16:creationId xmlns:a16="http://schemas.microsoft.com/office/drawing/2014/main" id="{00000000-0008-0000-0E00-0000B6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9" name="正方形/長方形 438">
          <a:extLst>
            <a:ext uri="{FF2B5EF4-FFF2-40B4-BE49-F238E27FC236}">
              <a16:creationId xmlns:a16="http://schemas.microsoft.com/office/drawing/2014/main" id="{00000000-0008-0000-0E00-0000B7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0" name="テキスト ボックス 439">
          <a:extLst>
            <a:ext uri="{FF2B5EF4-FFF2-40B4-BE49-F238E27FC236}">
              <a16:creationId xmlns:a16="http://schemas.microsoft.com/office/drawing/2014/main" id="{00000000-0008-0000-0E00-0000B8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1" name="直線コネクタ 440">
          <a:extLst>
            <a:ext uri="{FF2B5EF4-FFF2-40B4-BE49-F238E27FC236}">
              <a16:creationId xmlns:a16="http://schemas.microsoft.com/office/drawing/2014/main" id="{00000000-0008-0000-0E00-0000B9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2" name="直線コネクタ 441">
          <a:extLst>
            <a:ext uri="{FF2B5EF4-FFF2-40B4-BE49-F238E27FC236}">
              <a16:creationId xmlns:a16="http://schemas.microsoft.com/office/drawing/2014/main" id="{00000000-0008-0000-0E00-0000BA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43" name="テキスト ボックス 442">
          <a:extLst>
            <a:ext uri="{FF2B5EF4-FFF2-40B4-BE49-F238E27FC236}">
              <a16:creationId xmlns:a16="http://schemas.microsoft.com/office/drawing/2014/main" id="{00000000-0008-0000-0E00-0000BB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4" name="直線コネクタ 443">
          <a:extLst>
            <a:ext uri="{FF2B5EF4-FFF2-40B4-BE49-F238E27FC236}">
              <a16:creationId xmlns:a16="http://schemas.microsoft.com/office/drawing/2014/main" id="{00000000-0008-0000-0E00-0000BC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45" name="テキスト ボックス 444">
          <a:extLst>
            <a:ext uri="{FF2B5EF4-FFF2-40B4-BE49-F238E27FC236}">
              <a16:creationId xmlns:a16="http://schemas.microsoft.com/office/drawing/2014/main" id="{00000000-0008-0000-0E00-0000BD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6" name="直線コネクタ 445">
          <a:extLst>
            <a:ext uri="{FF2B5EF4-FFF2-40B4-BE49-F238E27FC236}">
              <a16:creationId xmlns:a16="http://schemas.microsoft.com/office/drawing/2014/main" id="{00000000-0008-0000-0E00-0000BE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47" name="テキスト ボックス 446">
          <a:extLst>
            <a:ext uri="{FF2B5EF4-FFF2-40B4-BE49-F238E27FC236}">
              <a16:creationId xmlns:a16="http://schemas.microsoft.com/office/drawing/2014/main" id="{00000000-0008-0000-0E00-0000BF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48" name="直線コネクタ 447">
          <a:extLst>
            <a:ext uri="{FF2B5EF4-FFF2-40B4-BE49-F238E27FC236}">
              <a16:creationId xmlns:a16="http://schemas.microsoft.com/office/drawing/2014/main" id="{00000000-0008-0000-0E00-0000C0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49" name="テキスト ボックス 448">
          <a:extLst>
            <a:ext uri="{FF2B5EF4-FFF2-40B4-BE49-F238E27FC236}">
              <a16:creationId xmlns:a16="http://schemas.microsoft.com/office/drawing/2014/main" id="{00000000-0008-0000-0E00-0000C1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0" name="直線コネクタ 449">
          <a:extLst>
            <a:ext uri="{FF2B5EF4-FFF2-40B4-BE49-F238E27FC236}">
              <a16:creationId xmlns:a16="http://schemas.microsoft.com/office/drawing/2014/main" id="{00000000-0008-0000-0E00-0000C2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1" name="テキスト ボックス 450">
          <a:extLst>
            <a:ext uri="{FF2B5EF4-FFF2-40B4-BE49-F238E27FC236}">
              <a16:creationId xmlns:a16="http://schemas.microsoft.com/office/drawing/2014/main" id="{00000000-0008-0000-0E00-0000C3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2" name="【認定こども園・幼稚園・保育所】&#10;一人当たり面積グラフ枠">
          <a:extLst>
            <a:ext uri="{FF2B5EF4-FFF2-40B4-BE49-F238E27FC236}">
              <a16:creationId xmlns:a16="http://schemas.microsoft.com/office/drawing/2014/main" id="{00000000-0008-0000-0E00-0000C4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115062</xdr:rowOff>
    </xdr:from>
    <xdr:to>
      <xdr:col>116</xdr:col>
      <xdr:colOff>62864</xdr:colOff>
      <xdr:row>41</xdr:row>
      <xdr:rowOff>87630</xdr:rowOff>
    </xdr:to>
    <xdr:cxnSp macro="">
      <xdr:nvCxnSpPr>
        <xdr:cNvPr id="453" name="直線コネクタ 452">
          <a:extLst>
            <a:ext uri="{FF2B5EF4-FFF2-40B4-BE49-F238E27FC236}">
              <a16:creationId xmlns:a16="http://schemas.microsoft.com/office/drawing/2014/main" id="{00000000-0008-0000-0E00-0000C5010000}"/>
            </a:ext>
          </a:extLst>
        </xdr:cNvPr>
        <xdr:cNvCxnSpPr/>
      </xdr:nvCxnSpPr>
      <xdr:spPr>
        <a:xfrm flipV="1">
          <a:off x="22160864" y="5944362"/>
          <a:ext cx="0" cy="1172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91457</xdr:rowOff>
    </xdr:from>
    <xdr:ext cx="469744" cy="259045"/>
    <xdr:sp macro="" textlink="">
      <xdr:nvSpPr>
        <xdr:cNvPr id="454" name="【認定こども園・幼稚園・保育所】&#10;一人当たり面積最小値テキスト">
          <a:extLst>
            <a:ext uri="{FF2B5EF4-FFF2-40B4-BE49-F238E27FC236}">
              <a16:creationId xmlns:a16="http://schemas.microsoft.com/office/drawing/2014/main" id="{00000000-0008-0000-0E00-0000C6010000}"/>
            </a:ext>
          </a:extLst>
        </xdr:cNvPr>
        <xdr:cNvSpPr txBox="1"/>
      </xdr:nvSpPr>
      <xdr:spPr>
        <a:xfrm>
          <a:off x="22199600" y="712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87630</xdr:rowOff>
    </xdr:from>
    <xdr:to>
      <xdr:col>116</xdr:col>
      <xdr:colOff>152400</xdr:colOff>
      <xdr:row>41</xdr:row>
      <xdr:rowOff>87630</xdr:rowOff>
    </xdr:to>
    <xdr:cxnSp macro="">
      <xdr:nvCxnSpPr>
        <xdr:cNvPr id="455" name="直線コネクタ 454">
          <a:extLst>
            <a:ext uri="{FF2B5EF4-FFF2-40B4-BE49-F238E27FC236}">
              <a16:creationId xmlns:a16="http://schemas.microsoft.com/office/drawing/2014/main" id="{00000000-0008-0000-0E00-0000C7010000}"/>
            </a:ext>
          </a:extLst>
        </xdr:cNvPr>
        <xdr:cNvCxnSpPr/>
      </xdr:nvCxnSpPr>
      <xdr:spPr>
        <a:xfrm>
          <a:off x="22072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61739</xdr:rowOff>
    </xdr:from>
    <xdr:ext cx="469744" cy="259045"/>
    <xdr:sp macro="" textlink="">
      <xdr:nvSpPr>
        <xdr:cNvPr id="456" name="【認定こども園・幼稚園・保育所】&#10;一人当たり面積最大値テキスト">
          <a:extLst>
            <a:ext uri="{FF2B5EF4-FFF2-40B4-BE49-F238E27FC236}">
              <a16:creationId xmlns:a16="http://schemas.microsoft.com/office/drawing/2014/main" id="{00000000-0008-0000-0E00-0000C8010000}"/>
            </a:ext>
          </a:extLst>
        </xdr:cNvPr>
        <xdr:cNvSpPr txBox="1"/>
      </xdr:nvSpPr>
      <xdr:spPr>
        <a:xfrm>
          <a:off x="22199600" y="5719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115062</xdr:rowOff>
    </xdr:from>
    <xdr:to>
      <xdr:col>116</xdr:col>
      <xdr:colOff>152400</xdr:colOff>
      <xdr:row>34</xdr:row>
      <xdr:rowOff>115062</xdr:rowOff>
    </xdr:to>
    <xdr:cxnSp macro="">
      <xdr:nvCxnSpPr>
        <xdr:cNvPr id="457" name="直線コネクタ 456">
          <a:extLst>
            <a:ext uri="{FF2B5EF4-FFF2-40B4-BE49-F238E27FC236}">
              <a16:creationId xmlns:a16="http://schemas.microsoft.com/office/drawing/2014/main" id="{00000000-0008-0000-0E00-0000C9010000}"/>
            </a:ext>
          </a:extLst>
        </xdr:cNvPr>
        <xdr:cNvCxnSpPr/>
      </xdr:nvCxnSpPr>
      <xdr:spPr>
        <a:xfrm>
          <a:off x="22072600" y="5944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92981</xdr:rowOff>
    </xdr:from>
    <xdr:ext cx="469744" cy="259045"/>
    <xdr:sp macro="" textlink="">
      <xdr:nvSpPr>
        <xdr:cNvPr id="458" name="【認定こども園・幼稚園・保育所】&#10;一人当たり面積平均値テキスト">
          <a:extLst>
            <a:ext uri="{FF2B5EF4-FFF2-40B4-BE49-F238E27FC236}">
              <a16:creationId xmlns:a16="http://schemas.microsoft.com/office/drawing/2014/main" id="{00000000-0008-0000-0E00-0000CA010000}"/>
            </a:ext>
          </a:extLst>
        </xdr:cNvPr>
        <xdr:cNvSpPr txBox="1"/>
      </xdr:nvSpPr>
      <xdr:spPr>
        <a:xfrm>
          <a:off x="22199600" y="66080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114554</xdr:rowOff>
    </xdr:from>
    <xdr:to>
      <xdr:col>116</xdr:col>
      <xdr:colOff>114300</xdr:colOff>
      <xdr:row>39</xdr:row>
      <xdr:rowOff>44704</xdr:rowOff>
    </xdr:to>
    <xdr:sp macro="" textlink="">
      <xdr:nvSpPr>
        <xdr:cNvPr id="459" name="フローチャート: 判断 458">
          <a:extLst>
            <a:ext uri="{FF2B5EF4-FFF2-40B4-BE49-F238E27FC236}">
              <a16:creationId xmlns:a16="http://schemas.microsoft.com/office/drawing/2014/main" id="{00000000-0008-0000-0E00-0000CB010000}"/>
            </a:ext>
          </a:extLst>
        </xdr:cNvPr>
        <xdr:cNvSpPr/>
      </xdr:nvSpPr>
      <xdr:spPr>
        <a:xfrm>
          <a:off x="22110700" y="662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89408</xdr:rowOff>
    </xdr:from>
    <xdr:to>
      <xdr:col>112</xdr:col>
      <xdr:colOff>38100</xdr:colOff>
      <xdr:row>39</xdr:row>
      <xdr:rowOff>19558</xdr:rowOff>
    </xdr:to>
    <xdr:sp macro="" textlink="">
      <xdr:nvSpPr>
        <xdr:cNvPr id="460" name="フローチャート: 判断 459">
          <a:extLst>
            <a:ext uri="{FF2B5EF4-FFF2-40B4-BE49-F238E27FC236}">
              <a16:creationId xmlns:a16="http://schemas.microsoft.com/office/drawing/2014/main" id="{00000000-0008-0000-0E00-0000CC010000}"/>
            </a:ext>
          </a:extLst>
        </xdr:cNvPr>
        <xdr:cNvSpPr/>
      </xdr:nvSpPr>
      <xdr:spPr>
        <a:xfrm>
          <a:off x="21272500" y="660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100838</xdr:rowOff>
    </xdr:from>
    <xdr:to>
      <xdr:col>107</xdr:col>
      <xdr:colOff>101600</xdr:colOff>
      <xdr:row>39</xdr:row>
      <xdr:rowOff>30988</xdr:rowOff>
    </xdr:to>
    <xdr:sp macro="" textlink="">
      <xdr:nvSpPr>
        <xdr:cNvPr id="461" name="フローチャート: 判断 460">
          <a:extLst>
            <a:ext uri="{FF2B5EF4-FFF2-40B4-BE49-F238E27FC236}">
              <a16:creationId xmlns:a16="http://schemas.microsoft.com/office/drawing/2014/main" id="{00000000-0008-0000-0E00-0000CD010000}"/>
            </a:ext>
          </a:extLst>
        </xdr:cNvPr>
        <xdr:cNvSpPr/>
      </xdr:nvSpPr>
      <xdr:spPr>
        <a:xfrm>
          <a:off x="20383500" y="661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96266</xdr:rowOff>
    </xdr:from>
    <xdr:to>
      <xdr:col>102</xdr:col>
      <xdr:colOff>165100</xdr:colOff>
      <xdr:row>39</xdr:row>
      <xdr:rowOff>26416</xdr:rowOff>
    </xdr:to>
    <xdr:sp macro="" textlink="">
      <xdr:nvSpPr>
        <xdr:cNvPr id="462" name="フローチャート: 判断 461">
          <a:extLst>
            <a:ext uri="{FF2B5EF4-FFF2-40B4-BE49-F238E27FC236}">
              <a16:creationId xmlns:a16="http://schemas.microsoft.com/office/drawing/2014/main" id="{00000000-0008-0000-0E00-0000CE010000}"/>
            </a:ext>
          </a:extLst>
        </xdr:cNvPr>
        <xdr:cNvSpPr/>
      </xdr:nvSpPr>
      <xdr:spPr>
        <a:xfrm>
          <a:off x="19494500" y="661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80264</xdr:rowOff>
    </xdr:from>
    <xdr:to>
      <xdr:col>98</xdr:col>
      <xdr:colOff>38100</xdr:colOff>
      <xdr:row>39</xdr:row>
      <xdr:rowOff>10414</xdr:rowOff>
    </xdr:to>
    <xdr:sp macro="" textlink="">
      <xdr:nvSpPr>
        <xdr:cNvPr id="463" name="フローチャート: 判断 462">
          <a:extLst>
            <a:ext uri="{FF2B5EF4-FFF2-40B4-BE49-F238E27FC236}">
              <a16:creationId xmlns:a16="http://schemas.microsoft.com/office/drawing/2014/main" id="{00000000-0008-0000-0E00-0000CF010000}"/>
            </a:ext>
          </a:extLst>
        </xdr:cNvPr>
        <xdr:cNvSpPr/>
      </xdr:nvSpPr>
      <xdr:spPr>
        <a:xfrm>
          <a:off x="18605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4" name="テキスト ボックス 463">
          <a:extLst>
            <a:ext uri="{FF2B5EF4-FFF2-40B4-BE49-F238E27FC236}">
              <a16:creationId xmlns:a16="http://schemas.microsoft.com/office/drawing/2014/main" id="{00000000-0008-0000-0E00-0000D0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5" name="テキスト ボックス 464">
          <a:extLst>
            <a:ext uri="{FF2B5EF4-FFF2-40B4-BE49-F238E27FC236}">
              <a16:creationId xmlns:a16="http://schemas.microsoft.com/office/drawing/2014/main" id="{00000000-0008-0000-0E00-0000D1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6" name="テキスト ボックス 465">
          <a:extLst>
            <a:ext uri="{FF2B5EF4-FFF2-40B4-BE49-F238E27FC236}">
              <a16:creationId xmlns:a16="http://schemas.microsoft.com/office/drawing/2014/main" id="{00000000-0008-0000-0E00-0000D2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7" name="テキスト ボックス 466">
          <a:extLst>
            <a:ext uri="{FF2B5EF4-FFF2-40B4-BE49-F238E27FC236}">
              <a16:creationId xmlns:a16="http://schemas.microsoft.com/office/drawing/2014/main" id="{00000000-0008-0000-0E00-0000D3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8" name="テキスト ボックス 467">
          <a:extLst>
            <a:ext uri="{FF2B5EF4-FFF2-40B4-BE49-F238E27FC236}">
              <a16:creationId xmlns:a16="http://schemas.microsoft.com/office/drawing/2014/main" id="{00000000-0008-0000-0E00-0000D4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121412</xdr:rowOff>
    </xdr:from>
    <xdr:to>
      <xdr:col>116</xdr:col>
      <xdr:colOff>114300</xdr:colOff>
      <xdr:row>35</xdr:row>
      <xdr:rowOff>51562</xdr:rowOff>
    </xdr:to>
    <xdr:sp macro="" textlink="">
      <xdr:nvSpPr>
        <xdr:cNvPr id="469" name="楕円 468">
          <a:extLst>
            <a:ext uri="{FF2B5EF4-FFF2-40B4-BE49-F238E27FC236}">
              <a16:creationId xmlns:a16="http://schemas.microsoft.com/office/drawing/2014/main" id="{00000000-0008-0000-0E00-0000D5010000}"/>
            </a:ext>
          </a:extLst>
        </xdr:cNvPr>
        <xdr:cNvSpPr/>
      </xdr:nvSpPr>
      <xdr:spPr>
        <a:xfrm>
          <a:off x="22110700" y="5950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36339</xdr:rowOff>
    </xdr:from>
    <xdr:ext cx="469744" cy="259045"/>
    <xdr:sp macro="" textlink="">
      <xdr:nvSpPr>
        <xdr:cNvPr id="470" name="【認定こども園・幼稚園・保育所】&#10;一人当たり面積該当値テキスト">
          <a:extLst>
            <a:ext uri="{FF2B5EF4-FFF2-40B4-BE49-F238E27FC236}">
              <a16:creationId xmlns:a16="http://schemas.microsoft.com/office/drawing/2014/main" id="{00000000-0008-0000-0E00-0000D6010000}"/>
            </a:ext>
          </a:extLst>
        </xdr:cNvPr>
        <xdr:cNvSpPr txBox="1"/>
      </xdr:nvSpPr>
      <xdr:spPr>
        <a:xfrm>
          <a:off x="22199600" y="5865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137414</xdr:rowOff>
    </xdr:from>
    <xdr:to>
      <xdr:col>112</xdr:col>
      <xdr:colOff>38100</xdr:colOff>
      <xdr:row>35</xdr:row>
      <xdr:rowOff>67564</xdr:rowOff>
    </xdr:to>
    <xdr:sp macro="" textlink="">
      <xdr:nvSpPr>
        <xdr:cNvPr id="471" name="楕円 470">
          <a:extLst>
            <a:ext uri="{FF2B5EF4-FFF2-40B4-BE49-F238E27FC236}">
              <a16:creationId xmlns:a16="http://schemas.microsoft.com/office/drawing/2014/main" id="{00000000-0008-0000-0E00-0000D7010000}"/>
            </a:ext>
          </a:extLst>
        </xdr:cNvPr>
        <xdr:cNvSpPr/>
      </xdr:nvSpPr>
      <xdr:spPr>
        <a:xfrm>
          <a:off x="21272500" y="596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762</xdr:rowOff>
    </xdr:from>
    <xdr:to>
      <xdr:col>116</xdr:col>
      <xdr:colOff>63500</xdr:colOff>
      <xdr:row>35</xdr:row>
      <xdr:rowOff>16764</xdr:rowOff>
    </xdr:to>
    <xdr:cxnSp macro="">
      <xdr:nvCxnSpPr>
        <xdr:cNvPr id="472" name="直線コネクタ 471">
          <a:extLst>
            <a:ext uri="{FF2B5EF4-FFF2-40B4-BE49-F238E27FC236}">
              <a16:creationId xmlns:a16="http://schemas.microsoft.com/office/drawing/2014/main" id="{00000000-0008-0000-0E00-0000D8010000}"/>
            </a:ext>
          </a:extLst>
        </xdr:cNvPr>
        <xdr:cNvCxnSpPr/>
      </xdr:nvCxnSpPr>
      <xdr:spPr>
        <a:xfrm flipV="1">
          <a:off x="21323300" y="6001512"/>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155702</xdr:rowOff>
    </xdr:from>
    <xdr:to>
      <xdr:col>107</xdr:col>
      <xdr:colOff>101600</xdr:colOff>
      <xdr:row>35</xdr:row>
      <xdr:rowOff>85852</xdr:rowOff>
    </xdr:to>
    <xdr:sp macro="" textlink="">
      <xdr:nvSpPr>
        <xdr:cNvPr id="473" name="楕円 472">
          <a:extLst>
            <a:ext uri="{FF2B5EF4-FFF2-40B4-BE49-F238E27FC236}">
              <a16:creationId xmlns:a16="http://schemas.microsoft.com/office/drawing/2014/main" id="{00000000-0008-0000-0E00-0000D9010000}"/>
            </a:ext>
          </a:extLst>
        </xdr:cNvPr>
        <xdr:cNvSpPr/>
      </xdr:nvSpPr>
      <xdr:spPr>
        <a:xfrm>
          <a:off x="20383500" y="598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16764</xdr:rowOff>
    </xdr:from>
    <xdr:to>
      <xdr:col>111</xdr:col>
      <xdr:colOff>177800</xdr:colOff>
      <xdr:row>35</xdr:row>
      <xdr:rowOff>35052</xdr:rowOff>
    </xdr:to>
    <xdr:cxnSp macro="">
      <xdr:nvCxnSpPr>
        <xdr:cNvPr id="474" name="直線コネクタ 473">
          <a:extLst>
            <a:ext uri="{FF2B5EF4-FFF2-40B4-BE49-F238E27FC236}">
              <a16:creationId xmlns:a16="http://schemas.microsoft.com/office/drawing/2014/main" id="{00000000-0008-0000-0E00-0000DA010000}"/>
            </a:ext>
          </a:extLst>
        </xdr:cNvPr>
        <xdr:cNvCxnSpPr/>
      </xdr:nvCxnSpPr>
      <xdr:spPr>
        <a:xfrm flipV="1">
          <a:off x="20434300" y="601751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80264</xdr:rowOff>
    </xdr:from>
    <xdr:to>
      <xdr:col>102</xdr:col>
      <xdr:colOff>165100</xdr:colOff>
      <xdr:row>37</xdr:row>
      <xdr:rowOff>10414</xdr:rowOff>
    </xdr:to>
    <xdr:sp macro="" textlink="">
      <xdr:nvSpPr>
        <xdr:cNvPr id="475" name="楕円 474">
          <a:extLst>
            <a:ext uri="{FF2B5EF4-FFF2-40B4-BE49-F238E27FC236}">
              <a16:creationId xmlns:a16="http://schemas.microsoft.com/office/drawing/2014/main" id="{00000000-0008-0000-0E00-0000DB010000}"/>
            </a:ext>
          </a:extLst>
        </xdr:cNvPr>
        <xdr:cNvSpPr/>
      </xdr:nvSpPr>
      <xdr:spPr>
        <a:xfrm>
          <a:off x="19494500" y="6252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35</xdr:row>
      <xdr:rowOff>35052</xdr:rowOff>
    </xdr:from>
    <xdr:to>
      <xdr:col>107</xdr:col>
      <xdr:colOff>50800</xdr:colOff>
      <xdr:row>36</xdr:row>
      <xdr:rowOff>131064</xdr:rowOff>
    </xdr:to>
    <xdr:cxnSp macro="">
      <xdr:nvCxnSpPr>
        <xdr:cNvPr id="476" name="直線コネクタ 475">
          <a:extLst>
            <a:ext uri="{FF2B5EF4-FFF2-40B4-BE49-F238E27FC236}">
              <a16:creationId xmlns:a16="http://schemas.microsoft.com/office/drawing/2014/main" id="{00000000-0008-0000-0E00-0000DC010000}"/>
            </a:ext>
          </a:extLst>
        </xdr:cNvPr>
        <xdr:cNvCxnSpPr/>
      </xdr:nvCxnSpPr>
      <xdr:spPr>
        <a:xfrm flipV="1">
          <a:off x="19545300" y="6035802"/>
          <a:ext cx="889000" cy="267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10685</xdr:rowOff>
    </xdr:from>
    <xdr:ext cx="469744" cy="259045"/>
    <xdr:sp macro="" textlink="">
      <xdr:nvSpPr>
        <xdr:cNvPr id="477" name="n_1aveValue【認定こども園・幼稚園・保育所】&#10;一人当たり面積">
          <a:extLst>
            <a:ext uri="{FF2B5EF4-FFF2-40B4-BE49-F238E27FC236}">
              <a16:creationId xmlns:a16="http://schemas.microsoft.com/office/drawing/2014/main" id="{00000000-0008-0000-0E00-0000DD010000}"/>
            </a:ext>
          </a:extLst>
        </xdr:cNvPr>
        <xdr:cNvSpPr txBox="1"/>
      </xdr:nvSpPr>
      <xdr:spPr>
        <a:xfrm>
          <a:off x="21075727" y="669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22115</xdr:rowOff>
    </xdr:from>
    <xdr:ext cx="469744" cy="259045"/>
    <xdr:sp macro="" textlink="">
      <xdr:nvSpPr>
        <xdr:cNvPr id="478" name="n_2aveValue【認定こども園・幼稚園・保育所】&#10;一人当たり面積">
          <a:extLst>
            <a:ext uri="{FF2B5EF4-FFF2-40B4-BE49-F238E27FC236}">
              <a16:creationId xmlns:a16="http://schemas.microsoft.com/office/drawing/2014/main" id="{00000000-0008-0000-0E00-0000DE010000}"/>
            </a:ext>
          </a:extLst>
        </xdr:cNvPr>
        <xdr:cNvSpPr txBox="1"/>
      </xdr:nvSpPr>
      <xdr:spPr>
        <a:xfrm>
          <a:off x="20199427" y="6708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17543</xdr:rowOff>
    </xdr:from>
    <xdr:ext cx="469744" cy="259045"/>
    <xdr:sp macro="" textlink="">
      <xdr:nvSpPr>
        <xdr:cNvPr id="479" name="n_3aveValue【認定こども園・幼稚園・保育所】&#10;一人当たり面積">
          <a:extLst>
            <a:ext uri="{FF2B5EF4-FFF2-40B4-BE49-F238E27FC236}">
              <a16:creationId xmlns:a16="http://schemas.microsoft.com/office/drawing/2014/main" id="{00000000-0008-0000-0E00-0000DF010000}"/>
            </a:ext>
          </a:extLst>
        </xdr:cNvPr>
        <xdr:cNvSpPr txBox="1"/>
      </xdr:nvSpPr>
      <xdr:spPr>
        <a:xfrm>
          <a:off x="19310427" y="6704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26941</xdr:rowOff>
    </xdr:from>
    <xdr:ext cx="469744" cy="259045"/>
    <xdr:sp macro="" textlink="">
      <xdr:nvSpPr>
        <xdr:cNvPr id="480" name="n_4aveValue【認定こども園・幼稚園・保育所】&#10;一人当たり面積">
          <a:extLst>
            <a:ext uri="{FF2B5EF4-FFF2-40B4-BE49-F238E27FC236}">
              <a16:creationId xmlns:a16="http://schemas.microsoft.com/office/drawing/2014/main" id="{00000000-0008-0000-0E00-0000E0010000}"/>
            </a:ext>
          </a:extLst>
        </xdr:cNvPr>
        <xdr:cNvSpPr txBox="1"/>
      </xdr:nvSpPr>
      <xdr:spPr>
        <a:xfrm>
          <a:off x="18421427" y="6370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33</xdr:row>
      <xdr:rowOff>84091</xdr:rowOff>
    </xdr:from>
    <xdr:ext cx="469744" cy="259045"/>
    <xdr:sp macro="" textlink="">
      <xdr:nvSpPr>
        <xdr:cNvPr id="481" name="n_1mainValue【認定こども園・幼稚園・保育所】&#10;一人当たり面積">
          <a:extLst>
            <a:ext uri="{FF2B5EF4-FFF2-40B4-BE49-F238E27FC236}">
              <a16:creationId xmlns:a16="http://schemas.microsoft.com/office/drawing/2014/main" id="{00000000-0008-0000-0E00-0000E1010000}"/>
            </a:ext>
          </a:extLst>
        </xdr:cNvPr>
        <xdr:cNvSpPr txBox="1"/>
      </xdr:nvSpPr>
      <xdr:spPr>
        <a:xfrm>
          <a:off x="21075727" y="5741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33</xdr:row>
      <xdr:rowOff>102379</xdr:rowOff>
    </xdr:from>
    <xdr:ext cx="469744" cy="259045"/>
    <xdr:sp macro="" textlink="">
      <xdr:nvSpPr>
        <xdr:cNvPr id="482" name="n_2mainValue【認定こども園・幼稚園・保育所】&#10;一人当たり面積">
          <a:extLst>
            <a:ext uri="{FF2B5EF4-FFF2-40B4-BE49-F238E27FC236}">
              <a16:creationId xmlns:a16="http://schemas.microsoft.com/office/drawing/2014/main" id="{00000000-0008-0000-0E00-0000E2010000}"/>
            </a:ext>
          </a:extLst>
        </xdr:cNvPr>
        <xdr:cNvSpPr txBox="1"/>
      </xdr:nvSpPr>
      <xdr:spPr>
        <a:xfrm>
          <a:off x="20199427" y="5760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26941</xdr:rowOff>
    </xdr:from>
    <xdr:ext cx="469744" cy="259045"/>
    <xdr:sp macro="" textlink="">
      <xdr:nvSpPr>
        <xdr:cNvPr id="483" name="n_3mainValue【認定こども園・幼稚園・保育所】&#10;一人当たり面積">
          <a:extLst>
            <a:ext uri="{FF2B5EF4-FFF2-40B4-BE49-F238E27FC236}">
              <a16:creationId xmlns:a16="http://schemas.microsoft.com/office/drawing/2014/main" id="{00000000-0008-0000-0E00-0000E3010000}"/>
            </a:ext>
          </a:extLst>
        </xdr:cNvPr>
        <xdr:cNvSpPr txBox="1"/>
      </xdr:nvSpPr>
      <xdr:spPr>
        <a:xfrm>
          <a:off x="19310427" y="6027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4" name="正方形/長方形 483">
          <a:extLst>
            <a:ext uri="{FF2B5EF4-FFF2-40B4-BE49-F238E27FC236}">
              <a16:creationId xmlns:a16="http://schemas.microsoft.com/office/drawing/2014/main" id="{00000000-0008-0000-0E00-0000E4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5" name="正方形/長方形 484">
          <a:extLst>
            <a:ext uri="{FF2B5EF4-FFF2-40B4-BE49-F238E27FC236}">
              <a16:creationId xmlns:a16="http://schemas.microsoft.com/office/drawing/2014/main" id="{00000000-0008-0000-0E00-0000E5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6" name="正方形/長方形 485">
          <a:extLst>
            <a:ext uri="{FF2B5EF4-FFF2-40B4-BE49-F238E27FC236}">
              <a16:creationId xmlns:a16="http://schemas.microsoft.com/office/drawing/2014/main" id="{00000000-0008-0000-0E00-0000E6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7" name="正方形/長方形 486">
          <a:extLst>
            <a:ext uri="{FF2B5EF4-FFF2-40B4-BE49-F238E27FC236}">
              <a16:creationId xmlns:a16="http://schemas.microsoft.com/office/drawing/2014/main" id="{00000000-0008-0000-0E00-0000E7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8" name="正方形/長方形 487">
          <a:extLst>
            <a:ext uri="{FF2B5EF4-FFF2-40B4-BE49-F238E27FC236}">
              <a16:creationId xmlns:a16="http://schemas.microsoft.com/office/drawing/2014/main" id="{00000000-0008-0000-0E00-0000E8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9" name="正方形/長方形 488">
          <a:extLst>
            <a:ext uri="{FF2B5EF4-FFF2-40B4-BE49-F238E27FC236}">
              <a16:creationId xmlns:a16="http://schemas.microsoft.com/office/drawing/2014/main" id="{00000000-0008-0000-0E00-0000E9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0" name="正方形/長方形 489">
          <a:extLst>
            <a:ext uri="{FF2B5EF4-FFF2-40B4-BE49-F238E27FC236}">
              <a16:creationId xmlns:a16="http://schemas.microsoft.com/office/drawing/2014/main" id="{00000000-0008-0000-0E00-0000EA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1" name="正方形/長方形 490">
          <a:extLst>
            <a:ext uri="{FF2B5EF4-FFF2-40B4-BE49-F238E27FC236}">
              <a16:creationId xmlns:a16="http://schemas.microsoft.com/office/drawing/2014/main" id="{00000000-0008-0000-0E00-0000EB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2" name="テキスト ボックス 491">
          <a:extLst>
            <a:ext uri="{FF2B5EF4-FFF2-40B4-BE49-F238E27FC236}">
              <a16:creationId xmlns:a16="http://schemas.microsoft.com/office/drawing/2014/main" id="{00000000-0008-0000-0E00-0000EC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3" name="直線コネクタ 492">
          <a:extLst>
            <a:ext uri="{FF2B5EF4-FFF2-40B4-BE49-F238E27FC236}">
              <a16:creationId xmlns:a16="http://schemas.microsoft.com/office/drawing/2014/main" id="{00000000-0008-0000-0E00-0000ED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4" name="テキスト ボックス 493">
          <a:extLst>
            <a:ext uri="{FF2B5EF4-FFF2-40B4-BE49-F238E27FC236}">
              <a16:creationId xmlns:a16="http://schemas.microsoft.com/office/drawing/2014/main" id="{00000000-0008-0000-0E00-0000EE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95" name="直線コネクタ 494">
          <a:extLst>
            <a:ext uri="{FF2B5EF4-FFF2-40B4-BE49-F238E27FC236}">
              <a16:creationId xmlns:a16="http://schemas.microsoft.com/office/drawing/2014/main" id="{00000000-0008-0000-0E00-0000EF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96" name="テキスト ボックス 495">
          <a:extLst>
            <a:ext uri="{FF2B5EF4-FFF2-40B4-BE49-F238E27FC236}">
              <a16:creationId xmlns:a16="http://schemas.microsoft.com/office/drawing/2014/main" id="{00000000-0008-0000-0E00-0000F001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97" name="直線コネクタ 496">
          <a:extLst>
            <a:ext uri="{FF2B5EF4-FFF2-40B4-BE49-F238E27FC236}">
              <a16:creationId xmlns:a16="http://schemas.microsoft.com/office/drawing/2014/main" id="{00000000-0008-0000-0E00-0000F1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98" name="テキスト ボックス 497">
          <a:extLst>
            <a:ext uri="{FF2B5EF4-FFF2-40B4-BE49-F238E27FC236}">
              <a16:creationId xmlns:a16="http://schemas.microsoft.com/office/drawing/2014/main" id="{00000000-0008-0000-0E00-0000F2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99" name="直線コネクタ 498">
          <a:extLst>
            <a:ext uri="{FF2B5EF4-FFF2-40B4-BE49-F238E27FC236}">
              <a16:creationId xmlns:a16="http://schemas.microsoft.com/office/drawing/2014/main" id="{00000000-0008-0000-0E00-0000F3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00" name="テキスト ボックス 499">
          <a:extLst>
            <a:ext uri="{FF2B5EF4-FFF2-40B4-BE49-F238E27FC236}">
              <a16:creationId xmlns:a16="http://schemas.microsoft.com/office/drawing/2014/main" id="{00000000-0008-0000-0E00-0000F4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01" name="直線コネクタ 500">
          <a:extLst>
            <a:ext uri="{FF2B5EF4-FFF2-40B4-BE49-F238E27FC236}">
              <a16:creationId xmlns:a16="http://schemas.microsoft.com/office/drawing/2014/main" id="{00000000-0008-0000-0E00-0000F5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02" name="テキスト ボックス 501">
          <a:extLst>
            <a:ext uri="{FF2B5EF4-FFF2-40B4-BE49-F238E27FC236}">
              <a16:creationId xmlns:a16="http://schemas.microsoft.com/office/drawing/2014/main" id="{00000000-0008-0000-0E00-0000F6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03" name="直線コネクタ 502">
          <a:extLst>
            <a:ext uri="{FF2B5EF4-FFF2-40B4-BE49-F238E27FC236}">
              <a16:creationId xmlns:a16="http://schemas.microsoft.com/office/drawing/2014/main" id="{00000000-0008-0000-0E00-0000F7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04" name="テキスト ボックス 503">
          <a:extLst>
            <a:ext uri="{FF2B5EF4-FFF2-40B4-BE49-F238E27FC236}">
              <a16:creationId xmlns:a16="http://schemas.microsoft.com/office/drawing/2014/main" id="{00000000-0008-0000-0E00-0000F8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05" name="直線コネクタ 504">
          <a:extLst>
            <a:ext uri="{FF2B5EF4-FFF2-40B4-BE49-F238E27FC236}">
              <a16:creationId xmlns:a16="http://schemas.microsoft.com/office/drawing/2014/main" id="{00000000-0008-0000-0E00-0000F9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06" name="テキスト ボックス 505">
          <a:extLst>
            <a:ext uri="{FF2B5EF4-FFF2-40B4-BE49-F238E27FC236}">
              <a16:creationId xmlns:a16="http://schemas.microsoft.com/office/drawing/2014/main" id="{00000000-0008-0000-0E00-0000FA01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7" name="直線コネクタ 506">
          <a:extLst>
            <a:ext uri="{FF2B5EF4-FFF2-40B4-BE49-F238E27FC236}">
              <a16:creationId xmlns:a16="http://schemas.microsoft.com/office/drawing/2014/main" id="{00000000-0008-0000-0E00-0000FB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8" name="【学校施設】&#10;有形固定資産減価償却率グラフ枠">
          <a:extLst>
            <a:ext uri="{FF2B5EF4-FFF2-40B4-BE49-F238E27FC236}">
              <a16:creationId xmlns:a16="http://schemas.microsoft.com/office/drawing/2014/main" id="{00000000-0008-0000-0E00-0000FC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78377</xdr:rowOff>
    </xdr:from>
    <xdr:to>
      <xdr:col>85</xdr:col>
      <xdr:colOff>126364</xdr:colOff>
      <xdr:row>64</xdr:row>
      <xdr:rowOff>0</xdr:rowOff>
    </xdr:to>
    <xdr:cxnSp macro="">
      <xdr:nvCxnSpPr>
        <xdr:cNvPr id="509" name="直線コネクタ 508">
          <a:extLst>
            <a:ext uri="{FF2B5EF4-FFF2-40B4-BE49-F238E27FC236}">
              <a16:creationId xmlns:a16="http://schemas.microsoft.com/office/drawing/2014/main" id="{00000000-0008-0000-0E00-0000FD010000}"/>
            </a:ext>
          </a:extLst>
        </xdr:cNvPr>
        <xdr:cNvCxnSpPr/>
      </xdr:nvCxnSpPr>
      <xdr:spPr>
        <a:xfrm flipV="1">
          <a:off x="16318864" y="9679577"/>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3827</xdr:rowOff>
    </xdr:from>
    <xdr:ext cx="405111" cy="259045"/>
    <xdr:sp macro="" textlink="">
      <xdr:nvSpPr>
        <xdr:cNvPr id="510" name="【学校施設】&#10;有形固定資産減価償却率最小値テキスト">
          <a:extLst>
            <a:ext uri="{FF2B5EF4-FFF2-40B4-BE49-F238E27FC236}">
              <a16:creationId xmlns:a16="http://schemas.microsoft.com/office/drawing/2014/main" id="{00000000-0008-0000-0E00-0000FE010000}"/>
            </a:ext>
          </a:extLst>
        </xdr:cNvPr>
        <xdr:cNvSpPr txBox="1"/>
      </xdr:nvSpPr>
      <xdr:spPr>
        <a:xfrm>
          <a:off x="16357600" y="1097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0</xdr:rowOff>
    </xdr:from>
    <xdr:to>
      <xdr:col>86</xdr:col>
      <xdr:colOff>25400</xdr:colOff>
      <xdr:row>64</xdr:row>
      <xdr:rowOff>0</xdr:rowOff>
    </xdr:to>
    <xdr:cxnSp macro="">
      <xdr:nvCxnSpPr>
        <xdr:cNvPr id="511" name="直線コネクタ 510">
          <a:extLst>
            <a:ext uri="{FF2B5EF4-FFF2-40B4-BE49-F238E27FC236}">
              <a16:creationId xmlns:a16="http://schemas.microsoft.com/office/drawing/2014/main" id="{00000000-0008-0000-0E00-0000FF010000}"/>
            </a:ext>
          </a:extLst>
        </xdr:cNvPr>
        <xdr:cNvCxnSpPr/>
      </xdr:nvCxnSpPr>
      <xdr:spPr>
        <a:xfrm>
          <a:off x="16230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25054</xdr:rowOff>
    </xdr:from>
    <xdr:ext cx="405111" cy="259045"/>
    <xdr:sp macro="" textlink="">
      <xdr:nvSpPr>
        <xdr:cNvPr id="512" name="【学校施設】&#10;有形固定資産減価償却率最大値テキスト">
          <a:extLst>
            <a:ext uri="{FF2B5EF4-FFF2-40B4-BE49-F238E27FC236}">
              <a16:creationId xmlns:a16="http://schemas.microsoft.com/office/drawing/2014/main" id="{00000000-0008-0000-0E00-000000020000}"/>
            </a:ext>
          </a:extLst>
        </xdr:cNvPr>
        <xdr:cNvSpPr txBox="1"/>
      </xdr:nvSpPr>
      <xdr:spPr>
        <a:xfrm>
          <a:off x="16357600" y="945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78377</xdr:rowOff>
    </xdr:from>
    <xdr:to>
      <xdr:col>86</xdr:col>
      <xdr:colOff>25400</xdr:colOff>
      <xdr:row>56</xdr:row>
      <xdr:rowOff>78377</xdr:rowOff>
    </xdr:to>
    <xdr:cxnSp macro="">
      <xdr:nvCxnSpPr>
        <xdr:cNvPr id="513" name="直線コネクタ 512">
          <a:extLst>
            <a:ext uri="{FF2B5EF4-FFF2-40B4-BE49-F238E27FC236}">
              <a16:creationId xmlns:a16="http://schemas.microsoft.com/office/drawing/2014/main" id="{00000000-0008-0000-0E00-000001020000}"/>
            </a:ext>
          </a:extLst>
        </xdr:cNvPr>
        <xdr:cNvCxnSpPr/>
      </xdr:nvCxnSpPr>
      <xdr:spPr>
        <a:xfrm>
          <a:off x="16230600" y="967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40657</xdr:rowOff>
    </xdr:from>
    <xdr:ext cx="405111" cy="259045"/>
    <xdr:sp macro="" textlink="">
      <xdr:nvSpPr>
        <xdr:cNvPr id="514" name="【学校施設】&#10;有形固定資産減価償却率平均値テキスト">
          <a:extLst>
            <a:ext uri="{FF2B5EF4-FFF2-40B4-BE49-F238E27FC236}">
              <a16:creationId xmlns:a16="http://schemas.microsoft.com/office/drawing/2014/main" id="{00000000-0008-0000-0E00-000002020000}"/>
            </a:ext>
          </a:extLst>
        </xdr:cNvPr>
        <xdr:cNvSpPr txBox="1"/>
      </xdr:nvSpPr>
      <xdr:spPr>
        <a:xfrm>
          <a:off x="16357600" y="9984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17780</xdr:rowOff>
    </xdr:from>
    <xdr:to>
      <xdr:col>85</xdr:col>
      <xdr:colOff>177800</xdr:colOff>
      <xdr:row>59</xdr:row>
      <xdr:rowOff>119380</xdr:rowOff>
    </xdr:to>
    <xdr:sp macro="" textlink="">
      <xdr:nvSpPr>
        <xdr:cNvPr id="515" name="フローチャート: 判断 514">
          <a:extLst>
            <a:ext uri="{FF2B5EF4-FFF2-40B4-BE49-F238E27FC236}">
              <a16:creationId xmlns:a16="http://schemas.microsoft.com/office/drawing/2014/main" id="{00000000-0008-0000-0E00-000003020000}"/>
            </a:ext>
          </a:extLst>
        </xdr:cNvPr>
        <xdr:cNvSpPr/>
      </xdr:nvSpPr>
      <xdr:spPr>
        <a:xfrm>
          <a:off x="162687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122283</xdr:rowOff>
    </xdr:from>
    <xdr:to>
      <xdr:col>81</xdr:col>
      <xdr:colOff>101600</xdr:colOff>
      <xdr:row>61</xdr:row>
      <xdr:rowOff>52433</xdr:rowOff>
    </xdr:to>
    <xdr:sp macro="" textlink="">
      <xdr:nvSpPr>
        <xdr:cNvPr id="516" name="フローチャート: 判断 515">
          <a:extLst>
            <a:ext uri="{FF2B5EF4-FFF2-40B4-BE49-F238E27FC236}">
              <a16:creationId xmlns:a16="http://schemas.microsoft.com/office/drawing/2014/main" id="{00000000-0008-0000-0E00-000004020000}"/>
            </a:ext>
          </a:extLst>
        </xdr:cNvPr>
        <xdr:cNvSpPr/>
      </xdr:nvSpPr>
      <xdr:spPr>
        <a:xfrm>
          <a:off x="15430500" y="1040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112485</xdr:rowOff>
    </xdr:from>
    <xdr:to>
      <xdr:col>76</xdr:col>
      <xdr:colOff>165100</xdr:colOff>
      <xdr:row>61</xdr:row>
      <xdr:rowOff>42635</xdr:rowOff>
    </xdr:to>
    <xdr:sp macro="" textlink="">
      <xdr:nvSpPr>
        <xdr:cNvPr id="517" name="フローチャート: 判断 516">
          <a:extLst>
            <a:ext uri="{FF2B5EF4-FFF2-40B4-BE49-F238E27FC236}">
              <a16:creationId xmlns:a16="http://schemas.microsoft.com/office/drawing/2014/main" id="{00000000-0008-0000-0E00-000005020000}"/>
            </a:ext>
          </a:extLst>
        </xdr:cNvPr>
        <xdr:cNvSpPr/>
      </xdr:nvSpPr>
      <xdr:spPr>
        <a:xfrm>
          <a:off x="14541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125549</xdr:rowOff>
    </xdr:from>
    <xdr:to>
      <xdr:col>72</xdr:col>
      <xdr:colOff>38100</xdr:colOff>
      <xdr:row>61</xdr:row>
      <xdr:rowOff>55699</xdr:rowOff>
    </xdr:to>
    <xdr:sp macro="" textlink="">
      <xdr:nvSpPr>
        <xdr:cNvPr id="518" name="フローチャート: 判断 517">
          <a:extLst>
            <a:ext uri="{FF2B5EF4-FFF2-40B4-BE49-F238E27FC236}">
              <a16:creationId xmlns:a16="http://schemas.microsoft.com/office/drawing/2014/main" id="{00000000-0008-0000-0E00-000006020000}"/>
            </a:ext>
          </a:extLst>
        </xdr:cNvPr>
        <xdr:cNvSpPr/>
      </xdr:nvSpPr>
      <xdr:spPr>
        <a:xfrm>
          <a:off x="136525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39007</xdr:rowOff>
    </xdr:from>
    <xdr:to>
      <xdr:col>67</xdr:col>
      <xdr:colOff>101600</xdr:colOff>
      <xdr:row>60</xdr:row>
      <xdr:rowOff>140607</xdr:rowOff>
    </xdr:to>
    <xdr:sp macro="" textlink="">
      <xdr:nvSpPr>
        <xdr:cNvPr id="519" name="フローチャート: 判断 518">
          <a:extLst>
            <a:ext uri="{FF2B5EF4-FFF2-40B4-BE49-F238E27FC236}">
              <a16:creationId xmlns:a16="http://schemas.microsoft.com/office/drawing/2014/main" id="{00000000-0008-0000-0E00-000007020000}"/>
            </a:ext>
          </a:extLst>
        </xdr:cNvPr>
        <xdr:cNvSpPr/>
      </xdr:nvSpPr>
      <xdr:spPr>
        <a:xfrm>
          <a:off x="12763500" y="1032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0" name="テキスト ボックス 519">
          <a:extLst>
            <a:ext uri="{FF2B5EF4-FFF2-40B4-BE49-F238E27FC236}">
              <a16:creationId xmlns:a16="http://schemas.microsoft.com/office/drawing/2014/main" id="{00000000-0008-0000-0E00-000008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1" name="テキスト ボックス 520">
          <a:extLst>
            <a:ext uri="{FF2B5EF4-FFF2-40B4-BE49-F238E27FC236}">
              <a16:creationId xmlns:a16="http://schemas.microsoft.com/office/drawing/2014/main" id="{00000000-0008-0000-0E00-000009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2" name="テキスト ボックス 521">
          <a:extLst>
            <a:ext uri="{FF2B5EF4-FFF2-40B4-BE49-F238E27FC236}">
              <a16:creationId xmlns:a16="http://schemas.microsoft.com/office/drawing/2014/main" id="{00000000-0008-0000-0E00-00000A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3" name="テキスト ボックス 522">
          <a:extLst>
            <a:ext uri="{FF2B5EF4-FFF2-40B4-BE49-F238E27FC236}">
              <a16:creationId xmlns:a16="http://schemas.microsoft.com/office/drawing/2014/main" id="{00000000-0008-0000-0E00-00000B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4" name="テキスト ボックス 523">
          <a:extLst>
            <a:ext uri="{FF2B5EF4-FFF2-40B4-BE49-F238E27FC236}">
              <a16:creationId xmlns:a16="http://schemas.microsoft.com/office/drawing/2014/main" id="{00000000-0008-0000-0E00-00000C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7983</xdr:rowOff>
    </xdr:from>
    <xdr:to>
      <xdr:col>85</xdr:col>
      <xdr:colOff>177800</xdr:colOff>
      <xdr:row>61</xdr:row>
      <xdr:rowOff>109583</xdr:rowOff>
    </xdr:to>
    <xdr:sp macro="" textlink="">
      <xdr:nvSpPr>
        <xdr:cNvPr id="525" name="楕円 524">
          <a:extLst>
            <a:ext uri="{FF2B5EF4-FFF2-40B4-BE49-F238E27FC236}">
              <a16:creationId xmlns:a16="http://schemas.microsoft.com/office/drawing/2014/main" id="{00000000-0008-0000-0E00-00000D020000}"/>
            </a:ext>
          </a:extLst>
        </xdr:cNvPr>
        <xdr:cNvSpPr/>
      </xdr:nvSpPr>
      <xdr:spPr>
        <a:xfrm>
          <a:off x="16268700" y="10466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157860</xdr:rowOff>
    </xdr:from>
    <xdr:ext cx="405111" cy="259045"/>
    <xdr:sp macro="" textlink="">
      <xdr:nvSpPr>
        <xdr:cNvPr id="526" name="【学校施設】&#10;有形固定資産減価償却率該当値テキスト">
          <a:extLst>
            <a:ext uri="{FF2B5EF4-FFF2-40B4-BE49-F238E27FC236}">
              <a16:creationId xmlns:a16="http://schemas.microsoft.com/office/drawing/2014/main" id="{00000000-0008-0000-0E00-00000E020000}"/>
            </a:ext>
          </a:extLst>
        </xdr:cNvPr>
        <xdr:cNvSpPr txBox="1"/>
      </xdr:nvSpPr>
      <xdr:spPr>
        <a:xfrm>
          <a:off x="16357600" y="10444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143510</xdr:rowOff>
    </xdr:from>
    <xdr:to>
      <xdr:col>81</xdr:col>
      <xdr:colOff>101600</xdr:colOff>
      <xdr:row>61</xdr:row>
      <xdr:rowOff>73660</xdr:rowOff>
    </xdr:to>
    <xdr:sp macro="" textlink="">
      <xdr:nvSpPr>
        <xdr:cNvPr id="527" name="楕円 526">
          <a:extLst>
            <a:ext uri="{FF2B5EF4-FFF2-40B4-BE49-F238E27FC236}">
              <a16:creationId xmlns:a16="http://schemas.microsoft.com/office/drawing/2014/main" id="{00000000-0008-0000-0E00-00000F020000}"/>
            </a:ext>
          </a:extLst>
        </xdr:cNvPr>
        <xdr:cNvSpPr/>
      </xdr:nvSpPr>
      <xdr:spPr>
        <a:xfrm>
          <a:off x="154305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22860</xdr:rowOff>
    </xdr:from>
    <xdr:to>
      <xdr:col>85</xdr:col>
      <xdr:colOff>127000</xdr:colOff>
      <xdr:row>61</xdr:row>
      <xdr:rowOff>58783</xdr:rowOff>
    </xdr:to>
    <xdr:cxnSp macro="">
      <xdr:nvCxnSpPr>
        <xdr:cNvPr id="528" name="直線コネクタ 527">
          <a:extLst>
            <a:ext uri="{FF2B5EF4-FFF2-40B4-BE49-F238E27FC236}">
              <a16:creationId xmlns:a16="http://schemas.microsoft.com/office/drawing/2014/main" id="{00000000-0008-0000-0E00-000010020000}"/>
            </a:ext>
          </a:extLst>
        </xdr:cNvPr>
        <xdr:cNvCxnSpPr/>
      </xdr:nvCxnSpPr>
      <xdr:spPr>
        <a:xfrm>
          <a:off x="15481300" y="10481310"/>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105954</xdr:rowOff>
    </xdr:from>
    <xdr:to>
      <xdr:col>76</xdr:col>
      <xdr:colOff>165100</xdr:colOff>
      <xdr:row>61</xdr:row>
      <xdr:rowOff>36104</xdr:rowOff>
    </xdr:to>
    <xdr:sp macro="" textlink="">
      <xdr:nvSpPr>
        <xdr:cNvPr id="529" name="楕円 528">
          <a:extLst>
            <a:ext uri="{FF2B5EF4-FFF2-40B4-BE49-F238E27FC236}">
              <a16:creationId xmlns:a16="http://schemas.microsoft.com/office/drawing/2014/main" id="{00000000-0008-0000-0E00-000011020000}"/>
            </a:ext>
          </a:extLst>
        </xdr:cNvPr>
        <xdr:cNvSpPr/>
      </xdr:nvSpPr>
      <xdr:spPr>
        <a:xfrm>
          <a:off x="14541500" y="1039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156754</xdr:rowOff>
    </xdr:from>
    <xdr:to>
      <xdr:col>81</xdr:col>
      <xdr:colOff>50800</xdr:colOff>
      <xdr:row>61</xdr:row>
      <xdr:rowOff>22860</xdr:rowOff>
    </xdr:to>
    <xdr:cxnSp macro="">
      <xdr:nvCxnSpPr>
        <xdr:cNvPr id="530" name="直線コネクタ 529">
          <a:extLst>
            <a:ext uri="{FF2B5EF4-FFF2-40B4-BE49-F238E27FC236}">
              <a16:creationId xmlns:a16="http://schemas.microsoft.com/office/drawing/2014/main" id="{00000000-0008-0000-0E00-000012020000}"/>
            </a:ext>
          </a:extLst>
        </xdr:cNvPr>
        <xdr:cNvCxnSpPr/>
      </xdr:nvCxnSpPr>
      <xdr:spPr>
        <a:xfrm>
          <a:off x="14592300" y="10443754"/>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135346</xdr:rowOff>
    </xdr:from>
    <xdr:to>
      <xdr:col>72</xdr:col>
      <xdr:colOff>38100</xdr:colOff>
      <xdr:row>58</xdr:row>
      <xdr:rowOff>65496</xdr:rowOff>
    </xdr:to>
    <xdr:sp macro="" textlink="">
      <xdr:nvSpPr>
        <xdr:cNvPr id="531" name="楕円 530">
          <a:extLst>
            <a:ext uri="{FF2B5EF4-FFF2-40B4-BE49-F238E27FC236}">
              <a16:creationId xmlns:a16="http://schemas.microsoft.com/office/drawing/2014/main" id="{00000000-0008-0000-0E00-000013020000}"/>
            </a:ext>
          </a:extLst>
        </xdr:cNvPr>
        <xdr:cNvSpPr/>
      </xdr:nvSpPr>
      <xdr:spPr>
        <a:xfrm>
          <a:off x="13652500" y="9907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14696</xdr:rowOff>
    </xdr:from>
    <xdr:to>
      <xdr:col>76</xdr:col>
      <xdr:colOff>114300</xdr:colOff>
      <xdr:row>60</xdr:row>
      <xdr:rowOff>156754</xdr:rowOff>
    </xdr:to>
    <xdr:cxnSp macro="">
      <xdr:nvCxnSpPr>
        <xdr:cNvPr id="532" name="直線コネクタ 531">
          <a:extLst>
            <a:ext uri="{FF2B5EF4-FFF2-40B4-BE49-F238E27FC236}">
              <a16:creationId xmlns:a16="http://schemas.microsoft.com/office/drawing/2014/main" id="{00000000-0008-0000-0E00-000014020000}"/>
            </a:ext>
          </a:extLst>
        </xdr:cNvPr>
        <xdr:cNvCxnSpPr/>
      </xdr:nvCxnSpPr>
      <xdr:spPr>
        <a:xfrm>
          <a:off x="13703300" y="9958796"/>
          <a:ext cx="889000" cy="484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68960</xdr:rowOff>
    </xdr:from>
    <xdr:ext cx="405111" cy="259045"/>
    <xdr:sp macro="" textlink="">
      <xdr:nvSpPr>
        <xdr:cNvPr id="533" name="n_1aveValue【学校施設】&#10;有形固定資産減価償却率">
          <a:extLst>
            <a:ext uri="{FF2B5EF4-FFF2-40B4-BE49-F238E27FC236}">
              <a16:creationId xmlns:a16="http://schemas.microsoft.com/office/drawing/2014/main" id="{00000000-0008-0000-0E00-000015020000}"/>
            </a:ext>
          </a:extLst>
        </xdr:cNvPr>
        <xdr:cNvSpPr txBox="1"/>
      </xdr:nvSpPr>
      <xdr:spPr>
        <a:xfrm>
          <a:off x="15266044" y="10184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33762</xdr:rowOff>
    </xdr:from>
    <xdr:ext cx="405111" cy="259045"/>
    <xdr:sp macro="" textlink="">
      <xdr:nvSpPr>
        <xdr:cNvPr id="534" name="n_2aveValue【学校施設】&#10;有形固定資産減価償却率">
          <a:extLst>
            <a:ext uri="{FF2B5EF4-FFF2-40B4-BE49-F238E27FC236}">
              <a16:creationId xmlns:a16="http://schemas.microsoft.com/office/drawing/2014/main" id="{00000000-0008-0000-0E00-000016020000}"/>
            </a:ext>
          </a:extLst>
        </xdr:cNvPr>
        <xdr:cNvSpPr txBox="1"/>
      </xdr:nvSpPr>
      <xdr:spPr>
        <a:xfrm>
          <a:off x="14389744" y="1049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46826</xdr:rowOff>
    </xdr:from>
    <xdr:ext cx="405111" cy="259045"/>
    <xdr:sp macro="" textlink="">
      <xdr:nvSpPr>
        <xdr:cNvPr id="535" name="n_3aveValue【学校施設】&#10;有形固定資産減価償却率">
          <a:extLst>
            <a:ext uri="{FF2B5EF4-FFF2-40B4-BE49-F238E27FC236}">
              <a16:creationId xmlns:a16="http://schemas.microsoft.com/office/drawing/2014/main" id="{00000000-0008-0000-0E00-000017020000}"/>
            </a:ext>
          </a:extLst>
        </xdr:cNvPr>
        <xdr:cNvSpPr txBox="1"/>
      </xdr:nvSpPr>
      <xdr:spPr>
        <a:xfrm>
          <a:off x="13500744" y="1050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157134</xdr:rowOff>
    </xdr:from>
    <xdr:ext cx="405111" cy="259045"/>
    <xdr:sp macro="" textlink="">
      <xdr:nvSpPr>
        <xdr:cNvPr id="536" name="n_4aveValue【学校施設】&#10;有形固定資産減価償却率">
          <a:extLst>
            <a:ext uri="{FF2B5EF4-FFF2-40B4-BE49-F238E27FC236}">
              <a16:creationId xmlns:a16="http://schemas.microsoft.com/office/drawing/2014/main" id="{00000000-0008-0000-0E00-000018020000}"/>
            </a:ext>
          </a:extLst>
        </xdr:cNvPr>
        <xdr:cNvSpPr txBox="1"/>
      </xdr:nvSpPr>
      <xdr:spPr>
        <a:xfrm>
          <a:off x="12611744" y="1010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64787</xdr:rowOff>
    </xdr:from>
    <xdr:ext cx="405111" cy="259045"/>
    <xdr:sp macro="" textlink="">
      <xdr:nvSpPr>
        <xdr:cNvPr id="537" name="n_1mainValue【学校施設】&#10;有形固定資産減価償却率">
          <a:extLst>
            <a:ext uri="{FF2B5EF4-FFF2-40B4-BE49-F238E27FC236}">
              <a16:creationId xmlns:a16="http://schemas.microsoft.com/office/drawing/2014/main" id="{00000000-0008-0000-0E00-000019020000}"/>
            </a:ext>
          </a:extLst>
        </xdr:cNvPr>
        <xdr:cNvSpPr txBox="1"/>
      </xdr:nvSpPr>
      <xdr:spPr>
        <a:xfrm>
          <a:off x="15266044" y="1052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52631</xdr:rowOff>
    </xdr:from>
    <xdr:ext cx="405111" cy="259045"/>
    <xdr:sp macro="" textlink="">
      <xdr:nvSpPr>
        <xdr:cNvPr id="538" name="n_2mainValue【学校施設】&#10;有形固定資産減価償却率">
          <a:extLst>
            <a:ext uri="{FF2B5EF4-FFF2-40B4-BE49-F238E27FC236}">
              <a16:creationId xmlns:a16="http://schemas.microsoft.com/office/drawing/2014/main" id="{00000000-0008-0000-0E00-00001A020000}"/>
            </a:ext>
          </a:extLst>
        </xdr:cNvPr>
        <xdr:cNvSpPr txBox="1"/>
      </xdr:nvSpPr>
      <xdr:spPr>
        <a:xfrm>
          <a:off x="14389744" y="1016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82023</xdr:rowOff>
    </xdr:from>
    <xdr:ext cx="405111" cy="259045"/>
    <xdr:sp macro="" textlink="">
      <xdr:nvSpPr>
        <xdr:cNvPr id="539" name="n_3mainValue【学校施設】&#10;有形固定資産減価償却率">
          <a:extLst>
            <a:ext uri="{FF2B5EF4-FFF2-40B4-BE49-F238E27FC236}">
              <a16:creationId xmlns:a16="http://schemas.microsoft.com/office/drawing/2014/main" id="{00000000-0008-0000-0E00-00001B020000}"/>
            </a:ext>
          </a:extLst>
        </xdr:cNvPr>
        <xdr:cNvSpPr txBox="1"/>
      </xdr:nvSpPr>
      <xdr:spPr>
        <a:xfrm>
          <a:off x="13500744" y="9683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0" name="正方形/長方形 539">
          <a:extLst>
            <a:ext uri="{FF2B5EF4-FFF2-40B4-BE49-F238E27FC236}">
              <a16:creationId xmlns:a16="http://schemas.microsoft.com/office/drawing/2014/main" id="{00000000-0008-0000-0E00-00001C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1" name="正方形/長方形 540">
          <a:extLst>
            <a:ext uri="{FF2B5EF4-FFF2-40B4-BE49-F238E27FC236}">
              <a16:creationId xmlns:a16="http://schemas.microsoft.com/office/drawing/2014/main" id="{00000000-0008-0000-0E00-00001D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2" name="正方形/長方形 541">
          <a:extLst>
            <a:ext uri="{FF2B5EF4-FFF2-40B4-BE49-F238E27FC236}">
              <a16:creationId xmlns:a16="http://schemas.microsoft.com/office/drawing/2014/main" id="{00000000-0008-0000-0E00-00001E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3" name="正方形/長方形 542">
          <a:extLst>
            <a:ext uri="{FF2B5EF4-FFF2-40B4-BE49-F238E27FC236}">
              <a16:creationId xmlns:a16="http://schemas.microsoft.com/office/drawing/2014/main" id="{00000000-0008-0000-0E00-00001F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4" name="正方形/長方形 543">
          <a:extLst>
            <a:ext uri="{FF2B5EF4-FFF2-40B4-BE49-F238E27FC236}">
              <a16:creationId xmlns:a16="http://schemas.microsoft.com/office/drawing/2014/main" id="{00000000-0008-0000-0E00-000020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5" name="正方形/長方形 544">
          <a:extLst>
            <a:ext uri="{FF2B5EF4-FFF2-40B4-BE49-F238E27FC236}">
              <a16:creationId xmlns:a16="http://schemas.microsoft.com/office/drawing/2014/main" id="{00000000-0008-0000-0E00-000021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6" name="正方形/長方形 545">
          <a:extLst>
            <a:ext uri="{FF2B5EF4-FFF2-40B4-BE49-F238E27FC236}">
              <a16:creationId xmlns:a16="http://schemas.microsoft.com/office/drawing/2014/main" id="{00000000-0008-0000-0E00-000022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7" name="正方形/長方形 546">
          <a:extLst>
            <a:ext uri="{FF2B5EF4-FFF2-40B4-BE49-F238E27FC236}">
              <a16:creationId xmlns:a16="http://schemas.microsoft.com/office/drawing/2014/main" id="{00000000-0008-0000-0E00-000023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8" name="テキスト ボックス 547">
          <a:extLst>
            <a:ext uri="{FF2B5EF4-FFF2-40B4-BE49-F238E27FC236}">
              <a16:creationId xmlns:a16="http://schemas.microsoft.com/office/drawing/2014/main" id="{00000000-0008-0000-0E00-000024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9" name="直線コネクタ 548">
          <a:extLst>
            <a:ext uri="{FF2B5EF4-FFF2-40B4-BE49-F238E27FC236}">
              <a16:creationId xmlns:a16="http://schemas.microsoft.com/office/drawing/2014/main" id="{00000000-0008-0000-0E00-000025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50" name="テキスト ボックス 549">
          <a:extLst>
            <a:ext uri="{FF2B5EF4-FFF2-40B4-BE49-F238E27FC236}">
              <a16:creationId xmlns:a16="http://schemas.microsoft.com/office/drawing/2014/main" id="{00000000-0008-0000-0E00-000026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51" name="直線コネクタ 550">
          <a:extLst>
            <a:ext uri="{FF2B5EF4-FFF2-40B4-BE49-F238E27FC236}">
              <a16:creationId xmlns:a16="http://schemas.microsoft.com/office/drawing/2014/main" id="{00000000-0008-0000-0E00-000027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52" name="テキスト ボックス 551">
          <a:extLst>
            <a:ext uri="{FF2B5EF4-FFF2-40B4-BE49-F238E27FC236}">
              <a16:creationId xmlns:a16="http://schemas.microsoft.com/office/drawing/2014/main" id="{00000000-0008-0000-0E00-000028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53" name="直線コネクタ 552">
          <a:extLst>
            <a:ext uri="{FF2B5EF4-FFF2-40B4-BE49-F238E27FC236}">
              <a16:creationId xmlns:a16="http://schemas.microsoft.com/office/drawing/2014/main" id="{00000000-0008-0000-0E00-000029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54" name="テキスト ボックス 553">
          <a:extLst>
            <a:ext uri="{FF2B5EF4-FFF2-40B4-BE49-F238E27FC236}">
              <a16:creationId xmlns:a16="http://schemas.microsoft.com/office/drawing/2014/main" id="{00000000-0008-0000-0E00-00002A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55" name="直線コネクタ 554">
          <a:extLst>
            <a:ext uri="{FF2B5EF4-FFF2-40B4-BE49-F238E27FC236}">
              <a16:creationId xmlns:a16="http://schemas.microsoft.com/office/drawing/2014/main" id="{00000000-0008-0000-0E00-00002B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56" name="テキスト ボックス 555">
          <a:extLst>
            <a:ext uri="{FF2B5EF4-FFF2-40B4-BE49-F238E27FC236}">
              <a16:creationId xmlns:a16="http://schemas.microsoft.com/office/drawing/2014/main" id="{00000000-0008-0000-0E00-00002C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57" name="直線コネクタ 556">
          <a:extLst>
            <a:ext uri="{FF2B5EF4-FFF2-40B4-BE49-F238E27FC236}">
              <a16:creationId xmlns:a16="http://schemas.microsoft.com/office/drawing/2014/main" id="{00000000-0008-0000-0E00-00002D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58" name="テキスト ボックス 557">
          <a:extLst>
            <a:ext uri="{FF2B5EF4-FFF2-40B4-BE49-F238E27FC236}">
              <a16:creationId xmlns:a16="http://schemas.microsoft.com/office/drawing/2014/main" id="{00000000-0008-0000-0E00-00002E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59" name="直線コネクタ 558">
          <a:extLst>
            <a:ext uri="{FF2B5EF4-FFF2-40B4-BE49-F238E27FC236}">
              <a16:creationId xmlns:a16="http://schemas.microsoft.com/office/drawing/2014/main" id="{00000000-0008-0000-0E00-00002F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60" name="テキスト ボックス 559">
          <a:extLst>
            <a:ext uri="{FF2B5EF4-FFF2-40B4-BE49-F238E27FC236}">
              <a16:creationId xmlns:a16="http://schemas.microsoft.com/office/drawing/2014/main" id="{00000000-0008-0000-0E00-000030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1" name="直線コネクタ 560">
          <a:extLst>
            <a:ext uri="{FF2B5EF4-FFF2-40B4-BE49-F238E27FC236}">
              <a16:creationId xmlns:a16="http://schemas.microsoft.com/office/drawing/2014/main" id="{00000000-0008-0000-0E00-000031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2" name="テキスト ボックス 561">
          <a:extLst>
            <a:ext uri="{FF2B5EF4-FFF2-40B4-BE49-F238E27FC236}">
              <a16:creationId xmlns:a16="http://schemas.microsoft.com/office/drawing/2014/main" id="{00000000-0008-0000-0E00-000032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3" name="【学校施設】&#10;一人当たり面積グラフ枠">
          <a:extLst>
            <a:ext uri="{FF2B5EF4-FFF2-40B4-BE49-F238E27FC236}">
              <a16:creationId xmlns:a16="http://schemas.microsoft.com/office/drawing/2014/main" id="{00000000-0008-0000-0E00-000033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65151</xdr:rowOff>
    </xdr:from>
    <xdr:to>
      <xdr:col>116</xdr:col>
      <xdr:colOff>62864</xdr:colOff>
      <xdr:row>64</xdr:row>
      <xdr:rowOff>46863</xdr:rowOff>
    </xdr:to>
    <xdr:cxnSp macro="">
      <xdr:nvCxnSpPr>
        <xdr:cNvPr id="564" name="直線コネクタ 563">
          <a:extLst>
            <a:ext uri="{FF2B5EF4-FFF2-40B4-BE49-F238E27FC236}">
              <a16:creationId xmlns:a16="http://schemas.microsoft.com/office/drawing/2014/main" id="{00000000-0008-0000-0E00-000034020000}"/>
            </a:ext>
          </a:extLst>
        </xdr:cNvPr>
        <xdr:cNvCxnSpPr/>
      </xdr:nvCxnSpPr>
      <xdr:spPr>
        <a:xfrm flipV="1">
          <a:off x="22160864" y="9666351"/>
          <a:ext cx="0" cy="135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50690</xdr:rowOff>
    </xdr:from>
    <xdr:ext cx="469744" cy="259045"/>
    <xdr:sp macro="" textlink="">
      <xdr:nvSpPr>
        <xdr:cNvPr id="565" name="【学校施設】&#10;一人当たり面積最小値テキスト">
          <a:extLst>
            <a:ext uri="{FF2B5EF4-FFF2-40B4-BE49-F238E27FC236}">
              <a16:creationId xmlns:a16="http://schemas.microsoft.com/office/drawing/2014/main" id="{00000000-0008-0000-0E00-000035020000}"/>
            </a:ext>
          </a:extLst>
        </xdr:cNvPr>
        <xdr:cNvSpPr txBox="1"/>
      </xdr:nvSpPr>
      <xdr:spPr>
        <a:xfrm>
          <a:off x="22199600" y="1102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46863</xdr:rowOff>
    </xdr:from>
    <xdr:to>
      <xdr:col>116</xdr:col>
      <xdr:colOff>152400</xdr:colOff>
      <xdr:row>64</xdr:row>
      <xdr:rowOff>46863</xdr:rowOff>
    </xdr:to>
    <xdr:cxnSp macro="">
      <xdr:nvCxnSpPr>
        <xdr:cNvPr id="566" name="直線コネクタ 565">
          <a:extLst>
            <a:ext uri="{FF2B5EF4-FFF2-40B4-BE49-F238E27FC236}">
              <a16:creationId xmlns:a16="http://schemas.microsoft.com/office/drawing/2014/main" id="{00000000-0008-0000-0E00-000036020000}"/>
            </a:ext>
          </a:extLst>
        </xdr:cNvPr>
        <xdr:cNvCxnSpPr/>
      </xdr:nvCxnSpPr>
      <xdr:spPr>
        <a:xfrm>
          <a:off x="22072600" y="11019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11828</xdr:rowOff>
    </xdr:from>
    <xdr:ext cx="469744" cy="259045"/>
    <xdr:sp macro="" textlink="">
      <xdr:nvSpPr>
        <xdr:cNvPr id="567" name="【学校施設】&#10;一人当たり面積最大値テキスト">
          <a:extLst>
            <a:ext uri="{FF2B5EF4-FFF2-40B4-BE49-F238E27FC236}">
              <a16:creationId xmlns:a16="http://schemas.microsoft.com/office/drawing/2014/main" id="{00000000-0008-0000-0E00-000037020000}"/>
            </a:ext>
          </a:extLst>
        </xdr:cNvPr>
        <xdr:cNvSpPr txBox="1"/>
      </xdr:nvSpPr>
      <xdr:spPr>
        <a:xfrm>
          <a:off x="22199600" y="944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65151</xdr:rowOff>
    </xdr:from>
    <xdr:to>
      <xdr:col>116</xdr:col>
      <xdr:colOff>152400</xdr:colOff>
      <xdr:row>56</xdr:row>
      <xdr:rowOff>65151</xdr:rowOff>
    </xdr:to>
    <xdr:cxnSp macro="">
      <xdr:nvCxnSpPr>
        <xdr:cNvPr id="568" name="直線コネクタ 567">
          <a:extLst>
            <a:ext uri="{FF2B5EF4-FFF2-40B4-BE49-F238E27FC236}">
              <a16:creationId xmlns:a16="http://schemas.microsoft.com/office/drawing/2014/main" id="{00000000-0008-0000-0E00-000038020000}"/>
            </a:ext>
          </a:extLst>
        </xdr:cNvPr>
        <xdr:cNvCxnSpPr/>
      </xdr:nvCxnSpPr>
      <xdr:spPr>
        <a:xfrm>
          <a:off x="22072600" y="9666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131843</xdr:rowOff>
    </xdr:from>
    <xdr:ext cx="469744" cy="259045"/>
    <xdr:sp macro="" textlink="">
      <xdr:nvSpPr>
        <xdr:cNvPr id="569" name="【学校施設】&#10;一人当たり面積平均値テキスト">
          <a:extLst>
            <a:ext uri="{FF2B5EF4-FFF2-40B4-BE49-F238E27FC236}">
              <a16:creationId xmlns:a16="http://schemas.microsoft.com/office/drawing/2014/main" id="{00000000-0008-0000-0E00-000039020000}"/>
            </a:ext>
          </a:extLst>
        </xdr:cNvPr>
        <xdr:cNvSpPr txBox="1"/>
      </xdr:nvSpPr>
      <xdr:spPr>
        <a:xfrm>
          <a:off x="22199600" y="105902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153416</xdr:rowOff>
    </xdr:from>
    <xdr:to>
      <xdr:col>116</xdr:col>
      <xdr:colOff>114300</xdr:colOff>
      <xdr:row>62</xdr:row>
      <xdr:rowOff>83566</xdr:rowOff>
    </xdr:to>
    <xdr:sp macro="" textlink="">
      <xdr:nvSpPr>
        <xdr:cNvPr id="570" name="フローチャート: 判断 569">
          <a:extLst>
            <a:ext uri="{FF2B5EF4-FFF2-40B4-BE49-F238E27FC236}">
              <a16:creationId xmlns:a16="http://schemas.microsoft.com/office/drawing/2014/main" id="{00000000-0008-0000-0E00-00003A020000}"/>
            </a:ext>
          </a:extLst>
        </xdr:cNvPr>
        <xdr:cNvSpPr/>
      </xdr:nvSpPr>
      <xdr:spPr>
        <a:xfrm>
          <a:off x="22110700" y="10611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26543</xdr:rowOff>
    </xdr:from>
    <xdr:to>
      <xdr:col>112</xdr:col>
      <xdr:colOff>38100</xdr:colOff>
      <xdr:row>62</xdr:row>
      <xdr:rowOff>128143</xdr:rowOff>
    </xdr:to>
    <xdr:sp macro="" textlink="">
      <xdr:nvSpPr>
        <xdr:cNvPr id="571" name="フローチャート: 判断 570">
          <a:extLst>
            <a:ext uri="{FF2B5EF4-FFF2-40B4-BE49-F238E27FC236}">
              <a16:creationId xmlns:a16="http://schemas.microsoft.com/office/drawing/2014/main" id="{00000000-0008-0000-0E00-00003B020000}"/>
            </a:ext>
          </a:extLst>
        </xdr:cNvPr>
        <xdr:cNvSpPr/>
      </xdr:nvSpPr>
      <xdr:spPr>
        <a:xfrm>
          <a:off x="21272500" y="1065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34163</xdr:rowOff>
    </xdr:from>
    <xdr:to>
      <xdr:col>107</xdr:col>
      <xdr:colOff>101600</xdr:colOff>
      <xdr:row>62</xdr:row>
      <xdr:rowOff>135763</xdr:rowOff>
    </xdr:to>
    <xdr:sp macro="" textlink="">
      <xdr:nvSpPr>
        <xdr:cNvPr id="572" name="フローチャート: 判断 571">
          <a:extLst>
            <a:ext uri="{FF2B5EF4-FFF2-40B4-BE49-F238E27FC236}">
              <a16:creationId xmlns:a16="http://schemas.microsoft.com/office/drawing/2014/main" id="{00000000-0008-0000-0E00-00003C020000}"/>
            </a:ext>
          </a:extLst>
        </xdr:cNvPr>
        <xdr:cNvSpPr/>
      </xdr:nvSpPr>
      <xdr:spPr>
        <a:xfrm>
          <a:off x="20383500" y="1066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37973</xdr:rowOff>
    </xdr:from>
    <xdr:to>
      <xdr:col>102</xdr:col>
      <xdr:colOff>165100</xdr:colOff>
      <xdr:row>62</xdr:row>
      <xdr:rowOff>139573</xdr:rowOff>
    </xdr:to>
    <xdr:sp macro="" textlink="">
      <xdr:nvSpPr>
        <xdr:cNvPr id="573" name="フローチャート: 判断 572">
          <a:extLst>
            <a:ext uri="{FF2B5EF4-FFF2-40B4-BE49-F238E27FC236}">
              <a16:creationId xmlns:a16="http://schemas.microsoft.com/office/drawing/2014/main" id="{00000000-0008-0000-0E00-00003D020000}"/>
            </a:ext>
          </a:extLst>
        </xdr:cNvPr>
        <xdr:cNvSpPr/>
      </xdr:nvSpPr>
      <xdr:spPr>
        <a:xfrm>
          <a:off x="19494500" y="1066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149606</xdr:rowOff>
    </xdr:from>
    <xdr:to>
      <xdr:col>98</xdr:col>
      <xdr:colOff>38100</xdr:colOff>
      <xdr:row>62</xdr:row>
      <xdr:rowOff>79756</xdr:rowOff>
    </xdr:to>
    <xdr:sp macro="" textlink="">
      <xdr:nvSpPr>
        <xdr:cNvPr id="574" name="フローチャート: 判断 573">
          <a:extLst>
            <a:ext uri="{FF2B5EF4-FFF2-40B4-BE49-F238E27FC236}">
              <a16:creationId xmlns:a16="http://schemas.microsoft.com/office/drawing/2014/main" id="{00000000-0008-0000-0E00-00003E020000}"/>
            </a:ext>
          </a:extLst>
        </xdr:cNvPr>
        <xdr:cNvSpPr/>
      </xdr:nvSpPr>
      <xdr:spPr>
        <a:xfrm>
          <a:off x="18605500" y="1060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5" name="テキスト ボックス 574">
          <a:extLst>
            <a:ext uri="{FF2B5EF4-FFF2-40B4-BE49-F238E27FC236}">
              <a16:creationId xmlns:a16="http://schemas.microsoft.com/office/drawing/2014/main" id="{00000000-0008-0000-0E00-00003F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6" name="テキスト ボックス 575">
          <a:extLst>
            <a:ext uri="{FF2B5EF4-FFF2-40B4-BE49-F238E27FC236}">
              <a16:creationId xmlns:a16="http://schemas.microsoft.com/office/drawing/2014/main" id="{00000000-0008-0000-0E00-000040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7" name="テキスト ボックス 576">
          <a:extLst>
            <a:ext uri="{FF2B5EF4-FFF2-40B4-BE49-F238E27FC236}">
              <a16:creationId xmlns:a16="http://schemas.microsoft.com/office/drawing/2014/main" id="{00000000-0008-0000-0E00-000041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8" name="テキスト ボックス 577">
          <a:extLst>
            <a:ext uri="{FF2B5EF4-FFF2-40B4-BE49-F238E27FC236}">
              <a16:creationId xmlns:a16="http://schemas.microsoft.com/office/drawing/2014/main" id="{00000000-0008-0000-0E00-000042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9" name="テキスト ボックス 578">
          <a:extLst>
            <a:ext uri="{FF2B5EF4-FFF2-40B4-BE49-F238E27FC236}">
              <a16:creationId xmlns:a16="http://schemas.microsoft.com/office/drawing/2014/main" id="{00000000-0008-0000-0E00-000043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149606</xdr:rowOff>
    </xdr:from>
    <xdr:to>
      <xdr:col>116</xdr:col>
      <xdr:colOff>114300</xdr:colOff>
      <xdr:row>62</xdr:row>
      <xdr:rowOff>79756</xdr:rowOff>
    </xdr:to>
    <xdr:sp macro="" textlink="">
      <xdr:nvSpPr>
        <xdr:cNvPr id="580" name="楕円 579">
          <a:extLst>
            <a:ext uri="{FF2B5EF4-FFF2-40B4-BE49-F238E27FC236}">
              <a16:creationId xmlns:a16="http://schemas.microsoft.com/office/drawing/2014/main" id="{00000000-0008-0000-0E00-000044020000}"/>
            </a:ext>
          </a:extLst>
        </xdr:cNvPr>
        <xdr:cNvSpPr/>
      </xdr:nvSpPr>
      <xdr:spPr>
        <a:xfrm>
          <a:off x="22110700" y="1060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1033</xdr:rowOff>
    </xdr:from>
    <xdr:ext cx="469744" cy="259045"/>
    <xdr:sp macro="" textlink="">
      <xdr:nvSpPr>
        <xdr:cNvPr id="581" name="【学校施設】&#10;一人当たり面積該当値テキスト">
          <a:extLst>
            <a:ext uri="{FF2B5EF4-FFF2-40B4-BE49-F238E27FC236}">
              <a16:creationId xmlns:a16="http://schemas.microsoft.com/office/drawing/2014/main" id="{00000000-0008-0000-0E00-000045020000}"/>
            </a:ext>
          </a:extLst>
        </xdr:cNvPr>
        <xdr:cNvSpPr txBox="1"/>
      </xdr:nvSpPr>
      <xdr:spPr>
        <a:xfrm>
          <a:off x="22199600" y="1045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154559</xdr:rowOff>
    </xdr:from>
    <xdr:to>
      <xdr:col>112</xdr:col>
      <xdr:colOff>38100</xdr:colOff>
      <xdr:row>62</xdr:row>
      <xdr:rowOff>84709</xdr:rowOff>
    </xdr:to>
    <xdr:sp macro="" textlink="">
      <xdr:nvSpPr>
        <xdr:cNvPr id="582" name="楕円 581">
          <a:extLst>
            <a:ext uri="{FF2B5EF4-FFF2-40B4-BE49-F238E27FC236}">
              <a16:creationId xmlns:a16="http://schemas.microsoft.com/office/drawing/2014/main" id="{00000000-0008-0000-0E00-000046020000}"/>
            </a:ext>
          </a:extLst>
        </xdr:cNvPr>
        <xdr:cNvSpPr/>
      </xdr:nvSpPr>
      <xdr:spPr>
        <a:xfrm>
          <a:off x="21272500" y="10613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28956</xdr:rowOff>
    </xdr:from>
    <xdr:to>
      <xdr:col>116</xdr:col>
      <xdr:colOff>63500</xdr:colOff>
      <xdr:row>62</xdr:row>
      <xdr:rowOff>33909</xdr:rowOff>
    </xdr:to>
    <xdr:cxnSp macro="">
      <xdr:nvCxnSpPr>
        <xdr:cNvPr id="583" name="直線コネクタ 582">
          <a:extLst>
            <a:ext uri="{FF2B5EF4-FFF2-40B4-BE49-F238E27FC236}">
              <a16:creationId xmlns:a16="http://schemas.microsoft.com/office/drawing/2014/main" id="{00000000-0008-0000-0E00-000047020000}"/>
            </a:ext>
          </a:extLst>
        </xdr:cNvPr>
        <xdr:cNvCxnSpPr/>
      </xdr:nvCxnSpPr>
      <xdr:spPr>
        <a:xfrm flipV="1">
          <a:off x="21323300" y="10658856"/>
          <a:ext cx="8382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167894</xdr:rowOff>
    </xdr:from>
    <xdr:to>
      <xdr:col>107</xdr:col>
      <xdr:colOff>101600</xdr:colOff>
      <xdr:row>62</xdr:row>
      <xdr:rowOff>98044</xdr:rowOff>
    </xdr:to>
    <xdr:sp macro="" textlink="">
      <xdr:nvSpPr>
        <xdr:cNvPr id="584" name="楕円 583">
          <a:extLst>
            <a:ext uri="{FF2B5EF4-FFF2-40B4-BE49-F238E27FC236}">
              <a16:creationId xmlns:a16="http://schemas.microsoft.com/office/drawing/2014/main" id="{00000000-0008-0000-0E00-000048020000}"/>
            </a:ext>
          </a:extLst>
        </xdr:cNvPr>
        <xdr:cNvSpPr/>
      </xdr:nvSpPr>
      <xdr:spPr>
        <a:xfrm>
          <a:off x="20383500" y="10626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33909</xdr:rowOff>
    </xdr:from>
    <xdr:to>
      <xdr:col>111</xdr:col>
      <xdr:colOff>177800</xdr:colOff>
      <xdr:row>62</xdr:row>
      <xdr:rowOff>47244</xdr:rowOff>
    </xdr:to>
    <xdr:cxnSp macro="">
      <xdr:nvCxnSpPr>
        <xdr:cNvPr id="585" name="直線コネクタ 584">
          <a:extLst>
            <a:ext uri="{FF2B5EF4-FFF2-40B4-BE49-F238E27FC236}">
              <a16:creationId xmlns:a16="http://schemas.microsoft.com/office/drawing/2014/main" id="{00000000-0008-0000-0E00-000049020000}"/>
            </a:ext>
          </a:extLst>
        </xdr:cNvPr>
        <xdr:cNvCxnSpPr/>
      </xdr:nvCxnSpPr>
      <xdr:spPr>
        <a:xfrm flipV="1">
          <a:off x="20434300" y="10663809"/>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140462</xdr:rowOff>
    </xdr:from>
    <xdr:to>
      <xdr:col>102</xdr:col>
      <xdr:colOff>165100</xdr:colOff>
      <xdr:row>64</xdr:row>
      <xdr:rowOff>70612</xdr:rowOff>
    </xdr:to>
    <xdr:sp macro="" textlink="">
      <xdr:nvSpPr>
        <xdr:cNvPr id="586" name="楕円 585">
          <a:extLst>
            <a:ext uri="{FF2B5EF4-FFF2-40B4-BE49-F238E27FC236}">
              <a16:creationId xmlns:a16="http://schemas.microsoft.com/office/drawing/2014/main" id="{00000000-0008-0000-0E00-00004A020000}"/>
            </a:ext>
          </a:extLst>
        </xdr:cNvPr>
        <xdr:cNvSpPr/>
      </xdr:nvSpPr>
      <xdr:spPr>
        <a:xfrm>
          <a:off x="19494500" y="10941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47244</xdr:rowOff>
    </xdr:from>
    <xdr:to>
      <xdr:col>107</xdr:col>
      <xdr:colOff>50800</xdr:colOff>
      <xdr:row>64</xdr:row>
      <xdr:rowOff>19812</xdr:rowOff>
    </xdr:to>
    <xdr:cxnSp macro="">
      <xdr:nvCxnSpPr>
        <xdr:cNvPr id="587" name="直線コネクタ 586">
          <a:extLst>
            <a:ext uri="{FF2B5EF4-FFF2-40B4-BE49-F238E27FC236}">
              <a16:creationId xmlns:a16="http://schemas.microsoft.com/office/drawing/2014/main" id="{00000000-0008-0000-0E00-00004B020000}"/>
            </a:ext>
          </a:extLst>
        </xdr:cNvPr>
        <xdr:cNvCxnSpPr/>
      </xdr:nvCxnSpPr>
      <xdr:spPr>
        <a:xfrm flipV="1">
          <a:off x="19545300" y="10677144"/>
          <a:ext cx="889000" cy="315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119270</xdr:rowOff>
    </xdr:from>
    <xdr:ext cx="469744" cy="259045"/>
    <xdr:sp macro="" textlink="">
      <xdr:nvSpPr>
        <xdr:cNvPr id="588" name="n_1aveValue【学校施設】&#10;一人当たり面積">
          <a:extLst>
            <a:ext uri="{FF2B5EF4-FFF2-40B4-BE49-F238E27FC236}">
              <a16:creationId xmlns:a16="http://schemas.microsoft.com/office/drawing/2014/main" id="{00000000-0008-0000-0E00-00004C020000}"/>
            </a:ext>
          </a:extLst>
        </xdr:cNvPr>
        <xdr:cNvSpPr txBox="1"/>
      </xdr:nvSpPr>
      <xdr:spPr>
        <a:xfrm>
          <a:off x="21075727" y="10749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126890</xdr:rowOff>
    </xdr:from>
    <xdr:ext cx="469744" cy="259045"/>
    <xdr:sp macro="" textlink="">
      <xdr:nvSpPr>
        <xdr:cNvPr id="589" name="n_2aveValue【学校施設】&#10;一人当たり面積">
          <a:extLst>
            <a:ext uri="{FF2B5EF4-FFF2-40B4-BE49-F238E27FC236}">
              <a16:creationId xmlns:a16="http://schemas.microsoft.com/office/drawing/2014/main" id="{00000000-0008-0000-0E00-00004D020000}"/>
            </a:ext>
          </a:extLst>
        </xdr:cNvPr>
        <xdr:cNvSpPr txBox="1"/>
      </xdr:nvSpPr>
      <xdr:spPr>
        <a:xfrm>
          <a:off x="20199427" y="1075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156100</xdr:rowOff>
    </xdr:from>
    <xdr:ext cx="469744" cy="259045"/>
    <xdr:sp macro="" textlink="">
      <xdr:nvSpPr>
        <xdr:cNvPr id="590" name="n_3aveValue【学校施設】&#10;一人当たり面積">
          <a:extLst>
            <a:ext uri="{FF2B5EF4-FFF2-40B4-BE49-F238E27FC236}">
              <a16:creationId xmlns:a16="http://schemas.microsoft.com/office/drawing/2014/main" id="{00000000-0008-0000-0E00-00004E020000}"/>
            </a:ext>
          </a:extLst>
        </xdr:cNvPr>
        <xdr:cNvSpPr txBox="1"/>
      </xdr:nvSpPr>
      <xdr:spPr>
        <a:xfrm>
          <a:off x="19310427" y="10443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96283</xdr:rowOff>
    </xdr:from>
    <xdr:ext cx="469744" cy="259045"/>
    <xdr:sp macro="" textlink="">
      <xdr:nvSpPr>
        <xdr:cNvPr id="591" name="n_4aveValue【学校施設】&#10;一人当たり面積">
          <a:extLst>
            <a:ext uri="{FF2B5EF4-FFF2-40B4-BE49-F238E27FC236}">
              <a16:creationId xmlns:a16="http://schemas.microsoft.com/office/drawing/2014/main" id="{00000000-0008-0000-0E00-00004F020000}"/>
            </a:ext>
          </a:extLst>
        </xdr:cNvPr>
        <xdr:cNvSpPr txBox="1"/>
      </xdr:nvSpPr>
      <xdr:spPr>
        <a:xfrm>
          <a:off x="18421427" y="10383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101236</xdr:rowOff>
    </xdr:from>
    <xdr:ext cx="469744" cy="259045"/>
    <xdr:sp macro="" textlink="">
      <xdr:nvSpPr>
        <xdr:cNvPr id="592" name="n_1mainValue【学校施設】&#10;一人当たり面積">
          <a:extLst>
            <a:ext uri="{FF2B5EF4-FFF2-40B4-BE49-F238E27FC236}">
              <a16:creationId xmlns:a16="http://schemas.microsoft.com/office/drawing/2014/main" id="{00000000-0008-0000-0E00-000050020000}"/>
            </a:ext>
          </a:extLst>
        </xdr:cNvPr>
        <xdr:cNvSpPr txBox="1"/>
      </xdr:nvSpPr>
      <xdr:spPr>
        <a:xfrm>
          <a:off x="21075727" y="10388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114571</xdr:rowOff>
    </xdr:from>
    <xdr:ext cx="469744" cy="259045"/>
    <xdr:sp macro="" textlink="">
      <xdr:nvSpPr>
        <xdr:cNvPr id="593" name="n_2mainValue【学校施設】&#10;一人当たり面積">
          <a:extLst>
            <a:ext uri="{FF2B5EF4-FFF2-40B4-BE49-F238E27FC236}">
              <a16:creationId xmlns:a16="http://schemas.microsoft.com/office/drawing/2014/main" id="{00000000-0008-0000-0E00-000051020000}"/>
            </a:ext>
          </a:extLst>
        </xdr:cNvPr>
        <xdr:cNvSpPr txBox="1"/>
      </xdr:nvSpPr>
      <xdr:spPr>
        <a:xfrm>
          <a:off x="20199427" y="10401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61739</xdr:rowOff>
    </xdr:from>
    <xdr:ext cx="469744" cy="259045"/>
    <xdr:sp macro="" textlink="">
      <xdr:nvSpPr>
        <xdr:cNvPr id="594" name="n_3mainValue【学校施設】&#10;一人当たり面積">
          <a:extLst>
            <a:ext uri="{FF2B5EF4-FFF2-40B4-BE49-F238E27FC236}">
              <a16:creationId xmlns:a16="http://schemas.microsoft.com/office/drawing/2014/main" id="{00000000-0008-0000-0E00-000052020000}"/>
            </a:ext>
          </a:extLst>
        </xdr:cNvPr>
        <xdr:cNvSpPr txBox="1"/>
      </xdr:nvSpPr>
      <xdr:spPr>
        <a:xfrm>
          <a:off x="19310427" y="11034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5" name="正方形/長方形 594">
          <a:extLst>
            <a:ext uri="{FF2B5EF4-FFF2-40B4-BE49-F238E27FC236}">
              <a16:creationId xmlns:a16="http://schemas.microsoft.com/office/drawing/2014/main" id="{00000000-0008-0000-0E00-000053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6" name="正方形/長方形 595">
          <a:extLst>
            <a:ext uri="{FF2B5EF4-FFF2-40B4-BE49-F238E27FC236}">
              <a16:creationId xmlns:a16="http://schemas.microsoft.com/office/drawing/2014/main" id="{00000000-0008-0000-0E00-000054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7" name="正方形/長方形 596">
          <a:extLst>
            <a:ext uri="{FF2B5EF4-FFF2-40B4-BE49-F238E27FC236}">
              <a16:creationId xmlns:a16="http://schemas.microsoft.com/office/drawing/2014/main" id="{00000000-0008-0000-0E00-000055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8" name="正方形/長方形 597">
          <a:extLst>
            <a:ext uri="{FF2B5EF4-FFF2-40B4-BE49-F238E27FC236}">
              <a16:creationId xmlns:a16="http://schemas.microsoft.com/office/drawing/2014/main" id="{00000000-0008-0000-0E00-000056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9" name="正方形/長方形 598">
          <a:extLst>
            <a:ext uri="{FF2B5EF4-FFF2-40B4-BE49-F238E27FC236}">
              <a16:creationId xmlns:a16="http://schemas.microsoft.com/office/drawing/2014/main" id="{00000000-0008-0000-0E00-000057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0" name="正方形/長方形 599">
          <a:extLst>
            <a:ext uri="{FF2B5EF4-FFF2-40B4-BE49-F238E27FC236}">
              <a16:creationId xmlns:a16="http://schemas.microsoft.com/office/drawing/2014/main" id="{00000000-0008-0000-0E00-000058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1" name="正方形/長方形 600">
          <a:extLst>
            <a:ext uri="{FF2B5EF4-FFF2-40B4-BE49-F238E27FC236}">
              <a16:creationId xmlns:a16="http://schemas.microsoft.com/office/drawing/2014/main" id="{00000000-0008-0000-0E00-000059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2" name="正方形/長方形 601">
          <a:extLst>
            <a:ext uri="{FF2B5EF4-FFF2-40B4-BE49-F238E27FC236}">
              <a16:creationId xmlns:a16="http://schemas.microsoft.com/office/drawing/2014/main" id="{00000000-0008-0000-0E00-00005A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3" name="テキスト ボックス 602">
          <a:extLst>
            <a:ext uri="{FF2B5EF4-FFF2-40B4-BE49-F238E27FC236}">
              <a16:creationId xmlns:a16="http://schemas.microsoft.com/office/drawing/2014/main" id="{00000000-0008-0000-0E00-00005B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4" name="直線コネクタ 603">
          <a:extLst>
            <a:ext uri="{FF2B5EF4-FFF2-40B4-BE49-F238E27FC236}">
              <a16:creationId xmlns:a16="http://schemas.microsoft.com/office/drawing/2014/main" id="{00000000-0008-0000-0E00-00005C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05" name="テキスト ボックス 604">
          <a:extLst>
            <a:ext uri="{FF2B5EF4-FFF2-40B4-BE49-F238E27FC236}">
              <a16:creationId xmlns:a16="http://schemas.microsoft.com/office/drawing/2014/main" id="{00000000-0008-0000-0E00-00005D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06" name="直線コネクタ 605">
          <a:extLst>
            <a:ext uri="{FF2B5EF4-FFF2-40B4-BE49-F238E27FC236}">
              <a16:creationId xmlns:a16="http://schemas.microsoft.com/office/drawing/2014/main" id="{00000000-0008-0000-0E00-00005E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07" name="テキスト ボックス 606">
          <a:extLst>
            <a:ext uri="{FF2B5EF4-FFF2-40B4-BE49-F238E27FC236}">
              <a16:creationId xmlns:a16="http://schemas.microsoft.com/office/drawing/2014/main" id="{00000000-0008-0000-0E00-00005F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08" name="直線コネクタ 607">
          <a:extLst>
            <a:ext uri="{FF2B5EF4-FFF2-40B4-BE49-F238E27FC236}">
              <a16:creationId xmlns:a16="http://schemas.microsoft.com/office/drawing/2014/main" id="{00000000-0008-0000-0E00-000060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09" name="テキスト ボックス 608">
          <a:extLst>
            <a:ext uri="{FF2B5EF4-FFF2-40B4-BE49-F238E27FC236}">
              <a16:creationId xmlns:a16="http://schemas.microsoft.com/office/drawing/2014/main" id="{00000000-0008-0000-0E00-000061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10" name="直線コネクタ 609">
          <a:extLst>
            <a:ext uri="{FF2B5EF4-FFF2-40B4-BE49-F238E27FC236}">
              <a16:creationId xmlns:a16="http://schemas.microsoft.com/office/drawing/2014/main" id="{00000000-0008-0000-0E00-000062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11" name="テキスト ボックス 610">
          <a:extLst>
            <a:ext uri="{FF2B5EF4-FFF2-40B4-BE49-F238E27FC236}">
              <a16:creationId xmlns:a16="http://schemas.microsoft.com/office/drawing/2014/main" id="{00000000-0008-0000-0E00-000063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12" name="直線コネクタ 611">
          <a:extLst>
            <a:ext uri="{FF2B5EF4-FFF2-40B4-BE49-F238E27FC236}">
              <a16:creationId xmlns:a16="http://schemas.microsoft.com/office/drawing/2014/main" id="{00000000-0008-0000-0E00-000064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13" name="テキスト ボックス 612">
          <a:extLst>
            <a:ext uri="{FF2B5EF4-FFF2-40B4-BE49-F238E27FC236}">
              <a16:creationId xmlns:a16="http://schemas.microsoft.com/office/drawing/2014/main" id="{00000000-0008-0000-0E00-000065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14" name="直線コネクタ 613">
          <a:extLst>
            <a:ext uri="{FF2B5EF4-FFF2-40B4-BE49-F238E27FC236}">
              <a16:creationId xmlns:a16="http://schemas.microsoft.com/office/drawing/2014/main" id="{00000000-0008-0000-0E00-000066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15" name="テキスト ボックス 614">
          <a:extLst>
            <a:ext uri="{FF2B5EF4-FFF2-40B4-BE49-F238E27FC236}">
              <a16:creationId xmlns:a16="http://schemas.microsoft.com/office/drawing/2014/main" id="{00000000-0008-0000-0E00-000067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16" name="直線コネクタ 615">
          <a:extLst>
            <a:ext uri="{FF2B5EF4-FFF2-40B4-BE49-F238E27FC236}">
              <a16:creationId xmlns:a16="http://schemas.microsoft.com/office/drawing/2014/main" id="{00000000-0008-0000-0E00-000068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17" name="テキスト ボックス 616">
          <a:extLst>
            <a:ext uri="{FF2B5EF4-FFF2-40B4-BE49-F238E27FC236}">
              <a16:creationId xmlns:a16="http://schemas.microsoft.com/office/drawing/2014/main" id="{00000000-0008-0000-0E00-000069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8" name="直線コネクタ 617">
          <a:extLst>
            <a:ext uri="{FF2B5EF4-FFF2-40B4-BE49-F238E27FC236}">
              <a16:creationId xmlns:a16="http://schemas.microsoft.com/office/drawing/2014/main" id="{00000000-0008-0000-0E00-00006A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9" name="【児童館】&#10;有形固定資産減価償却率グラフ枠">
          <a:extLst>
            <a:ext uri="{FF2B5EF4-FFF2-40B4-BE49-F238E27FC236}">
              <a16:creationId xmlns:a16="http://schemas.microsoft.com/office/drawing/2014/main" id="{00000000-0008-0000-0E00-00006B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75656</xdr:rowOff>
    </xdr:from>
    <xdr:to>
      <xdr:col>85</xdr:col>
      <xdr:colOff>126364</xdr:colOff>
      <xdr:row>86</xdr:row>
      <xdr:rowOff>168729</xdr:rowOff>
    </xdr:to>
    <xdr:cxnSp macro="">
      <xdr:nvCxnSpPr>
        <xdr:cNvPr id="620" name="直線コネクタ 619">
          <a:extLst>
            <a:ext uri="{FF2B5EF4-FFF2-40B4-BE49-F238E27FC236}">
              <a16:creationId xmlns:a16="http://schemas.microsoft.com/office/drawing/2014/main" id="{00000000-0008-0000-0E00-00006C020000}"/>
            </a:ext>
          </a:extLst>
        </xdr:cNvPr>
        <xdr:cNvCxnSpPr/>
      </xdr:nvCxnSpPr>
      <xdr:spPr>
        <a:xfrm flipV="1">
          <a:off x="16318864" y="13448756"/>
          <a:ext cx="0" cy="146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21" name="【児童館】&#10;有形固定資産減価償却率最小値テキスト">
          <a:extLst>
            <a:ext uri="{FF2B5EF4-FFF2-40B4-BE49-F238E27FC236}">
              <a16:creationId xmlns:a16="http://schemas.microsoft.com/office/drawing/2014/main" id="{00000000-0008-0000-0E00-00006D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22" name="直線コネクタ 621">
          <a:extLst>
            <a:ext uri="{FF2B5EF4-FFF2-40B4-BE49-F238E27FC236}">
              <a16:creationId xmlns:a16="http://schemas.microsoft.com/office/drawing/2014/main" id="{00000000-0008-0000-0E00-00006E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22333</xdr:rowOff>
    </xdr:from>
    <xdr:ext cx="405111" cy="259045"/>
    <xdr:sp macro="" textlink="">
      <xdr:nvSpPr>
        <xdr:cNvPr id="623" name="【児童館】&#10;有形固定資産減価償却率最大値テキスト">
          <a:extLst>
            <a:ext uri="{FF2B5EF4-FFF2-40B4-BE49-F238E27FC236}">
              <a16:creationId xmlns:a16="http://schemas.microsoft.com/office/drawing/2014/main" id="{00000000-0008-0000-0E00-00006F020000}"/>
            </a:ext>
          </a:extLst>
        </xdr:cNvPr>
        <xdr:cNvSpPr txBox="1"/>
      </xdr:nvSpPr>
      <xdr:spPr>
        <a:xfrm>
          <a:off x="16357600" y="13223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75656</xdr:rowOff>
    </xdr:from>
    <xdr:to>
      <xdr:col>86</xdr:col>
      <xdr:colOff>25400</xdr:colOff>
      <xdr:row>78</xdr:row>
      <xdr:rowOff>75656</xdr:rowOff>
    </xdr:to>
    <xdr:cxnSp macro="">
      <xdr:nvCxnSpPr>
        <xdr:cNvPr id="624" name="直線コネクタ 623">
          <a:extLst>
            <a:ext uri="{FF2B5EF4-FFF2-40B4-BE49-F238E27FC236}">
              <a16:creationId xmlns:a16="http://schemas.microsoft.com/office/drawing/2014/main" id="{00000000-0008-0000-0E00-000070020000}"/>
            </a:ext>
          </a:extLst>
        </xdr:cNvPr>
        <xdr:cNvCxnSpPr/>
      </xdr:nvCxnSpPr>
      <xdr:spPr>
        <a:xfrm>
          <a:off x="16230600" y="13448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44466</xdr:rowOff>
    </xdr:from>
    <xdr:ext cx="405111" cy="259045"/>
    <xdr:sp macro="" textlink="">
      <xdr:nvSpPr>
        <xdr:cNvPr id="625" name="【児童館】&#10;有形固定資産減価償却率平均値テキスト">
          <a:extLst>
            <a:ext uri="{FF2B5EF4-FFF2-40B4-BE49-F238E27FC236}">
              <a16:creationId xmlns:a16="http://schemas.microsoft.com/office/drawing/2014/main" id="{00000000-0008-0000-0E00-000071020000}"/>
            </a:ext>
          </a:extLst>
        </xdr:cNvPr>
        <xdr:cNvSpPr txBox="1"/>
      </xdr:nvSpPr>
      <xdr:spPr>
        <a:xfrm>
          <a:off x="16357600" y="141033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21589</xdr:rowOff>
    </xdr:from>
    <xdr:to>
      <xdr:col>85</xdr:col>
      <xdr:colOff>177800</xdr:colOff>
      <xdr:row>83</xdr:row>
      <xdr:rowOff>123189</xdr:rowOff>
    </xdr:to>
    <xdr:sp macro="" textlink="">
      <xdr:nvSpPr>
        <xdr:cNvPr id="626" name="フローチャート: 判断 625">
          <a:extLst>
            <a:ext uri="{FF2B5EF4-FFF2-40B4-BE49-F238E27FC236}">
              <a16:creationId xmlns:a16="http://schemas.microsoft.com/office/drawing/2014/main" id="{00000000-0008-0000-0E00-000072020000}"/>
            </a:ext>
          </a:extLst>
        </xdr:cNvPr>
        <xdr:cNvSpPr/>
      </xdr:nvSpPr>
      <xdr:spPr>
        <a:xfrm>
          <a:off x="162687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132624</xdr:rowOff>
    </xdr:from>
    <xdr:to>
      <xdr:col>81</xdr:col>
      <xdr:colOff>101600</xdr:colOff>
      <xdr:row>83</xdr:row>
      <xdr:rowOff>62774</xdr:rowOff>
    </xdr:to>
    <xdr:sp macro="" textlink="">
      <xdr:nvSpPr>
        <xdr:cNvPr id="627" name="フローチャート: 判断 626">
          <a:extLst>
            <a:ext uri="{FF2B5EF4-FFF2-40B4-BE49-F238E27FC236}">
              <a16:creationId xmlns:a16="http://schemas.microsoft.com/office/drawing/2014/main" id="{00000000-0008-0000-0E00-000073020000}"/>
            </a:ext>
          </a:extLst>
        </xdr:cNvPr>
        <xdr:cNvSpPr/>
      </xdr:nvSpPr>
      <xdr:spPr>
        <a:xfrm>
          <a:off x="15430500" y="1419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103232</xdr:rowOff>
    </xdr:from>
    <xdr:to>
      <xdr:col>76</xdr:col>
      <xdr:colOff>165100</xdr:colOff>
      <xdr:row>83</xdr:row>
      <xdr:rowOff>33382</xdr:rowOff>
    </xdr:to>
    <xdr:sp macro="" textlink="">
      <xdr:nvSpPr>
        <xdr:cNvPr id="628" name="フローチャート: 判断 627">
          <a:extLst>
            <a:ext uri="{FF2B5EF4-FFF2-40B4-BE49-F238E27FC236}">
              <a16:creationId xmlns:a16="http://schemas.microsoft.com/office/drawing/2014/main" id="{00000000-0008-0000-0E00-000074020000}"/>
            </a:ext>
          </a:extLst>
        </xdr:cNvPr>
        <xdr:cNvSpPr/>
      </xdr:nvSpPr>
      <xdr:spPr>
        <a:xfrm>
          <a:off x="14541500" y="1416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21589</xdr:rowOff>
    </xdr:from>
    <xdr:to>
      <xdr:col>72</xdr:col>
      <xdr:colOff>38100</xdr:colOff>
      <xdr:row>82</xdr:row>
      <xdr:rowOff>123189</xdr:rowOff>
    </xdr:to>
    <xdr:sp macro="" textlink="">
      <xdr:nvSpPr>
        <xdr:cNvPr id="629" name="フローチャート: 判断 628">
          <a:extLst>
            <a:ext uri="{FF2B5EF4-FFF2-40B4-BE49-F238E27FC236}">
              <a16:creationId xmlns:a16="http://schemas.microsoft.com/office/drawing/2014/main" id="{00000000-0008-0000-0E00-000075020000}"/>
            </a:ext>
          </a:extLst>
        </xdr:cNvPr>
        <xdr:cNvSpPr/>
      </xdr:nvSpPr>
      <xdr:spPr>
        <a:xfrm>
          <a:off x="13652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19957</xdr:rowOff>
    </xdr:from>
    <xdr:to>
      <xdr:col>67</xdr:col>
      <xdr:colOff>101600</xdr:colOff>
      <xdr:row>82</xdr:row>
      <xdr:rowOff>121557</xdr:rowOff>
    </xdr:to>
    <xdr:sp macro="" textlink="">
      <xdr:nvSpPr>
        <xdr:cNvPr id="630" name="フローチャート: 判断 629">
          <a:extLst>
            <a:ext uri="{FF2B5EF4-FFF2-40B4-BE49-F238E27FC236}">
              <a16:creationId xmlns:a16="http://schemas.microsoft.com/office/drawing/2014/main" id="{00000000-0008-0000-0E00-000076020000}"/>
            </a:ext>
          </a:extLst>
        </xdr:cNvPr>
        <xdr:cNvSpPr/>
      </xdr:nvSpPr>
      <xdr:spPr>
        <a:xfrm>
          <a:off x="12763500" y="1407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1" name="テキスト ボックス 630">
          <a:extLst>
            <a:ext uri="{FF2B5EF4-FFF2-40B4-BE49-F238E27FC236}">
              <a16:creationId xmlns:a16="http://schemas.microsoft.com/office/drawing/2014/main" id="{00000000-0008-0000-0E00-000077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2" name="テキスト ボックス 631">
          <a:extLst>
            <a:ext uri="{FF2B5EF4-FFF2-40B4-BE49-F238E27FC236}">
              <a16:creationId xmlns:a16="http://schemas.microsoft.com/office/drawing/2014/main" id="{00000000-0008-0000-0E00-000078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3" name="テキスト ボックス 632">
          <a:extLst>
            <a:ext uri="{FF2B5EF4-FFF2-40B4-BE49-F238E27FC236}">
              <a16:creationId xmlns:a16="http://schemas.microsoft.com/office/drawing/2014/main" id="{00000000-0008-0000-0E00-000079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4" name="テキスト ボックス 633">
          <a:extLst>
            <a:ext uri="{FF2B5EF4-FFF2-40B4-BE49-F238E27FC236}">
              <a16:creationId xmlns:a16="http://schemas.microsoft.com/office/drawing/2014/main" id="{00000000-0008-0000-0E00-00007A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5" name="テキスト ボックス 634">
          <a:extLst>
            <a:ext uri="{FF2B5EF4-FFF2-40B4-BE49-F238E27FC236}">
              <a16:creationId xmlns:a16="http://schemas.microsoft.com/office/drawing/2014/main" id="{00000000-0008-0000-0E00-00007B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42818</xdr:rowOff>
    </xdr:from>
    <xdr:to>
      <xdr:col>85</xdr:col>
      <xdr:colOff>177800</xdr:colOff>
      <xdr:row>84</xdr:row>
      <xdr:rowOff>144418</xdr:rowOff>
    </xdr:to>
    <xdr:sp macro="" textlink="">
      <xdr:nvSpPr>
        <xdr:cNvPr id="636" name="楕円 635">
          <a:extLst>
            <a:ext uri="{FF2B5EF4-FFF2-40B4-BE49-F238E27FC236}">
              <a16:creationId xmlns:a16="http://schemas.microsoft.com/office/drawing/2014/main" id="{00000000-0008-0000-0E00-00007C020000}"/>
            </a:ext>
          </a:extLst>
        </xdr:cNvPr>
        <xdr:cNvSpPr/>
      </xdr:nvSpPr>
      <xdr:spPr>
        <a:xfrm>
          <a:off x="16268700" y="1444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21245</xdr:rowOff>
    </xdr:from>
    <xdr:ext cx="405111" cy="259045"/>
    <xdr:sp macro="" textlink="">
      <xdr:nvSpPr>
        <xdr:cNvPr id="637" name="【児童館】&#10;有形固定資産減価償却率該当値テキスト">
          <a:extLst>
            <a:ext uri="{FF2B5EF4-FFF2-40B4-BE49-F238E27FC236}">
              <a16:creationId xmlns:a16="http://schemas.microsoft.com/office/drawing/2014/main" id="{00000000-0008-0000-0E00-00007D020000}"/>
            </a:ext>
          </a:extLst>
        </xdr:cNvPr>
        <xdr:cNvSpPr txBox="1"/>
      </xdr:nvSpPr>
      <xdr:spPr>
        <a:xfrm>
          <a:off x="16357600" y="14423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3629</xdr:rowOff>
    </xdr:from>
    <xdr:to>
      <xdr:col>81</xdr:col>
      <xdr:colOff>101600</xdr:colOff>
      <xdr:row>84</xdr:row>
      <xdr:rowOff>105229</xdr:rowOff>
    </xdr:to>
    <xdr:sp macro="" textlink="">
      <xdr:nvSpPr>
        <xdr:cNvPr id="638" name="楕円 637">
          <a:extLst>
            <a:ext uri="{FF2B5EF4-FFF2-40B4-BE49-F238E27FC236}">
              <a16:creationId xmlns:a16="http://schemas.microsoft.com/office/drawing/2014/main" id="{00000000-0008-0000-0E00-00007E020000}"/>
            </a:ext>
          </a:extLst>
        </xdr:cNvPr>
        <xdr:cNvSpPr/>
      </xdr:nvSpPr>
      <xdr:spPr>
        <a:xfrm>
          <a:off x="15430500" y="1440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54429</xdr:rowOff>
    </xdr:from>
    <xdr:to>
      <xdr:col>85</xdr:col>
      <xdr:colOff>127000</xdr:colOff>
      <xdr:row>84</xdr:row>
      <xdr:rowOff>93618</xdr:rowOff>
    </xdr:to>
    <xdr:cxnSp macro="">
      <xdr:nvCxnSpPr>
        <xdr:cNvPr id="639" name="直線コネクタ 638">
          <a:extLst>
            <a:ext uri="{FF2B5EF4-FFF2-40B4-BE49-F238E27FC236}">
              <a16:creationId xmlns:a16="http://schemas.microsoft.com/office/drawing/2014/main" id="{00000000-0008-0000-0E00-00007F020000}"/>
            </a:ext>
          </a:extLst>
        </xdr:cNvPr>
        <xdr:cNvCxnSpPr/>
      </xdr:nvCxnSpPr>
      <xdr:spPr>
        <a:xfrm>
          <a:off x="15481300" y="14456229"/>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135889</xdr:rowOff>
    </xdr:from>
    <xdr:to>
      <xdr:col>76</xdr:col>
      <xdr:colOff>165100</xdr:colOff>
      <xdr:row>84</xdr:row>
      <xdr:rowOff>66039</xdr:rowOff>
    </xdr:to>
    <xdr:sp macro="" textlink="">
      <xdr:nvSpPr>
        <xdr:cNvPr id="640" name="楕円 639">
          <a:extLst>
            <a:ext uri="{FF2B5EF4-FFF2-40B4-BE49-F238E27FC236}">
              <a16:creationId xmlns:a16="http://schemas.microsoft.com/office/drawing/2014/main" id="{00000000-0008-0000-0E00-000080020000}"/>
            </a:ext>
          </a:extLst>
        </xdr:cNvPr>
        <xdr:cNvSpPr/>
      </xdr:nvSpPr>
      <xdr:spPr>
        <a:xfrm>
          <a:off x="145415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15239</xdr:rowOff>
    </xdr:from>
    <xdr:to>
      <xdr:col>81</xdr:col>
      <xdr:colOff>50800</xdr:colOff>
      <xdr:row>84</xdr:row>
      <xdr:rowOff>54429</xdr:rowOff>
    </xdr:to>
    <xdr:cxnSp macro="">
      <xdr:nvCxnSpPr>
        <xdr:cNvPr id="641" name="直線コネクタ 640">
          <a:extLst>
            <a:ext uri="{FF2B5EF4-FFF2-40B4-BE49-F238E27FC236}">
              <a16:creationId xmlns:a16="http://schemas.microsoft.com/office/drawing/2014/main" id="{00000000-0008-0000-0E00-000081020000}"/>
            </a:ext>
          </a:extLst>
        </xdr:cNvPr>
        <xdr:cNvCxnSpPr/>
      </xdr:nvCxnSpPr>
      <xdr:spPr>
        <a:xfrm>
          <a:off x="14592300" y="14417039"/>
          <a:ext cx="889000" cy="3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116295</xdr:rowOff>
    </xdr:from>
    <xdr:to>
      <xdr:col>72</xdr:col>
      <xdr:colOff>38100</xdr:colOff>
      <xdr:row>78</xdr:row>
      <xdr:rowOff>46445</xdr:rowOff>
    </xdr:to>
    <xdr:sp macro="" textlink="">
      <xdr:nvSpPr>
        <xdr:cNvPr id="642" name="楕円 641">
          <a:extLst>
            <a:ext uri="{FF2B5EF4-FFF2-40B4-BE49-F238E27FC236}">
              <a16:creationId xmlns:a16="http://schemas.microsoft.com/office/drawing/2014/main" id="{00000000-0008-0000-0E00-000082020000}"/>
            </a:ext>
          </a:extLst>
        </xdr:cNvPr>
        <xdr:cNvSpPr/>
      </xdr:nvSpPr>
      <xdr:spPr>
        <a:xfrm>
          <a:off x="13652500" y="13317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77</xdr:row>
      <xdr:rowOff>167095</xdr:rowOff>
    </xdr:from>
    <xdr:to>
      <xdr:col>76</xdr:col>
      <xdr:colOff>114300</xdr:colOff>
      <xdr:row>84</xdr:row>
      <xdr:rowOff>15239</xdr:rowOff>
    </xdr:to>
    <xdr:cxnSp macro="">
      <xdr:nvCxnSpPr>
        <xdr:cNvPr id="643" name="直線コネクタ 642">
          <a:extLst>
            <a:ext uri="{FF2B5EF4-FFF2-40B4-BE49-F238E27FC236}">
              <a16:creationId xmlns:a16="http://schemas.microsoft.com/office/drawing/2014/main" id="{00000000-0008-0000-0E00-000083020000}"/>
            </a:ext>
          </a:extLst>
        </xdr:cNvPr>
        <xdr:cNvCxnSpPr/>
      </xdr:nvCxnSpPr>
      <xdr:spPr>
        <a:xfrm>
          <a:off x="13703300" y="13368745"/>
          <a:ext cx="889000" cy="1048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79301</xdr:rowOff>
    </xdr:from>
    <xdr:ext cx="405111" cy="259045"/>
    <xdr:sp macro="" textlink="">
      <xdr:nvSpPr>
        <xdr:cNvPr id="644" name="n_1aveValue【児童館】&#10;有形固定資産減価償却率">
          <a:extLst>
            <a:ext uri="{FF2B5EF4-FFF2-40B4-BE49-F238E27FC236}">
              <a16:creationId xmlns:a16="http://schemas.microsoft.com/office/drawing/2014/main" id="{00000000-0008-0000-0E00-000084020000}"/>
            </a:ext>
          </a:extLst>
        </xdr:cNvPr>
        <xdr:cNvSpPr txBox="1"/>
      </xdr:nvSpPr>
      <xdr:spPr>
        <a:xfrm>
          <a:off x="15266044" y="1396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49909</xdr:rowOff>
    </xdr:from>
    <xdr:ext cx="405111" cy="259045"/>
    <xdr:sp macro="" textlink="">
      <xdr:nvSpPr>
        <xdr:cNvPr id="645" name="n_2aveValue【児童館】&#10;有形固定資産減価償却率">
          <a:extLst>
            <a:ext uri="{FF2B5EF4-FFF2-40B4-BE49-F238E27FC236}">
              <a16:creationId xmlns:a16="http://schemas.microsoft.com/office/drawing/2014/main" id="{00000000-0008-0000-0E00-000085020000}"/>
            </a:ext>
          </a:extLst>
        </xdr:cNvPr>
        <xdr:cNvSpPr txBox="1"/>
      </xdr:nvSpPr>
      <xdr:spPr>
        <a:xfrm>
          <a:off x="14389744" y="1393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114316</xdr:rowOff>
    </xdr:from>
    <xdr:ext cx="405111" cy="259045"/>
    <xdr:sp macro="" textlink="">
      <xdr:nvSpPr>
        <xdr:cNvPr id="646" name="n_3aveValue【児童館】&#10;有形固定資産減価償却率">
          <a:extLst>
            <a:ext uri="{FF2B5EF4-FFF2-40B4-BE49-F238E27FC236}">
              <a16:creationId xmlns:a16="http://schemas.microsoft.com/office/drawing/2014/main" id="{00000000-0008-0000-0E00-000086020000}"/>
            </a:ext>
          </a:extLst>
        </xdr:cNvPr>
        <xdr:cNvSpPr txBox="1"/>
      </xdr:nvSpPr>
      <xdr:spPr>
        <a:xfrm>
          <a:off x="13500744" y="1417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138084</xdr:rowOff>
    </xdr:from>
    <xdr:ext cx="405111" cy="259045"/>
    <xdr:sp macro="" textlink="">
      <xdr:nvSpPr>
        <xdr:cNvPr id="647" name="n_4aveValue【児童館】&#10;有形固定資産減価償却率">
          <a:extLst>
            <a:ext uri="{FF2B5EF4-FFF2-40B4-BE49-F238E27FC236}">
              <a16:creationId xmlns:a16="http://schemas.microsoft.com/office/drawing/2014/main" id="{00000000-0008-0000-0E00-000087020000}"/>
            </a:ext>
          </a:extLst>
        </xdr:cNvPr>
        <xdr:cNvSpPr txBox="1"/>
      </xdr:nvSpPr>
      <xdr:spPr>
        <a:xfrm>
          <a:off x="12611744" y="1385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96356</xdr:rowOff>
    </xdr:from>
    <xdr:ext cx="405111" cy="259045"/>
    <xdr:sp macro="" textlink="">
      <xdr:nvSpPr>
        <xdr:cNvPr id="648" name="n_1mainValue【児童館】&#10;有形固定資産減価償却率">
          <a:extLst>
            <a:ext uri="{FF2B5EF4-FFF2-40B4-BE49-F238E27FC236}">
              <a16:creationId xmlns:a16="http://schemas.microsoft.com/office/drawing/2014/main" id="{00000000-0008-0000-0E00-000088020000}"/>
            </a:ext>
          </a:extLst>
        </xdr:cNvPr>
        <xdr:cNvSpPr txBox="1"/>
      </xdr:nvSpPr>
      <xdr:spPr>
        <a:xfrm>
          <a:off x="15266044" y="14498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57166</xdr:rowOff>
    </xdr:from>
    <xdr:ext cx="405111" cy="259045"/>
    <xdr:sp macro="" textlink="">
      <xdr:nvSpPr>
        <xdr:cNvPr id="649" name="n_2mainValue【児童館】&#10;有形固定資産減価償却率">
          <a:extLst>
            <a:ext uri="{FF2B5EF4-FFF2-40B4-BE49-F238E27FC236}">
              <a16:creationId xmlns:a16="http://schemas.microsoft.com/office/drawing/2014/main" id="{00000000-0008-0000-0E00-000089020000}"/>
            </a:ext>
          </a:extLst>
        </xdr:cNvPr>
        <xdr:cNvSpPr txBox="1"/>
      </xdr:nvSpPr>
      <xdr:spPr>
        <a:xfrm>
          <a:off x="14389744" y="1445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76</xdr:row>
      <xdr:rowOff>62972</xdr:rowOff>
    </xdr:from>
    <xdr:ext cx="340478" cy="259045"/>
    <xdr:sp macro="" textlink="">
      <xdr:nvSpPr>
        <xdr:cNvPr id="650" name="n_3mainValue【児童館】&#10;有形固定資産減価償却率">
          <a:extLst>
            <a:ext uri="{FF2B5EF4-FFF2-40B4-BE49-F238E27FC236}">
              <a16:creationId xmlns:a16="http://schemas.microsoft.com/office/drawing/2014/main" id="{00000000-0008-0000-0E00-00008A020000}"/>
            </a:ext>
          </a:extLst>
        </xdr:cNvPr>
        <xdr:cNvSpPr txBox="1"/>
      </xdr:nvSpPr>
      <xdr:spPr>
        <a:xfrm>
          <a:off x="13533061" y="1309317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1" name="正方形/長方形 650">
          <a:extLst>
            <a:ext uri="{FF2B5EF4-FFF2-40B4-BE49-F238E27FC236}">
              <a16:creationId xmlns:a16="http://schemas.microsoft.com/office/drawing/2014/main" id="{00000000-0008-0000-0E00-00008B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2" name="正方形/長方形 651">
          <a:extLst>
            <a:ext uri="{FF2B5EF4-FFF2-40B4-BE49-F238E27FC236}">
              <a16:creationId xmlns:a16="http://schemas.microsoft.com/office/drawing/2014/main" id="{00000000-0008-0000-0E00-00008C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3" name="正方形/長方形 652">
          <a:extLst>
            <a:ext uri="{FF2B5EF4-FFF2-40B4-BE49-F238E27FC236}">
              <a16:creationId xmlns:a16="http://schemas.microsoft.com/office/drawing/2014/main" id="{00000000-0008-0000-0E00-00008D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4" name="正方形/長方形 653">
          <a:extLst>
            <a:ext uri="{FF2B5EF4-FFF2-40B4-BE49-F238E27FC236}">
              <a16:creationId xmlns:a16="http://schemas.microsoft.com/office/drawing/2014/main" id="{00000000-0008-0000-0E00-00008E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5" name="正方形/長方形 654">
          <a:extLst>
            <a:ext uri="{FF2B5EF4-FFF2-40B4-BE49-F238E27FC236}">
              <a16:creationId xmlns:a16="http://schemas.microsoft.com/office/drawing/2014/main" id="{00000000-0008-0000-0E00-00008F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6" name="正方形/長方形 655">
          <a:extLst>
            <a:ext uri="{FF2B5EF4-FFF2-40B4-BE49-F238E27FC236}">
              <a16:creationId xmlns:a16="http://schemas.microsoft.com/office/drawing/2014/main" id="{00000000-0008-0000-0E00-000090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7" name="正方形/長方形 656">
          <a:extLst>
            <a:ext uri="{FF2B5EF4-FFF2-40B4-BE49-F238E27FC236}">
              <a16:creationId xmlns:a16="http://schemas.microsoft.com/office/drawing/2014/main" id="{00000000-0008-0000-0E00-000091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8" name="正方形/長方形 657">
          <a:extLst>
            <a:ext uri="{FF2B5EF4-FFF2-40B4-BE49-F238E27FC236}">
              <a16:creationId xmlns:a16="http://schemas.microsoft.com/office/drawing/2014/main" id="{00000000-0008-0000-0E00-000092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9" name="テキスト ボックス 658">
          <a:extLst>
            <a:ext uri="{FF2B5EF4-FFF2-40B4-BE49-F238E27FC236}">
              <a16:creationId xmlns:a16="http://schemas.microsoft.com/office/drawing/2014/main" id="{00000000-0008-0000-0E00-000093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60" name="直線コネクタ 659">
          <a:extLst>
            <a:ext uri="{FF2B5EF4-FFF2-40B4-BE49-F238E27FC236}">
              <a16:creationId xmlns:a16="http://schemas.microsoft.com/office/drawing/2014/main" id="{00000000-0008-0000-0E00-000094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661" name="テキスト ボックス 660">
          <a:extLst>
            <a:ext uri="{FF2B5EF4-FFF2-40B4-BE49-F238E27FC236}">
              <a16:creationId xmlns:a16="http://schemas.microsoft.com/office/drawing/2014/main" id="{00000000-0008-0000-0E00-000095020000}"/>
            </a:ext>
          </a:extLst>
        </xdr:cNvPr>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168729</xdr:rowOff>
    </xdr:from>
    <xdr:to>
      <xdr:col>120</xdr:col>
      <xdr:colOff>114300</xdr:colOff>
      <xdr:row>86</xdr:row>
      <xdr:rowOff>168729</xdr:rowOff>
    </xdr:to>
    <xdr:cxnSp macro="">
      <xdr:nvCxnSpPr>
        <xdr:cNvPr id="662" name="直線コネクタ 661">
          <a:extLst>
            <a:ext uri="{FF2B5EF4-FFF2-40B4-BE49-F238E27FC236}">
              <a16:creationId xmlns:a16="http://schemas.microsoft.com/office/drawing/2014/main" id="{00000000-0008-0000-0E00-000096020000}"/>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63" name="テキスト ボックス 662">
          <a:extLst>
            <a:ext uri="{FF2B5EF4-FFF2-40B4-BE49-F238E27FC236}">
              <a16:creationId xmlns:a16="http://schemas.microsoft.com/office/drawing/2014/main" id="{00000000-0008-0000-0E00-000097020000}"/>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64" name="直線コネクタ 663">
          <a:extLst>
            <a:ext uri="{FF2B5EF4-FFF2-40B4-BE49-F238E27FC236}">
              <a16:creationId xmlns:a16="http://schemas.microsoft.com/office/drawing/2014/main" id="{00000000-0008-0000-0E00-000098020000}"/>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65" name="テキスト ボックス 664">
          <a:extLst>
            <a:ext uri="{FF2B5EF4-FFF2-40B4-BE49-F238E27FC236}">
              <a16:creationId xmlns:a16="http://schemas.microsoft.com/office/drawing/2014/main" id="{00000000-0008-0000-0E00-000099020000}"/>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66" name="直線コネクタ 665">
          <a:extLst>
            <a:ext uri="{FF2B5EF4-FFF2-40B4-BE49-F238E27FC236}">
              <a16:creationId xmlns:a16="http://schemas.microsoft.com/office/drawing/2014/main" id="{00000000-0008-0000-0E00-00009A020000}"/>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67" name="テキスト ボックス 666">
          <a:extLst>
            <a:ext uri="{FF2B5EF4-FFF2-40B4-BE49-F238E27FC236}">
              <a16:creationId xmlns:a16="http://schemas.microsoft.com/office/drawing/2014/main" id="{00000000-0008-0000-0E00-00009B020000}"/>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68" name="直線コネクタ 667">
          <a:extLst>
            <a:ext uri="{FF2B5EF4-FFF2-40B4-BE49-F238E27FC236}">
              <a16:creationId xmlns:a16="http://schemas.microsoft.com/office/drawing/2014/main" id="{00000000-0008-0000-0E00-00009C020000}"/>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69" name="テキスト ボックス 668">
          <a:extLst>
            <a:ext uri="{FF2B5EF4-FFF2-40B4-BE49-F238E27FC236}">
              <a16:creationId xmlns:a16="http://schemas.microsoft.com/office/drawing/2014/main" id="{00000000-0008-0000-0E00-00009D020000}"/>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70" name="直線コネクタ 669">
          <a:extLst>
            <a:ext uri="{FF2B5EF4-FFF2-40B4-BE49-F238E27FC236}">
              <a16:creationId xmlns:a16="http://schemas.microsoft.com/office/drawing/2014/main" id="{00000000-0008-0000-0E00-00009E020000}"/>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71" name="テキスト ボックス 670">
          <a:extLst>
            <a:ext uri="{FF2B5EF4-FFF2-40B4-BE49-F238E27FC236}">
              <a16:creationId xmlns:a16="http://schemas.microsoft.com/office/drawing/2014/main" id="{00000000-0008-0000-0E00-00009F020000}"/>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72" name="直線コネクタ 671">
          <a:extLst>
            <a:ext uri="{FF2B5EF4-FFF2-40B4-BE49-F238E27FC236}">
              <a16:creationId xmlns:a16="http://schemas.microsoft.com/office/drawing/2014/main" id="{00000000-0008-0000-0E00-0000A0020000}"/>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73" name="テキスト ボックス 672">
          <a:extLst>
            <a:ext uri="{FF2B5EF4-FFF2-40B4-BE49-F238E27FC236}">
              <a16:creationId xmlns:a16="http://schemas.microsoft.com/office/drawing/2014/main" id="{00000000-0008-0000-0E00-0000A1020000}"/>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4" name="直線コネクタ 673">
          <a:extLst>
            <a:ext uri="{FF2B5EF4-FFF2-40B4-BE49-F238E27FC236}">
              <a16:creationId xmlns:a16="http://schemas.microsoft.com/office/drawing/2014/main" id="{00000000-0008-0000-0E00-0000A2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5" name="テキスト ボックス 674">
          <a:extLst>
            <a:ext uri="{FF2B5EF4-FFF2-40B4-BE49-F238E27FC236}">
              <a16:creationId xmlns:a16="http://schemas.microsoft.com/office/drawing/2014/main" id="{00000000-0008-0000-0E00-0000A3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6" name="【児童館】&#10;一人当たり面積グラフ枠">
          <a:extLst>
            <a:ext uri="{FF2B5EF4-FFF2-40B4-BE49-F238E27FC236}">
              <a16:creationId xmlns:a16="http://schemas.microsoft.com/office/drawing/2014/main" id="{00000000-0008-0000-0E00-0000A4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5443</xdr:rowOff>
    </xdr:from>
    <xdr:to>
      <xdr:col>116</xdr:col>
      <xdr:colOff>62864</xdr:colOff>
      <xdr:row>87</xdr:row>
      <xdr:rowOff>46264</xdr:rowOff>
    </xdr:to>
    <xdr:cxnSp macro="">
      <xdr:nvCxnSpPr>
        <xdr:cNvPr id="677" name="直線コネクタ 676">
          <a:extLst>
            <a:ext uri="{FF2B5EF4-FFF2-40B4-BE49-F238E27FC236}">
              <a16:creationId xmlns:a16="http://schemas.microsoft.com/office/drawing/2014/main" id="{00000000-0008-0000-0E00-0000A5020000}"/>
            </a:ext>
          </a:extLst>
        </xdr:cNvPr>
        <xdr:cNvCxnSpPr/>
      </xdr:nvCxnSpPr>
      <xdr:spPr>
        <a:xfrm flipV="1">
          <a:off x="22160864" y="13378543"/>
          <a:ext cx="0" cy="158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87</xdr:row>
      <xdr:rowOff>50091</xdr:rowOff>
    </xdr:from>
    <xdr:ext cx="469744" cy="259045"/>
    <xdr:sp macro="" textlink="">
      <xdr:nvSpPr>
        <xdr:cNvPr id="678" name="【児童館】&#10;一人当たり面積最小値テキスト">
          <a:extLst>
            <a:ext uri="{FF2B5EF4-FFF2-40B4-BE49-F238E27FC236}">
              <a16:creationId xmlns:a16="http://schemas.microsoft.com/office/drawing/2014/main" id="{00000000-0008-0000-0E00-0000A6020000}"/>
            </a:ext>
          </a:extLst>
        </xdr:cNvPr>
        <xdr:cNvSpPr txBox="1"/>
      </xdr:nvSpPr>
      <xdr:spPr>
        <a:xfrm>
          <a:off x="22199600" y="1496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87</xdr:row>
      <xdr:rowOff>46264</xdr:rowOff>
    </xdr:from>
    <xdr:to>
      <xdr:col>116</xdr:col>
      <xdr:colOff>152400</xdr:colOff>
      <xdr:row>87</xdr:row>
      <xdr:rowOff>46264</xdr:rowOff>
    </xdr:to>
    <xdr:cxnSp macro="">
      <xdr:nvCxnSpPr>
        <xdr:cNvPr id="679" name="直線コネクタ 678">
          <a:extLst>
            <a:ext uri="{FF2B5EF4-FFF2-40B4-BE49-F238E27FC236}">
              <a16:creationId xmlns:a16="http://schemas.microsoft.com/office/drawing/2014/main" id="{00000000-0008-0000-0E00-0000A7020000}"/>
            </a:ext>
          </a:extLst>
        </xdr:cNvPr>
        <xdr:cNvCxnSpPr/>
      </xdr:nvCxnSpPr>
      <xdr:spPr>
        <a:xfrm>
          <a:off x="22072600" y="14962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123570</xdr:rowOff>
    </xdr:from>
    <xdr:ext cx="469744" cy="259045"/>
    <xdr:sp macro="" textlink="">
      <xdr:nvSpPr>
        <xdr:cNvPr id="680" name="【児童館】&#10;一人当たり面積最大値テキスト">
          <a:extLst>
            <a:ext uri="{FF2B5EF4-FFF2-40B4-BE49-F238E27FC236}">
              <a16:creationId xmlns:a16="http://schemas.microsoft.com/office/drawing/2014/main" id="{00000000-0008-0000-0E00-0000A8020000}"/>
            </a:ext>
          </a:extLst>
        </xdr:cNvPr>
        <xdr:cNvSpPr txBox="1"/>
      </xdr:nvSpPr>
      <xdr:spPr>
        <a:xfrm>
          <a:off x="22199600" y="1315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5443</xdr:rowOff>
    </xdr:from>
    <xdr:to>
      <xdr:col>116</xdr:col>
      <xdr:colOff>152400</xdr:colOff>
      <xdr:row>78</xdr:row>
      <xdr:rowOff>5443</xdr:rowOff>
    </xdr:to>
    <xdr:cxnSp macro="">
      <xdr:nvCxnSpPr>
        <xdr:cNvPr id="681" name="直線コネクタ 680">
          <a:extLst>
            <a:ext uri="{FF2B5EF4-FFF2-40B4-BE49-F238E27FC236}">
              <a16:creationId xmlns:a16="http://schemas.microsoft.com/office/drawing/2014/main" id="{00000000-0008-0000-0E00-0000A9020000}"/>
            </a:ext>
          </a:extLst>
        </xdr:cNvPr>
        <xdr:cNvCxnSpPr/>
      </xdr:nvCxnSpPr>
      <xdr:spPr>
        <a:xfrm>
          <a:off x="22072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55534</xdr:rowOff>
    </xdr:from>
    <xdr:ext cx="469744" cy="259045"/>
    <xdr:sp macro="" textlink="">
      <xdr:nvSpPr>
        <xdr:cNvPr id="682" name="【児童館】&#10;一人当たり面積平均値テキスト">
          <a:extLst>
            <a:ext uri="{FF2B5EF4-FFF2-40B4-BE49-F238E27FC236}">
              <a16:creationId xmlns:a16="http://schemas.microsoft.com/office/drawing/2014/main" id="{00000000-0008-0000-0E00-0000AA020000}"/>
            </a:ext>
          </a:extLst>
        </xdr:cNvPr>
        <xdr:cNvSpPr txBox="1"/>
      </xdr:nvSpPr>
      <xdr:spPr>
        <a:xfrm>
          <a:off x="22199600" y="142858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77107</xdr:rowOff>
    </xdr:from>
    <xdr:to>
      <xdr:col>116</xdr:col>
      <xdr:colOff>114300</xdr:colOff>
      <xdr:row>84</xdr:row>
      <xdr:rowOff>7257</xdr:rowOff>
    </xdr:to>
    <xdr:sp macro="" textlink="">
      <xdr:nvSpPr>
        <xdr:cNvPr id="683" name="フローチャート: 判断 682">
          <a:extLst>
            <a:ext uri="{FF2B5EF4-FFF2-40B4-BE49-F238E27FC236}">
              <a16:creationId xmlns:a16="http://schemas.microsoft.com/office/drawing/2014/main" id="{00000000-0008-0000-0E00-0000AB020000}"/>
            </a:ext>
          </a:extLst>
        </xdr:cNvPr>
        <xdr:cNvSpPr/>
      </xdr:nvSpPr>
      <xdr:spPr>
        <a:xfrm>
          <a:off x="221107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126093</xdr:rowOff>
    </xdr:from>
    <xdr:to>
      <xdr:col>112</xdr:col>
      <xdr:colOff>38100</xdr:colOff>
      <xdr:row>84</xdr:row>
      <xdr:rowOff>56243</xdr:rowOff>
    </xdr:to>
    <xdr:sp macro="" textlink="">
      <xdr:nvSpPr>
        <xdr:cNvPr id="684" name="フローチャート: 判断 683">
          <a:extLst>
            <a:ext uri="{FF2B5EF4-FFF2-40B4-BE49-F238E27FC236}">
              <a16:creationId xmlns:a16="http://schemas.microsoft.com/office/drawing/2014/main" id="{00000000-0008-0000-0E00-0000AC020000}"/>
            </a:ext>
          </a:extLst>
        </xdr:cNvPr>
        <xdr:cNvSpPr/>
      </xdr:nvSpPr>
      <xdr:spPr>
        <a:xfrm>
          <a:off x="21272500" y="1435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36286</xdr:rowOff>
    </xdr:from>
    <xdr:to>
      <xdr:col>107</xdr:col>
      <xdr:colOff>101600</xdr:colOff>
      <xdr:row>84</xdr:row>
      <xdr:rowOff>137886</xdr:rowOff>
    </xdr:to>
    <xdr:sp macro="" textlink="">
      <xdr:nvSpPr>
        <xdr:cNvPr id="685" name="フローチャート: 判断 684">
          <a:extLst>
            <a:ext uri="{FF2B5EF4-FFF2-40B4-BE49-F238E27FC236}">
              <a16:creationId xmlns:a16="http://schemas.microsoft.com/office/drawing/2014/main" id="{00000000-0008-0000-0E00-0000AD020000}"/>
            </a:ext>
          </a:extLst>
        </xdr:cNvPr>
        <xdr:cNvSpPr/>
      </xdr:nvSpPr>
      <xdr:spPr>
        <a:xfrm>
          <a:off x="20383500" y="1443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85271</xdr:rowOff>
    </xdr:from>
    <xdr:to>
      <xdr:col>102</xdr:col>
      <xdr:colOff>165100</xdr:colOff>
      <xdr:row>85</xdr:row>
      <xdr:rowOff>15421</xdr:rowOff>
    </xdr:to>
    <xdr:sp macro="" textlink="">
      <xdr:nvSpPr>
        <xdr:cNvPr id="686" name="フローチャート: 判断 685">
          <a:extLst>
            <a:ext uri="{FF2B5EF4-FFF2-40B4-BE49-F238E27FC236}">
              <a16:creationId xmlns:a16="http://schemas.microsoft.com/office/drawing/2014/main" id="{00000000-0008-0000-0E00-0000AE020000}"/>
            </a:ext>
          </a:extLst>
        </xdr:cNvPr>
        <xdr:cNvSpPr/>
      </xdr:nvSpPr>
      <xdr:spPr>
        <a:xfrm>
          <a:off x="19494500" y="1448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3629</xdr:rowOff>
    </xdr:from>
    <xdr:to>
      <xdr:col>98</xdr:col>
      <xdr:colOff>38100</xdr:colOff>
      <xdr:row>84</xdr:row>
      <xdr:rowOff>105229</xdr:rowOff>
    </xdr:to>
    <xdr:sp macro="" textlink="">
      <xdr:nvSpPr>
        <xdr:cNvPr id="687" name="フローチャート: 判断 686">
          <a:extLst>
            <a:ext uri="{FF2B5EF4-FFF2-40B4-BE49-F238E27FC236}">
              <a16:creationId xmlns:a16="http://schemas.microsoft.com/office/drawing/2014/main" id="{00000000-0008-0000-0E00-0000AF020000}"/>
            </a:ext>
          </a:extLst>
        </xdr:cNvPr>
        <xdr:cNvSpPr/>
      </xdr:nvSpPr>
      <xdr:spPr>
        <a:xfrm>
          <a:off x="18605500" y="1440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8" name="テキスト ボックス 687">
          <a:extLst>
            <a:ext uri="{FF2B5EF4-FFF2-40B4-BE49-F238E27FC236}">
              <a16:creationId xmlns:a16="http://schemas.microsoft.com/office/drawing/2014/main" id="{00000000-0008-0000-0E00-0000B0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9" name="テキスト ボックス 688">
          <a:extLst>
            <a:ext uri="{FF2B5EF4-FFF2-40B4-BE49-F238E27FC236}">
              <a16:creationId xmlns:a16="http://schemas.microsoft.com/office/drawing/2014/main" id="{00000000-0008-0000-0E00-0000B1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90" name="テキスト ボックス 689">
          <a:extLst>
            <a:ext uri="{FF2B5EF4-FFF2-40B4-BE49-F238E27FC236}">
              <a16:creationId xmlns:a16="http://schemas.microsoft.com/office/drawing/2014/main" id="{00000000-0008-0000-0E00-0000B2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91" name="テキスト ボックス 690">
          <a:extLst>
            <a:ext uri="{FF2B5EF4-FFF2-40B4-BE49-F238E27FC236}">
              <a16:creationId xmlns:a16="http://schemas.microsoft.com/office/drawing/2014/main" id="{00000000-0008-0000-0E00-0000B3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92" name="テキスト ボックス 691">
          <a:extLst>
            <a:ext uri="{FF2B5EF4-FFF2-40B4-BE49-F238E27FC236}">
              <a16:creationId xmlns:a16="http://schemas.microsoft.com/office/drawing/2014/main" id="{00000000-0008-0000-0E00-0000B4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126093</xdr:rowOff>
    </xdr:from>
    <xdr:to>
      <xdr:col>116</xdr:col>
      <xdr:colOff>114300</xdr:colOff>
      <xdr:row>78</xdr:row>
      <xdr:rowOff>56243</xdr:rowOff>
    </xdr:to>
    <xdr:sp macro="" textlink="">
      <xdr:nvSpPr>
        <xdr:cNvPr id="693" name="楕円 692">
          <a:extLst>
            <a:ext uri="{FF2B5EF4-FFF2-40B4-BE49-F238E27FC236}">
              <a16:creationId xmlns:a16="http://schemas.microsoft.com/office/drawing/2014/main" id="{00000000-0008-0000-0E00-0000B5020000}"/>
            </a:ext>
          </a:extLst>
        </xdr:cNvPr>
        <xdr:cNvSpPr/>
      </xdr:nvSpPr>
      <xdr:spPr>
        <a:xfrm>
          <a:off x="22110700" y="1332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77</xdr:row>
      <xdr:rowOff>79120</xdr:rowOff>
    </xdr:from>
    <xdr:ext cx="469744" cy="259045"/>
    <xdr:sp macro="" textlink="">
      <xdr:nvSpPr>
        <xdr:cNvPr id="694" name="【児童館】&#10;一人当たり面積該当値テキスト">
          <a:extLst>
            <a:ext uri="{FF2B5EF4-FFF2-40B4-BE49-F238E27FC236}">
              <a16:creationId xmlns:a16="http://schemas.microsoft.com/office/drawing/2014/main" id="{00000000-0008-0000-0E00-0000B6020000}"/>
            </a:ext>
          </a:extLst>
        </xdr:cNvPr>
        <xdr:cNvSpPr txBox="1"/>
      </xdr:nvSpPr>
      <xdr:spPr>
        <a:xfrm>
          <a:off x="22199600" y="13280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142421</xdr:rowOff>
    </xdr:from>
    <xdr:to>
      <xdr:col>112</xdr:col>
      <xdr:colOff>38100</xdr:colOff>
      <xdr:row>78</xdr:row>
      <xdr:rowOff>72571</xdr:rowOff>
    </xdr:to>
    <xdr:sp macro="" textlink="">
      <xdr:nvSpPr>
        <xdr:cNvPr id="695" name="楕円 694">
          <a:extLst>
            <a:ext uri="{FF2B5EF4-FFF2-40B4-BE49-F238E27FC236}">
              <a16:creationId xmlns:a16="http://schemas.microsoft.com/office/drawing/2014/main" id="{00000000-0008-0000-0E00-0000B7020000}"/>
            </a:ext>
          </a:extLst>
        </xdr:cNvPr>
        <xdr:cNvSpPr/>
      </xdr:nvSpPr>
      <xdr:spPr>
        <a:xfrm>
          <a:off x="21272500" y="13344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78</xdr:row>
      <xdr:rowOff>5443</xdr:rowOff>
    </xdr:from>
    <xdr:to>
      <xdr:col>116</xdr:col>
      <xdr:colOff>63500</xdr:colOff>
      <xdr:row>78</xdr:row>
      <xdr:rowOff>21771</xdr:rowOff>
    </xdr:to>
    <xdr:cxnSp macro="">
      <xdr:nvCxnSpPr>
        <xdr:cNvPr id="696" name="直線コネクタ 695">
          <a:extLst>
            <a:ext uri="{FF2B5EF4-FFF2-40B4-BE49-F238E27FC236}">
              <a16:creationId xmlns:a16="http://schemas.microsoft.com/office/drawing/2014/main" id="{00000000-0008-0000-0E00-0000B8020000}"/>
            </a:ext>
          </a:extLst>
        </xdr:cNvPr>
        <xdr:cNvCxnSpPr/>
      </xdr:nvCxnSpPr>
      <xdr:spPr>
        <a:xfrm flipV="1">
          <a:off x="21323300" y="13378543"/>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78</xdr:row>
      <xdr:rowOff>3629</xdr:rowOff>
    </xdr:from>
    <xdr:to>
      <xdr:col>107</xdr:col>
      <xdr:colOff>101600</xdr:colOff>
      <xdr:row>78</xdr:row>
      <xdr:rowOff>105229</xdr:rowOff>
    </xdr:to>
    <xdr:sp macro="" textlink="">
      <xdr:nvSpPr>
        <xdr:cNvPr id="697" name="楕円 696">
          <a:extLst>
            <a:ext uri="{FF2B5EF4-FFF2-40B4-BE49-F238E27FC236}">
              <a16:creationId xmlns:a16="http://schemas.microsoft.com/office/drawing/2014/main" id="{00000000-0008-0000-0E00-0000B9020000}"/>
            </a:ext>
          </a:extLst>
        </xdr:cNvPr>
        <xdr:cNvSpPr/>
      </xdr:nvSpPr>
      <xdr:spPr>
        <a:xfrm>
          <a:off x="20383500" y="13376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21771</xdr:rowOff>
    </xdr:from>
    <xdr:to>
      <xdr:col>111</xdr:col>
      <xdr:colOff>177800</xdr:colOff>
      <xdr:row>78</xdr:row>
      <xdr:rowOff>54429</xdr:rowOff>
    </xdr:to>
    <xdr:cxnSp macro="">
      <xdr:nvCxnSpPr>
        <xdr:cNvPr id="698" name="直線コネクタ 697">
          <a:extLst>
            <a:ext uri="{FF2B5EF4-FFF2-40B4-BE49-F238E27FC236}">
              <a16:creationId xmlns:a16="http://schemas.microsoft.com/office/drawing/2014/main" id="{00000000-0008-0000-0E00-0000BA020000}"/>
            </a:ext>
          </a:extLst>
        </xdr:cNvPr>
        <xdr:cNvCxnSpPr/>
      </xdr:nvCxnSpPr>
      <xdr:spPr>
        <a:xfrm flipV="1">
          <a:off x="20434300" y="133948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78</xdr:row>
      <xdr:rowOff>85271</xdr:rowOff>
    </xdr:from>
    <xdr:to>
      <xdr:col>102</xdr:col>
      <xdr:colOff>165100</xdr:colOff>
      <xdr:row>79</xdr:row>
      <xdr:rowOff>15421</xdr:rowOff>
    </xdr:to>
    <xdr:sp macro="" textlink="">
      <xdr:nvSpPr>
        <xdr:cNvPr id="699" name="楕円 698">
          <a:extLst>
            <a:ext uri="{FF2B5EF4-FFF2-40B4-BE49-F238E27FC236}">
              <a16:creationId xmlns:a16="http://schemas.microsoft.com/office/drawing/2014/main" id="{00000000-0008-0000-0E00-0000BB020000}"/>
            </a:ext>
          </a:extLst>
        </xdr:cNvPr>
        <xdr:cNvSpPr/>
      </xdr:nvSpPr>
      <xdr:spPr>
        <a:xfrm>
          <a:off x="19494500" y="1345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78</xdr:row>
      <xdr:rowOff>54429</xdr:rowOff>
    </xdr:from>
    <xdr:to>
      <xdr:col>107</xdr:col>
      <xdr:colOff>50800</xdr:colOff>
      <xdr:row>78</xdr:row>
      <xdr:rowOff>136071</xdr:rowOff>
    </xdr:to>
    <xdr:cxnSp macro="">
      <xdr:nvCxnSpPr>
        <xdr:cNvPr id="700" name="直線コネクタ 699">
          <a:extLst>
            <a:ext uri="{FF2B5EF4-FFF2-40B4-BE49-F238E27FC236}">
              <a16:creationId xmlns:a16="http://schemas.microsoft.com/office/drawing/2014/main" id="{00000000-0008-0000-0E00-0000BC020000}"/>
            </a:ext>
          </a:extLst>
        </xdr:cNvPr>
        <xdr:cNvCxnSpPr/>
      </xdr:nvCxnSpPr>
      <xdr:spPr>
        <a:xfrm flipV="1">
          <a:off x="19545300" y="13427529"/>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47370</xdr:rowOff>
    </xdr:from>
    <xdr:ext cx="469744" cy="259045"/>
    <xdr:sp macro="" textlink="">
      <xdr:nvSpPr>
        <xdr:cNvPr id="701" name="n_1aveValue【児童館】&#10;一人当たり面積">
          <a:extLst>
            <a:ext uri="{FF2B5EF4-FFF2-40B4-BE49-F238E27FC236}">
              <a16:creationId xmlns:a16="http://schemas.microsoft.com/office/drawing/2014/main" id="{00000000-0008-0000-0E00-0000BD020000}"/>
            </a:ext>
          </a:extLst>
        </xdr:cNvPr>
        <xdr:cNvSpPr txBox="1"/>
      </xdr:nvSpPr>
      <xdr:spPr>
        <a:xfrm>
          <a:off x="21075727" y="14449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129013</xdr:rowOff>
    </xdr:from>
    <xdr:ext cx="469744" cy="259045"/>
    <xdr:sp macro="" textlink="">
      <xdr:nvSpPr>
        <xdr:cNvPr id="702" name="n_2aveValue【児童館】&#10;一人当たり面積">
          <a:extLst>
            <a:ext uri="{FF2B5EF4-FFF2-40B4-BE49-F238E27FC236}">
              <a16:creationId xmlns:a16="http://schemas.microsoft.com/office/drawing/2014/main" id="{00000000-0008-0000-0E00-0000BE020000}"/>
            </a:ext>
          </a:extLst>
        </xdr:cNvPr>
        <xdr:cNvSpPr txBox="1"/>
      </xdr:nvSpPr>
      <xdr:spPr>
        <a:xfrm>
          <a:off x="20199427" y="14530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6548</xdr:rowOff>
    </xdr:from>
    <xdr:ext cx="469744" cy="259045"/>
    <xdr:sp macro="" textlink="">
      <xdr:nvSpPr>
        <xdr:cNvPr id="703" name="n_3aveValue【児童館】&#10;一人当たり面積">
          <a:extLst>
            <a:ext uri="{FF2B5EF4-FFF2-40B4-BE49-F238E27FC236}">
              <a16:creationId xmlns:a16="http://schemas.microsoft.com/office/drawing/2014/main" id="{00000000-0008-0000-0E00-0000BF020000}"/>
            </a:ext>
          </a:extLst>
        </xdr:cNvPr>
        <xdr:cNvSpPr txBox="1"/>
      </xdr:nvSpPr>
      <xdr:spPr>
        <a:xfrm>
          <a:off x="19310427" y="14579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121756</xdr:rowOff>
    </xdr:from>
    <xdr:ext cx="469744" cy="259045"/>
    <xdr:sp macro="" textlink="">
      <xdr:nvSpPr>
        <xdr:cNvPr id="704" name="n_4aveValue【児童館】&#10;一人当たり面積">
          <a:extLst>
            <a:ext uri="{FF2B5EF4-FFF2-40B4-BE49-F238E27FC236}">
              <a16:creationId xmlns:a16="http://schemas.microsoft.com/office/drawing/2014/main" id="{00000000-0008-0000-0E00-0000C0020000}"/>
            </a:ext>
          </a:extLst>
        </xdr:cNvPr>
        <xdr:cNvSpPr txBox="1"/>
      </xdr:nvSpPr>
      <xdr:spPr>
        <a:xfrm>
          <a:off x="18421427" y="1418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76</xdr:row>
      <xdr:rowOff>89098</xdr:rowOff>
    </xdr:from>
    <xdr:ext cx="469744" cy="259045"/>
    <xdr:sp macro="" textlink="">
      <xdr:nvSpPr>
        <xdr:cNvPr id="705" name="n_1mainValue【児童館】&#10;一人当たり面積">
          <a:extLst>
            <a:ext uri="{FF2B5EF4-FFF2-40B4-BE49-F238E27FC236}">
              <a16:creationId xmlns:a16="http://schemas.microsoft.com/office/drawing/2014/main" id="{00000000-0008-0000-0E00-0000C1020000}"/>
            </a:ext>
          </a:extLst>
        </xdr:cNvPr>
        <xdr:cNvSpPr txBox="1"/>
      </xdr:nvSpPr>
      <xdr:spPr>
        <a:xfrm>
          <a:off x="21075727" y="13119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76</xdr:row>
      <xdr:rowOff>121756</xdr:rowOff>
    </xdr:from>
    <xdr:ext cx="469744" cy="259045"/>
    <xdr:sp macro="" textlink="">
      <xdr:nvSpPr>
        <xdr:cNvPr id="706" name="n_2mainValue【児童館】&#10;一人当たり面積">
          <a:extLst>
            <a:ext uri="{FF2B5EF4-FFF2-40B4-BE49-F238E27FC236}">
              <a16:creationId xmlns:a16="http://schemas.microsoft.com/office/drawing/2014/main" id="{00000000-0008-0000-0E00-0000C2020000}"/>
            </a:ext>
          </a:extLst>
        </xdr:cNvPr>
        <xdr:cNvSpPr txBox="1"/>
      </xdr:nvSpPr>
      <xdr:spPr>
        <a:xfrm>
          <a:off x="20199427" y="13151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77</xdr:row>
      <xdr:rowOff>31948</xdr:rowOff>
    </xdr:from>
    <xdr:ext cx="469744" cy="259045"/>
    <xdr:sp macro="" textlink="">
      <xdr:nvSpPr>
        <xdr:cNvPr id="707" name="n_3mainValue【児童館】&#10;一人当たり面積">
          <a:extLst>
            <a:ext uri="{FF2B5EF4-FFF2-40B4-BE49-F238E27FC236}">
              <a16:creationId xmlns:a16="http://schemas.microsoft.com/office/drawing/2014/main" id="{00000000-0008-0000-0E00-0000C3020000}"/>
            </a:ext>
          </a:extLst>
        </xdr:cNvPr>
        <xdr:cNvSpPr txBox="1"/>
      </xdr:nvSpPr>
      <xdr:spPr>
        <a:xfrm>
          <a:off x="19310427" y="13233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8" name="正方形/長方形 707">
          <a:extLst>
            <a:ext uri="{FF2B5EF4-FFF2-40B4-BE49-F238E27FC236}">
              <a16:creationId xmlns:a16="http://schemas.microsoft.com/office/drawing/2014/main" id="{00000000-0008-0000-0E00-0000C4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9" name="正方形/長方形 708">
          <a:extLst>
            <a:ext uri="{FF2B5EF4-FFF2-40B4-BE49-F238E27FC236}">
              <a16:creationId xmlns:a16="http://schemas.microsoft.com/office/drawing/2014/main" id="{00000000-0008-0000-0E00-0000C5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10" name="正方形/長方形 709">
          <a:extLst>
            <a:ext uri="{FF2B5EF4-FFF2-40B4-BE49-F238E27FC236}">
              <a16:creationId xmlns:a16="http://schemas.microsoft.com/office/drawing/2014/main" id="{00000000-0008-0000-0E00-0000C6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11" name="正方形/長方形 710">
          <a:extLst>
            <a:ext uri="{FF2B5EF4-FFF2-40B4-BE49-F238E27FC236}">
              <a16:creationId xmlns:a16="http://schemas.microsoft.com/office/drawing/2014/main" id="{00000000-0008-0000-0E00-0000C7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12" name="正方形/長方形 711">
          <a:extLst>
            <a:ext uri="{FF2B5EF4-FFF2-40B4-BE49-F238E27FC236}">
              <a16:creationId xmlns:a16="http://schemas.microsoft.com/office/drawing/2014/main" id="{00000000-0008-0000-0E00-0000C8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13" name="正方形/長方形 712">
          <a:extLst>
            <a:ext uri="{FF2B5EF4-FFF2-40B4-BE49-F238E27FC236}">
              <a16:creationId xmlns:a16="http://schemas.microsoft.com/office/drawing/2014/main" id="{00000000-0008-0000-0E00-0000C9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14" name="正方形/長方形 713">
          <a:extLst>
            <a:ext uri="{FF2B5EF4-FFF2-40B4-BE49-F238E27FC236}">
              <a16:creationId xmlns:a16="http://schemas.microsoft.com/office/drawing/2014/main" id="{00000000-0008-0000-0E00-0000CA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5" name="正方形/長方形 714">
          <a:extLst>
            <a:ext uri="{FF2B5EF4-FFF2-40B4-BE49-F238E27FC236}">
              <a16:creationId xmlns:a16="http://schemas.microsoft.com/office/drawing/2014/main" id="{00000000-0008-0000-0E00-0000CB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16" name="テキスト ボックス 715">
          <a:extLst>
            <a:ext uri="{FF2B5EF4-FFF2-40B4-BE49-F238E27FC236}">
              <a16:creationId xmlns:a16="http://schemas.microsoft.com/office/drawing/2014/main" id="{00000000-0008-0000-0E00-0000CC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7" name="直線コネクタ 716">
          <a:extLst>
            <a:ext uri="{FF2B5EF4-FFF2-40B4-BE49-F238E27FC236}">
              <a16:creationId xmlns:a16="http://schemas.microsoft.com/office/drawing/2014/main" id="{00000000-0008-0000-0E00-0000CD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18" name="テキスト ボックス 717">
          <a:extLst>
            <a:ext uri="{FF2B5EF4-FFF2-40B4-BE49-F238E27FC236}">
              <a16:creationId xmlns:a16="http://schemas.microsoft.com/office/drawing/2014/main" id="{00000000-0008-0000-0E00-0000CE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19" name="直線コネクタ 718">
          <a:extLst>
            <a:ext uri="{FF2B5EF4-FFF2-40B4-BE49-F238E27FC236}">
              <a16:creationId xmlns:a16="http://schemas.microsoft.com/office/drawing/2014/main" id="{00000000-0008-0000-0E00-0000CF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20" name="テキスト ボックス 719">
          <a:extLst>
            <a:ext uri="{FF2B5EF4-FFF2-40B4-BE49-F238E27FC236}">
              <a16:creationId xmlns:a16="http://schemas.microsoft.com/office/drawing/2014/main" id="{00000000-0008-0000-0E00-0000D002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21" name="直線コネクタ 720">
          <a:extLst>
            <a:ext uri="{FF2B5EF4-FFF2-40B4-BE49-F238E27FC236}">
              <a16:creationId xmlns:a16="http://schemas.microsoft.com/office/drawing/2014/main" id="{00000000-0008-0000-0E00-0000D1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22" name="テキスト ボックス 721">
          <a:extLst>
            <a:ext uri="{FF2B5EF4-FFF2-40B4-BE49-F238E27FC236}">
              <a16:creationId xmlns:a16="http://schemas.microsoft.com/office/drawing/2014/main" id="{00000000-0008-0000-0E00-0000D2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23" name="直線コネクタ 722">
          <a:extLst>
            <a:ext uri="{FF2B5EF4-FFF2-40B4-BE49-F238E27FC236}">
              <a16:creationId xmlns:a16="http://schemas.microsoft.com/office/drawing/2014/main" id="{00000000-0008-0000-0E00-0000D3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24" name="テキスト ボックス 723">
          <a:extLst>
            <a:ext uri="{FF2B5EF4-FFF2-40B4-BE49-F238E27FC236}">
              <a16:creationId xmlns:a16="http://schemas.microsoft.com/office/drawing/2014/main" id="{00000000-0008-0000-0E00-0000D4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25" name="直線コネクタ 724">
          <a:extLst>
            <a:ext uri="{FF2B5EF4-FFF2-40B4-BE49-F238E27FC236}">
              <a16:creationId xmlns:a16="http://schemas.microsoft.com/office/drawing/2014/main" id="{00000000-0008-0000-0E00-0000D5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26" name="テキスト ボックス 725">
          <a:extLst>
            <a:ext uri="{FF2B5EF4-FFF2-40B4-BE49-F238E27FC236}">
              <a16:creationId xmlns:a16="http://schemas.microsoft.com/office/drawing/2014/main" id="{00000000-0008-0000-0E00-0000D6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27" name="直線コネクタ 726">
          <a:extLst>
            <a:ext uri="{FF2B5EF4-FFF2-40B4-BE49-F238E27FC236}">
              <a16:creationId xmlns:a16="http://schemas.microsoft.com/office/drawing/2014/main" id="{00000000-0008-0000-0E00-0000D7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28" name="テキスト ボックス 727">
          <a:extLst>
            <a:ext uri="{FF2B5EF4-FFF2-40B4-BE49-F238E27FC236}">
              <a16:creationId xmlns:a16="http://schemas.microsoft.com/office/drawing/2014/main" id="{00000000-0008-0000-0E00-0000D802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9" name="直線コネクタ 728">
          <a:extLst>
            <a:ext uri="{FF2B5EF4-FFF2-40B4-BE49-F238E27FC236}">
              <a16:creationId xmlns:a16="http://schemas.microsoft.com/office/drawing/2014/main" id="{00000000-0008-0000-0E00-0000D9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30" name="テキスト ボックス 729">
          <a:extLst>
            <a:ext uri="{FF2B5EF4-FFF2-40B4-BE49-F238E27FC236}">
              <a16:creationId xmlns:a16="http://schemas.microsoft.com/office/drawing/2014/main" id="{00000000-0008-0000-0E00-0000DA02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31" name="【公民館】&#10;有形固定資産減価償却率グラフ枠">
          <a:extLst>
            <a:ext uri="{FF2B5EF4-FFF2-40B4-BE49-F238E27FC236}">
              <a16:creationId xmlns:a16="http://schemas.microsoft.com/office/drawing/2014/main" id="{00000000-0008-0000-0E00-0000DB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99061</xdr:rowOff>
    </xdr:from>
    <xdr:to>
      <xdr:col>85</xdr:col>
      <xdr:colOff>126364</xdr:colOff>
      <xdr:row>108</xdr:row>
      <xdr:rowOff>152400</xdr:rowOff>
    </xdr:to>
    <xdr:cxnSp macro="">
      <xdr:nvCxnSpPr>
        <xdr:cNvPr id="732" name="直線コネクタ 731">
          <a:extLst>
            <a:ext uri="{FF2B5EF4-FFF2-40B4-BE49-F238E27FC236}">
              <a16:creationId xmlns:a16="http://schemas.microsoft.com/office/drawing/2014/main" id="{00000000-0008-0000-0E00-0000DC020000}"/>
            </a:ext>
          </a:extLst>
        </xdr:cNvPr>
        <xdr:cNvCxnSpPr/>
      </xdr:nvCxnSpPr>
      <xdr:spPr>
        <a:xfrm flipV="1">
          <a:off x="16318864" y="17072611"/>
          <a:ext cx="0" cy="1596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33" name="【公民館】&#10;有形固定資産減価償却率最小値テキスト">
          <a:extLst>
            <a:ext uri="{FF2B5EF4-FFF2-40B4-BE49-F238E27FC236}">
              <a16:creationId xmlns:a16="http://schemas.microsoft.com/office/drawing/2014/main" id="{00000000-0008-0000-0E00-0000DD020000}"/>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34" name="直線コネクタ 733">
          <a:extLst>
            <a:ext uri="{FF2B5EF4-FFF2-40B4-BE49-F238E27FC236}">
              <a16:creationId xmlns:a16="http://schemas.microsoft.com/office/drawing/2014/main" id="{00000000-0008-0000-0E00-0000DE020000}"/>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45738</xdr:rowOff>
    </xdr:from>
    <xdr:ext cx="405111" cy="259045"/>
    <xdr:sp macro="" textlink="">
      <xdr:nvSpPr>
        <xdr:cNvPr id="735" name="【公民館】&#10;有形固定資産減価償却率最大値テキスト">
          <a:extLst>
            <a:ext uri="{FF2B5EF4-FFF2-40B4-BE49-F238E27FC236}">
              <a16:creationId xmlns:a16="http://schemas.microsoft.com/office/drawing/2014/main" id="{00000000-0008-0000-0E00-0000DF020000}"/>
            </a:ext>
          </a:extLst>
        </xdr:cNvPr>
        <xdr:cNvSpPr txBox="1"/>
      </xdr:nvSpPr>
      <xdr:spPr>
        <a:xfrm>
          <a:off x="16357600" y="16847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99061</xdr:rowOff>
    </xdr:from>
    <xdr:to>
      <xdr:col>86</xdr:col>
      <xdr:colOff>25400</xdr:colOff>
      <xdr:row>99</xdr:row>
      <xdr:rowOff>99061</xdr:rowOff>
    </xdr:to>
    <xdr:cxnSp macro="">
      <xdr:nvCxnSpPr>
        <xdr:cNvPr id="736" name="直線コネクタ 735">
          <a:extLst>
            <a:ext uri="{FF2B5EF4-FFF2-40B4-BE49-F238E27FC236}">
              <a16:creationId xmlns:a16="http://schemas.microsoft.com/office/drawing/2014/main" id="{00000000-0008-0000-0E00-0000E0020000}"/>
            </a:ext>
          </a:extLst>
        </xdr:cNvPr>
        <xdr:cNvCxnSpPr/>
      </xdr:nvCxnSpPr>
      <xdr:spPr>
        <a:xfrm>
          <a:off x="16230600" y="17072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33038</xdr:rowOff>
    </xdr:from>
    <xdr:ext cx="405111" cy="259045"/>
    <xdr:sp macro="" textlink="">
      <xdr:nvSpPr>
        <xdr:cNvPr id="737" name="【公民館】&#10;有形固定資産減価償却率平均値テキスト">
          <a:extLst>
            <a:ext uri="{FF2B5EF4-FFF2-40B4-BE49-F238E27FC236}">
              <a16:creationId xmlns:a16="http://schemas.microsoft.com/office/drawing/2014/main" id="{00000000-0008-0000-0E00-0000E1020000}"/>
            </a:ext>
          </a:extLst>
        </xdr:cNvPr>
        <xdr:cNvSpPr txBox="1"/>
      </xdr:nvSpPr>
      <xdr:spPr>
        <a:xfrm>
          <a:off x="16357600" y="176923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10161</xdr:rowOff>
    </xdr:from>
    <xdr:to>
      <xdr:col>85</xdr:col>
      <xdr:colOff>177800</xdr:colOff>
      <xdr:row>104</xdr:row>
      <xdr:rowOff>111761</xdr:rowOff>
    </xdr:to>
    <xdr:sp macro="" textlink="">
      <xdr:nvSpPr>
        <xdr:cNvPr id="738" name="フローチャート: 判断 737">
          <a:extLst>
            <a:ext uri="{FF2B5EF4-FFF2-40B4-BE49-F238E27FC236}">
              <a16:creationId xmlns:a16="http://schemas.microsoft.com/office/drawing/2014/main" id="{00000000-0008-0000-0E00-0000E2020000}"/>
            </a:ext>
          </a:extLst>
        </xdr:cNvPr>
        <xdr:cNvSpPr/>
      </xdr:nvSpPr>
      <xdr:spPr>
        <a:xfrm>
          <a:off x="16268700" y="1784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34925</xdr:rowOff>
    </xdr:from>
    <xdr:to>
      <xdr:col>81</xdr:col>
      <xdr:colOff>101600</xdr:colOff>
      <xdr:row>104</xdr:row>
      <xdr:rowOff>136525</xdr:rowOff>
    </xdr:to>
    <xdr:sp macro="" textlink="">
      <xdr:nvSpPr>
        <xdr:cNvPr id="739" name="フローチャート: 判断 738">
          <a:extLst>
            <a:ext uri="{FF2B5EF4-FFF2-40B4-BE49-F238E27FC236}">
              <a16:creationId xmlns:a16="http://schemas.microsoft.com/office/drawing/2014/main" id="{00000000-0008-0000-0E00-0000E3020000}"/>
            </a:ext>
          </a:extLst>
        </xdr:cNvPr>
        <xdr:cNvSpPr/>
      </xdr:nvSpPr>
      <xdr:spPr>
        <a:xfrm>
          <a:off x="15430500" y="1786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21589</xdr:rowOff>
    </xdr:from>
    <xdr:to>
      <xdr:col>76</xdr:col>
      <xdr:colOff>165100</xdr:colOff>
      <xdr:row>104</xdr:row>
      <xdr:rowOff>123189</xdr:rowOff>
    </xdr:to>
    <xdr:sp macro="" textlink="">
      <xdr:nvSpPr>
        <xdr:cNvPr id="740" name="フローチャート: 判断 739">
          <a:extLst>
            <a:ext uri="{FF2B5EF4-FFF2-40B4-BE49-F238E27FC236}">
              <a16:creationId xmlns:a16="http://schemas.microsoft.com/office/drawing/2014/main" id="{00000000-0008-0000-0E00-0000E4020000}"/>
            </a:ext>
          </a:extLst>
        </xdr:cNvPr>
        <xdr:cNvSpPr/>
      </xdr:nvSpPr>
      <xdr:spPr>
        <a:xfrm>
          <a:off x="14541500" y="1785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19686</xdr:rowOff>
    </xdr:from>
    <xdr:to>
      <xdr:col>72</xdr:col>
      <xdr:colOff>38100</xdr:colOff>
      <xdr:row>104</xdr:row>
      <xdr:rowOff>121286</xdr:rowOff>
    </xdr:to>
    <xdr:sp macro="" textlink="">
      <xdr:nvSpPr>
        <xdr:cNvPr id="741" name="フローチャート: 判断 740">
          <a:extLst>
            <a:ext uri="{FF2B5EF4-FFF2-40B4-BE49-F238E27FC236}">
              <a16:creationId xmlns:a16="http://schemas.microsoft.com/office/drawing/2014/main" id="{00000000-0008-0000-0E00-0000E5020000}"/>
            </a:ext>
          </a:extLst>
        </xdr:cNvPr>
        <xdr:cNvSpPr/>
      </xdr:nvSpPr>
      <xdr:spPr>
        <a:xfrm>
          <a:off x="13652500" y="1785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76836</xdr:rowOff>
    </xdr:from>
    <xdr:to>
      <xdr:col>67</xdr:col>
      <xdr:colOff>101600</xdr:colOff>
      <xdr:row>105</xdr:row>
      <xdr:rowOff>6986</xdr:rowOff>
    </xdr:to>
    <xdr:sp macro="" textlink="">
      <xdr:nvSpPr>
        <xdr:cNvPr id="742" name="フローチャート: 判断 741">
          <a:extLst>
            <a:ext uri="{FF2B5EF4-FFF2-40B4-BE49-F238E27FC236}">
              <a16:creationId xmlns:a16="http://schemas.microsoft.com/office/drawing/2014/main" id="{00000000-0008-0000-0E00-0000E6020000}"/>
            </a:ext>
          </a:extLst>
        </xdr:cNvPr>
        <xdr:cNvSpPr/>
      </xdr:nvSpPr>
      <xdr:spPr>
        <a:xfrm>
          <a:off x="12763500" y="1790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43" name="テキスト ボックス 742">
          <a:extLst>
            <a:ext uri="{FF2B5EF4-FFF2-40B4-BE49-F238E27FC236}">
              <a16:creationId xmlns:a16="http://schemas.microsoft.com/office/drawing/2014/main" id="{00000000-0008-0000-0E00-0000E7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44" name="テキスト ボックス 743">
          <a:extLst>
            <a:ext uri="{FF2B5EF4-FFF2-40B4-BE49-F238E27FC236}">
              <a16:creationId xmlns:a16="http://schemas.microsoft.com/office/drawing/2014/main" id="{00000000-0008-0000-0E00-0000E8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45" name="テキスト ボックス 744">
          <a:extLst>
            <a:ext uri="{FF2B5EF4-FFF2-40B4-BE49-F238E27FC236}">
              <a16:creationId xmlns:a16="http://schemas.microsoft.com/office/drawing/2014/main" id="{00000000-0008-0000-0E00-0000E9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46" name="テキスト ボックス 745">
          <a:extLst>
            <a:ext uri="{FF2B5EF4-FFF2-40B4-BE49-F238E27FC236}">
              <a16:creationId xmlns:a16="http://schemas.microsoft.com/office/drawing/2014/main" id="{00000000-0008-0000-0E00-0000EA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47" name="テキスト ボックス 746">
          <a:extLst>
            <a:ext uri="{FF2B5EF4-FFF2-40B4-BE49-F238E27FC236}">
              <a16:creationId xmlns:a16="http://schemas.microsoft.com/office/drawing/2014/main" id="{00000000-0008-0000-0E00-0000EB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55880</xdr:rowOff>
    </xdr:from>
    <xdr:to>
      <xdr:col>85</xdr:col>
      <xdr:colOff>177800</xdr:colOff>
      <xdr:row>107</xdr:row>
      <xdr:rowOff>157480</xdr:rowOff>
    </xdr:to>
    <xdr:sp macro="" textlink="">
      <xdr:nvSpPr>
        <xdr:cNvPr id="748" name="楕円 747">
          <a:extLst>
            <a:ext uri="{FF2B5EF4-FFF2-40B4-BE49-F238E27FC236}">
              <a16:creationId xmlns:a16="http://schemas.microsoft.com/office/drawing/2014/main" id="{00000000-0008-0000-0E00-0000EC020000}"/>
            </a:ext>
          </a:extLst>
        </xdr:cNvPr>
        <xdr:cNvSpPr/>
      </xdr:nvSpPr>
      <xdr:spPr>
        <a:xfrm>
          <a:off x="16268700" y="1840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34307</xdr:rowOff>
    </xdr:from>
    <xdr:ext cx="405111" cy="259045"/>
    <xdr:sp macro="" textlink="">
      <xdr:nvSpPr>
        <xdr:cNvPr id="749" name="【公民館】&#10;有形固定資産減価償却率該当値テキスト">
          <a:extLst>
            <a:ext uri="{FF2B5EF4-FFF2-40B4-BE49-F238E27FC236}">
              <a16:creationId xmlns:a16="http://schemas.microsoft.com/office/drawing/2014/main" id="{00000000-0008-0000-0E00-0000ED020000}"/>
            </a:ext>
          </a:extLst>
        </xdr:cNvPr>
        <xdr:cNvSpPr txBox="1"/>
      </xdr:nvSpPr>
      <xdr:spPr>
        <a:xfrm>
          <a:off x="16357600" y="1837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2539</xdr:rowOff>
    </xdr:from>
    <xdr:to>
      <xdr:col>81</xdr:col>
      <xdr:colOff>101600</xdr:colOff>
      <xdr:row>108</xdr:row>
      <xdr:rowOff>104139</xdr:rowOff>
    </xdr:to>
    <xdr:sp macro="" textlink="">
      <xdr:nvSpPr>
        <xdr:cNvPr id="750" name="楕円 749">
          <a:extLst>
            <a:ext uri="{FF2B5EF4-FFF2-40B4-BE49-F238E27FC236}">
              <a16:creationId xmlns:a16="http://schemas.microsoft.com/office/drawing/2014/main" id="{00000000-0008-0000-0E00-0000EE020000}"/>
            </a:ext>
          </a:extLst>
        </xdr:cNvPr>
        <xdr:cNvSpPr/>
      </xdr:nvSpPr>
      <xdr:spPr>
        <a:xfrm>
          <a:off x="15430500" y="1851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106680</xdr:rowOff>
    </xdr:from>
    <xdr:to>
      <xdr:col>85</xdr:col>
      <xdr:colOff>127000</xdr:colOff>
      <xdr:row>108</xdr:row>
      <xdr:rowOff>53339</xdr:rowOff>
    </xdr:to>
    <xdr:cxnSp macro="">
      <xdr:nvCxnSpPr>
        <xdr:cNvPr id="751" name="直線コネクタ 750">
          <a:extLst>
            <a:ext uri="{FF2B5EF4-FFF2-40B4-BE49-F238E27FC236}">
              <a16:creationId xmlns:a16="http://schemas.microsoft.com/office/drawing/2014/main" id="{00000000-0008-0000-0E00-0000EF020000}"/>
            </a:ext>
          </a:extLst>
        </xdr:cNvPr>
        <xdr:cNvCxnSpPr/>
      </xdr:nvCxnSpPr>
      <xdr:spPr>
        <a:xfrm flipV="1">
          <a:off x="15481300" y="18451830"/>
          <a:ext cx="838200" cy="118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149225</xdr:rowOff>
    </xdr:from>
    <xdr:to>
      <xdr:col>76</xdr:col>
      <xdr:colOff>165100</xdr:colOff>
      <xdr:row>108</xdr:row>
      <xdr:rowOff>79375</xdr:rowOff>
    </xdr:to>
    <xdr:sp macro="" textlink="">
      <xdr:nvSpPr>
        <xdr:cNvPr id="752" name="楕円 751">
          <a:extLst>
            <a:ext uri="{FF2B5EF4-FFF2-40B4-BE49-F238E27FC236}">
              <a16:creationId xmlns:a16="http://schemas.microsoft.com/office/drawing/2014/main" id="{00000000-0008-0000-0E00-0000F0020000}"/>
            </a:ext>
          </a:extLst>
        </xdr:cNvPr>
        <xdr:cNvSpPr/>
      </xdr:nvSpPr>
      <xdr:spPr>
        <a:xfrm>
          <a:off x="14541500" y="1849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28575</xdr:rowOff>
    </xdr:from>
    <xdr:to>
      <xdr:col>81</xdr:col>
      <xdr:colOff>50800</xdr:colOff>
      <xdr:row>108</xdr:row>
      <xdr:rowOff>53339</xdr:rowOff>
    </xdr:to>
    <xdr:cxnSp macro="">
      <xdr:nvCxnSpPr>
        <xdr:cNvPr id="753" name="直線コネクタ 752">
          <a:extLst>
            <a:ext uri="{FF2B5EF4-FFF2-40B4-BE49-F238E27FC236}">
              <a16:creationId xmlns:a16="http://schemas.microsoft.com/office/drawing/2014/main" id="{00000000-0008-0000-0E00-0000F1020000}"/>
            </a:ext>
          </a:extLst>
        </xdr:cNvPr>
        <xdr:cNvCxnSpPr/>
      </xdr:nvCxnSpPr>
      <xdr:spPr>
        <a:xfrm>
          <a:off x="14592300" y="18545175"/>
          <a:ext cx="8890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27305</xdr:rowOff>
    </xdr:from>
    <xdr:to>
      <xdr:col>72</xdr:col>
      <xdr:colOff>38100</xdr:colOff>
      <xdr:row>102</xdr:row>
      <xdr:rowOff>128905</xdr:rowOff>
    </xdr:to>
    <xdr:sp macro="" textlink="">
      <xdr:nvSpPr>
        <xdr:cNvPr id="754" name="楕円 753">
          <a:extLst>
            <a:ext uri="{FF2B5EF4-FFF2-40B4-BE49-F238E27FC236}">
              <a16:creationId xmlns:a16="http://schemas.microsoft.com/office/drawing/2014/main" id="{00000000-0008-0000-0E00-0000F2020000}"/>
            </a:ext>
          </a:extLst>
        </xdr:cNvPr>
        <xdr:cNvSpPr/>
      </xdr:nvSpPr>
      <xdr:spPr>
        <a:xfrm>
          <a:off x="13652500" y="1751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78105</xdr:rowOff>
    </xdr:from>
    <xdr:to>
      <xdr:col>76</xdr:col>
      <xdr:colOff>114300</xdr:colOff>
      <xdr:row>108</xdr:row>
      <xdr:rowOff>28575</xdr:rowOff>
    </xdr:to>
    <xdr:cxnSp macro="">
      <xdr:nvCxnSpPr>
        <xdr:cNvPr id="755" name="直線コネクタ 754">
          <a:extLst>
            <a:ext uri="{FF2B5EF4-FFF2-40B4-BE49-F238E27FC236}">
              <a16:creationId xmlns:a16="http://schemas.microsoft.com/office/drawing/2014/main" id="{00000000-0008-0000-0E00-0000F3020000}"/>
            </a:ext>
          </a:extLst>
        </xdr:cNvPr>
        <xdr:cNvCxnSpPr/>
      </xdr:nvCxnSpPr>
      <xdr:spPr>
        <a:xfrm>
          <a:off x="13703300" y="17566005"/>
          <a:ext cx="889000" cy="979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153052</xdr:rowOff>
    </xdr:from>
    <xdr:ext cx="405111" cy="259045"/>
    <xdr:sp macro="" textlink="">
      <xdr:nvSpPr>
        <xdr:cNvPr id="756" name="n_1aveValue【公民館】&#10;有形固定資産減価償却率">
          <a:extLst>
            <a:ext uri="{FF2B5EF4-FFF2-40B4-BE49-F238E27FC236}">
              <a16:creationId xmlns:a16="http://schemas.microsoft.com/office/drawing/2014/main" id="{00000000-0008-0000-0E00-0000F4020000}"/>
            </a:ext>
          </a:extLst>
        </xdr:cNvPr>
        <xdr:cNvSpPr txBox="1"/>
      </xdr:nvSpPr>
      <xdr:spPr>
        <a:xfrm>
          <a:off x="15266044" y="1764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139716</xdr:rowOff>
    </xdr:from>
    <xdr:ext cx="405111" cy="259045"/>
    <xdr:sp macro="" textlink="">
      <xdr:nvSpPr>
        <xdr:cNvPr id="757" name="n_2aveValue【公民館】&#10;有形固定資産減価償却率">
          <a:extLst>
            <a:ext uri="{FF2B5EF4-FFF2-40B4-BE49-F238E27FC236}">
              <a16:creationId xmlns:a16="http://schemas.microsoft.com/office/drawing/2014/main" id="{00000000-0008-0000-0E00-0000F5020000}"/>
            </a:ext>
          </a:extLst>
        </xdr:cNvPr>
        <xdr:cNvSpPr txBox="1"/>
      </xdr:nvSpPr>
      <xdr:spPr>
        <a:xfrm>
          <a:off x="14389744" y="17627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112413</xdr:rowOff>
    </xdr:from>
    <xdr:ext cx="405111" cy="259045"/>
    <xdr:sp macro="" textlink="">
      <xdr:nvSpPr>
        <xdr:cNvPr id="758" name="n_3aveValue【公民館】&#10;有形固定資産減価償却率">
          <a:extLst>
            <a:ext uri="{FF2B5EF4-FFF2-40B4-BE49-F238E27FC236}">
              <a16:creationId xmlns:a16="http://schemas.microsoft.com/office/drawing/2014/main" id="{00000000-0008-0000-0E00-0000F6020000}"/>
            </a:ext>
          </a:extLst>
        </xdr:cNvPr>
        <xdr:cNvSpPr txBox="1"/>
      </xdr:nvSpPr>
      <xdr:spPr>
        <a:xfrm>
          <a:off x="13500744" y="17943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23513</xdr:rowOff>
    </xdr:from>
    <xdr:ext cx="405111" cy="259045"/>
    <xdr:sp macro="" textlink="">
      <xdr:nvSpPr>
        <xdr:cNvPr id="759" name="n_4aveValue【公民館】&#10;有形固定資産減価償却率">
          <a:extLst>
            <a:ext uri="{FF2B5EF4-FFF2-40B4-BE49-F238E27FC236}">
              <a16:creationId xmlns:a16="http://schemas.microsoft.com/office/drawing/2014/main" id="{00000000-0008-0000-0E00-0000F7020000}"/>
            </a:ext>
          </a:extLst>
        </xdr:cNvPr>
        <xdr:cNvSpPr txBox="1"/>
      </xdr:nvSpPr>
      <xdr:spPr>
        <a:xfrm>
          <a:off x="12611744" y="17682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95266</xdr:rowOff>
    </xdr:from>
    <xdr:ext cx="405111" cy="259045"/>
    <xdr:sp macro="" textlink="">
      <xdr:nvSpPr>
        <xdr:cNvPr id="760" name="n_1mainValue【公民館】&#10;有形固定資産減価償却率">
          <a:extLst>
            <a:ext uri="{FF2B5EF4-FFF2-40B4-BE49-F238E27FC236}">
              <a16:creationId xmlns:a16="http://schemas.microsoft.com/office/drawing/2014/main" id="{00000000-0008-0000-0E00-0000F8020000}"/>
            </a:ext>
          </a:extLst>
        </xdr:cNvPr>
        <xdr:cNvSpPr txBox="1"/>
      </xdr:nvSpPr>
      <xdr:spPr>
        <a:xfrm>
          <a:off x="15266044" y="18611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70502</xdr:rowOff>
    </xdr:from>
    <xdr:ext cx="405111" cy="259045"/>
    <xdr:sp macro="" textlink="">
      <xdr:nvSpPr>
        <xdr:cNvPr id="761" name="n_2mainValue【公民館】&#10;有形固定資産減価償却率">
          <a:extLst>
            <a:ext uri="{FF2B5EF4-FFF2-40B4-BE49-F238E27FC236}">
              <a16:creationId xmlns:a16="http://schemas.microsoft.com/office/drawing/2014/main" id="{00000000-0008-0000-0E00-0000F9020000}"/>
            </a:ext>
          </a:extLst>
        </xdr:cNvPr>
        <xdr:cNvSpPr txBox="1"/>
      </xdr:nvSpPr>
      <xdr:spPr>
        <a:xfrm>
          <a:off x="14389744" y="1858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145432</xdr:rowOff>
    </xdr:from>
    <xdr:ext cx="405111" cy="259045"/>
    <xdr:sp macro="" textlink="">
      <xdr:nvSpPr>
        <xdr:cNvPr id="762" name="n_3mainValue【公民館】&#10;有形固定資産減価償却率">
          <a:extLst>
            <a:ext uri="{FF2B5EF4-FFF2-40B4-BE49-F238E27FC236}">
              <a16:creationId xmlns:a16="http://schemas.microsoft.com/office/drawing/2014/main" id="{00000000-0008-0000-0E00-0000FA020000}"/>
            </a:ext>
          </a:extLst>
        </xdr:cNvPr>
        <xdr:cNvSpPr txBox="1"/>
      </xdr:nvSpPr>
      <xdr:spPr>
        <a:xfrm>
          <a:off x="13500744" y="17290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63" name="正方形/長方形 762">
          <a:extLst>
            <a:ext uri="{FF2B5EF4-FFF2-40B4-BE49-F238E27FC236}">
              <a16:creationId xmlns:a16="http://schemas.microsoft.com/office/drawing/2014/main" id="{00000000-0008-0000-0E00-0000FB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64" name="正方形/長方形 763">
          <a:extLst>
            <a:ext uri="{FF2B5EF4-FFF2-40B4-BE49-F238E27FC236}">
              <a16:creationId xmlns:a16="http://schemas.microsoft.com/office/drawing/2014/main" id="{00000000-0008-0000-0E00-0000FC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65" name="正方形/長方形 764">
          <a:extLst>
            <a:ext uri="{FF2B5EF4-FFF2-40B4-BE49-F238E27FC236}">
              <a16:creationId xmlns:a16="http://schemas.microsoft.com/office/drawing/2014/main" id="{00000000-0008-0000-0E00-0000FD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66" name="正方形/長方形 765">
          <a:extLst>
            <a:ext uri="{FF2B5EF4-FFF2-40B4-BE49-F238E27FC236}">
              <a16:creationId xmlns:a16="http://schemas.microsoft.com/office/drawing/2014/main" id="{00000000-0008-0000-0E00-0000FE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67" name="正方形/長方形 766">
          <a:extLst>
            <a:ext uri="{FF2B5EF4-FFF2-40B4-BE49-F238E27FC236}">
              <a16:creationId xmlns:a16="http://schemas.microsoft.com/office/drawing/2014/main" id="{00000000-0008-0000-0E00-0000FF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68" name="正方形/長方形 767">
          <a:extLst>
            <a:ext uri="{FF2B5EF4-FFF2-40B4-BE49-F238E27FC236}">
              <a16:creationId xmlns:a16="http://schemas.microsoft.com/office/drawing/2014/main" id="{00000000-0008-0000-0E00-000000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9" name="正方形/長方形 768">
          <a:extLst>
            <a:ext uri="{FF2B5EF4-FFF2-40B4-BE49-F238E27FC236}">
              <a16:creationId xmlns:a16="http://schemas.microsoft.com/office/drawing/2014/main" id="{00000000-0008-0000-0E00-000001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70" name="正方形/長方形 769">
          <a:extLst>
            <a:ext uri="{FF2B5EF4-FFF2-40B4-BE49-F238E27FC236}">
              <a16:creationId xmlns:a16="http://schemas.microsoft.com/office/drawing/2014/main" id="{00000000-0008-0000-0E00-000002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71" name="テキスト ボックス 770">
          <a:extLst>
            <a:ext uri="{FF2B5EF4-FFF2-40B4-BE49-F238E27FC236}">
              <a16:creationId xmlns:a16="http://schemas.microsoft.com/office/drawing/2014/main" id="{00000000-0008-0000-0E00-000003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72" name="直線コネクタ 771">
          <a:extLst>
            <a:ext uri="{FF2B5EF4-FFF2-40B4-BE49-F238E27FC236}">
              <a16:creationId xmlns:a16="http://schemas.microsoft.com/office/drawing/2014/main" id="{00000000-0008-0000-0E00-000004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73" name="直線コネクタ 772">
          <a:extLst>
            <a:ext uri="{FF2B5EF4-FFF2-40B4-BE49-F238E27FC236}">
              <a16:creationId xmlns:a16="http://schemas.microsoft.com/office/drawing/2014/main" id="{00000000-0008-0000-0E00-000005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74" name="テキスト ボックス 773">
          <a:extLst>
            <a:ext uri="{FF2B5EF4-FFF2-40B4-BE49-F238E27FC236}">
              <a16:creationId xmlns:a16="http://schemas.microsoft.com/office/drawing/2014/main" id="{00000000-0008-0000-0E00-000006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75" name="直線コネクタ 774">
          <a:extLst>
            <a:ext uri="{FF2B5EF4-FFF2-40B4-BE49-F238E27FC236}">
              <a16:creationId xmlns:a16="http://schemas.microsoft.com/office/drawing/2014/main" id="{00000000-0008-0000-0E00-000007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76" name="テキスト ボックス 775">
          <a:extLst>
            <a:ext uri="{FF2B5EF4-FFF2-40B4-BE49-F238E27FC236}">
              <a16:creationId xmlns:a16="http://schemas.microsoft.com/office/drawing/2014/main" id="{00000000-0008-0000-0E00-000008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77" name="直線コネクタ 776">
          <a:extLst>
            <a:ext uri="{FF2B5EF4-FFF2-40B4-BE49-F238E27FC236}">
              <a16:creationId xmlns:a16="http://schemas.microsoft.com/office/drawing/2014/main" id="{00000000-0008-0000-0E00-000009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78" name="テキスト ボックス 777">
          <a:extLst>
            <a:ext uri="{FF2B5EF4-FFF2-40B4-BE49-F238E27FC236}">
              <a16:creationId xmlns:a16="http://schemas.microsoft.com/office/drawing/2014/main" id="{00000000-0008-0000-0E00-00000A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79" name="直線コネクタ 778">
          <a:extLst>
            <a:ext uri="{FF2B5EF4-FFF2-40B4-BE49-F238E27FC236}">
              <a16:creationId xmlns:a16="http://schemas.microsoft.com/office/drawing/2014/main" id="{00000000-0008-0000-0E00-00000B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80" name="テキスト ボックス 779">
          <a:extLst>
            <a:ext uri="{FF2B5EF4-FFF2-40B4-BE49-F238E27FC236}">
              <a16:creationId xmlns:a16="http://schemas.microsoft.com/office/drawing/2014/main" id="{00000000-0008-0000-0E00-00000C03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81" name="直線コネクタ 780">
          <a:extLst>
            <a:ext uri="{FF2B5EF4-FFF2-40B4-BE49-F238E27FC236}">
              <a16:creationId xmlns:a16="http://schemas.microsoft.com/office/drawing/2014/main" id="{00000000-0008-0000-0E00-00000D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82" name="テキスト ボックス 781">
          <a:extLst>
            <a:ext uri="{FF2B5EF4-FFF2-40B4-BE49-F238E27FC236}">
              <a16:creationId xmlns:a16="http://schemas.microsoft.com/office/drawing/2014/main" id="{00000000-0008-0000-0E00-00000E03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83" name="直線コネクタ 782">
          <a:extLst>
            <a:ext uri="{FF2B5EF4-FFF2-40B4-BE49-F238E27FC236}">
              <a16:creationId xmlns:a16="http://schemas.microsoft.com/office/drawing/2014/main" id="{00000000-0008-0000-0E00-00000F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84" name="テキスト ボックス 783">
          <a:extLst>
            <a:ext uri="{FF2B5EF4-FFF2-40B4-BE49-F238E27FC236}">
              <a16:creationId xmlns:a16="http://schemas.microsoft.com/office/drawing/2014/main" id="{00000000-0008-0000-0E00-000010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85" name="【公民館】&#10;一人当たり面積グラフ枠">
          <a:extLst>
            <a:ext uri="{FF2B5EF4-FFF2-40B4-BE49-F238E27FC236}">
              <a16:creationId xmlns:a16="http://schemas.microsoft.com/office/drawing/2014/main" id="{00000000-0008-0000-0E00-000011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100330</xdr:rowOff>
    </xdr:from>
    <xdr:to>
      <xdr:col>116</xdr:col>
      <xdr:colOff>62864</xdr:colOff>
      <xdr:row>108</xdr:row>
      <xdr:rowOff>142239</xdr:rowOff>
    </xdr:to>
    <xdr:cxnSp macro="">
      <xdr:nvCxnSpPr>
        <xdr:cNvPr id="786" name="直線コネクタ 785">
          <a:extLst>
            <a:ext uri="{FF2B5EF4-FFF2-40B4-BE49-F238E27FC236}">
              <a16:creationId xmlns:a16="http://schemas.microsoft.com/office/drawing/2014/main" id="{00000000-0008-0000-0E00-000012030000}"/>
            </a:ext>
          </a:extLst>
        </xdr:cNvPr>
        <xdr:cNvCxnSpPr/>
      </xdr:nvCxnSpPr>
      <xdr:spPr>
        <a:xfrm flipV="1">
          <a:off x="22160864" y="17245330"/>
          <a:ext cx="0" cy="1413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146066</xdr:rowOff>
    </xdr:from>
    <xdr:ext cx="469744" cy="259045"/>
    <xdr:sp macro="" textlink="">
      <xdr:nvSpPr>
        <xdr:cNvPr id="787" name="【公民館】&#10;一人当たり面積最小値テキスト">
          <a:extLst>
            <a:ext uri="{FF2B5EF4-FFF2-40B4-BE49-F238E27FC236}">
              <a16:creationId xmlns:a16="http://schemas.microsoft.com/office/drawing/2014/main" id="{00000000-0008-0000-0E00-000013030000}"/>
            </a:ext>
          </a:extLst>
        </xdr:cNvPr>
        <xdr:cNvSpPr txBox="1"/>
      </xdr:nvSpPr>
      <xdr:spPr>
        <a:xfrm>
          <a:off x="22199600" y="18662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142239</xdr:rowOff>
    </xdr:from>
    <xdr:to>
      <xdr:col>116</xdr:col>
      <xdr:colOff>152400</xdr:colOff>
      <xdr:row>108</xdr:row>
      <xdr:rowOff>142239</xdr:rowOff>
    </xdr:to>
    <xdr:cxnSp macro="">
      <xdr:nvCxnSpPr>
        <xdr:cNvPr id="788" name="直線コネクタ 787">
          <a:extLst>
            <a:ext uri="{FF2B5EF4-FFF2-40B4-BE49-F238E27FC236}">
              <a16:creationId xmlns:a16="http://schemas.microsoft.com/office/drawing/2014/main" id="{00000000-0008-0000-0E00-000014030000}"/>
            </a:ext>
          </a:extLst>
        </xdr:cNvPr>
        <xdr:cNvCxnSpPr/>
      </xdr:nvCxnSpPr>
      <xdr:spPr>
        <a:xfrm>
          <a:off x="22072600" y="1865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47007</xdr:rowOff>
    </xdr:from>
    <xdr:ext cx="469744" cy="259045"/>
    <xdr:sp macro="" textlink="">
      <xdr:nvSpPr>
        <xdr:cNvPr id="789" name="【公民館】&#10;一人当たり面積最大値テキスト">
          <a:extLst>
            <a:ext uri="{FF2B5EF4-FFF2-40B4-BE49-F238E27FC236}">
              <a16:creationId xmlns:a16="http://schemas.microsoft.com/office/drawing/2014/main" id="{00000000-0008-0000-0E00-000015030000}"/>
            </a:ext>
          </a:extLst>
        </xdr:cNvPr>
        <xdr:cNvSpPr txBox="1"/>
      </xdr:nvSpPr>
      <xdr:spPr>
        <a:xfrm>
          <a:off x="22199600" y="17020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100330</xdr:rowOff>
    </xdr:from>
    <xdr:to>
      <xdr:col>116</xdr:col>
      <xdr:colOff>152400</xdr:colOff>
      <xdr:row>100</xdr:row>
      <xdr:rowOff>100330</xdr:rowOff>
    </xdr:to>
    <xdr:cxnSp macro="">
      <xdr:nvCxnSpPr>
        <xdr:cNvPr id="790" name="直線コネクタ 789">
          <a:extLst>
            <a:ext uri="{FF2B5EF4-FFF2-40B4-BE49-F238E27FC236}">
              <a16:creationId xmlns:a16="http://schemas.microsoft.com/office/drawing/2014/main" id="{00000000-0008-0000-0E00-000016030000}"/>
            </a:ext>
          </a:extLst>
        </xdr:cNvPr>
        <xdr:cNvCxnSpPr/>
      </xdr:nvCxnSpPr>
      <xdr:spPr>
        <a:xfrm>
          <a:off x="22072600" y="17245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118127</xdr:rowOff>
    </xdr:from>
    <xdr:ext cx="469744" cy="259045"/>
    <xdr:sp macro="" textlink="">
      <xdr:nvSpPr>
        <xdr:cNvPr id="791" name="【公民館】&#10;一人当たり面積平均値テキスト">
          <a:extLst>
            <a:ext uri="{FF2B5EF4-FFF2-40B4-BE49-F238E27FC236}">
              <a16:creationId xmlns:a16="http://schemas.microsoft.com/office/drawing/2014/main" id="{00000000-0008-0000-0E00-000017030000}"/>
            </a:ext>
          </a:extLst>
        </xdr:cNvPr>
        <xdr:cNvSpPr txBox="1"/>
      </xdr:nvSpPr>
      <xdr:spPr>
        <a:xfrm>
          <a:off x="22199600" y="18120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95250</xdr:rowOff>
    </xdr:from>
    <xdr:to>
      <xdr:col>116</xdr:col>
      <xdr:colOff>114300</xdr:colOff>
      <xdr:row>107</xdr:row>
      <xdr:rowOff>25400</xdr:rowOff>
    </xdr:to>
    <xdr:sp macro="" textlink="">
      <xdr:nvSpPr>
        <xdr:cNvPr id="792" name="フローチャート: 判断 791">
          <a:extLst>
            <a:ext uri="{FF2B5EF4-FFF2-40B4-BE49-F238E27FC236}">
              <a16:creationId xmlns:a16="http://schemas.microsoft.com/office/drawing/2014/main" id="{00000000-0008-0000-0E00-000018030000}"/>
            </a:ext>
          </a:extLst>
        </xdr:cNvPr>
        <xdr:cNvSpPr/>
      </xdr:nvSpPr>
      <xdr:spPr>
        <a:xfrm>
          <a:off x="22110700" y="1826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106680</xdr:rowOff>
    </xdr:from>
    <xdr:to>
      <xdr:col>112</xdr:col>
      <xdr:colOff>38100</xdr:colOff>
      <xdr:row>107</xdr:row>
      <xdr:rowOff>36830</xdr:rowOff>
    </xdr:to>
    <xdr:sp macro="" textlink="">
      <xdr:nvSpPr>
        <xdr:cNvPr id="793" name="フローチャート: 判断 792">
          <a:extLst>
            <a:ext uri="{FF2B5EF4-FFF2-40B4-BE49-F238E27FC236}">
              <a16:creationId xmlns:a16="http://schemas.microsoft.com/office/drawing/2014/main" id="{00000000-0008-0000-0E00-000019030000}"/>
            </a:ext>
          </a:extLst>
        </xdr:cNvPr>
        <xdr:cNvSpPr/>
      </xdr:nvSpPr>
      <xdr:spPr>
        <a:xfrm>
          <a:off x="21272500" y="18280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143511</xdr:rowOff>
    </xdr:from>
    <xdr:to>
      <xdr:col>107</xdr:col>
      <xdr:colOff>101600</xdr:colOff>
      <xdr:row>107</xdr:row>
      <xdr:rowOff>73661</xdr:rowOff>
    </xdr:to>
    <xdr:sp macro="" textlink="">
      <xdr:nvSpPr>
        <xdr:cNvPr id="794" name="フローチャート: 判断 793">
          <a:extLst>
            <a:ext uri="{FF2B5EF4-FFF2-40B4-BE49-F238E27FC236}">
              <a16:creationId xmlns:a16="http://schemas.microsoft.com/office/drawing/2014/main" id="{00000000-0008-0000-0E00-00001A030000}"/>
            </a:ext>
          </a:extLst>
        </xdr:cNvPr>
        <xdr:cNvSpPr/>
      </xdr:nvSpPr>
      <xdr:spPr>
        <a:xfrm>
          <a:off x="20383500" y="1831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119380</xdr:rowOff>
    </xdr:from>
    <xdr:to>
      <xdr:col>102</xdr:col>
      <xdr:colOff>165100</xdr:colOff>
      <xdr:row>107</xdr:row>
      <xdr:rowOff>49530</xdr:rowOff>
    </xdr:to>
    <xdr:sp macro="" textlink="">
      <xdr:nvSpPr>
        <xdr:cNvPr id="795" name="フローチャート: 判断 794">
          <a:extLst>
            <a:ext uri="{FF2B5EF4-FFF2-40B4-BE49-F238E27FC236}">
              <a16:creationId xmlns:a16="http://schemas.microsoft.com/office/drawing/2014/main" id="{00000000-0008-0000-0E00-00001B030000}"/>
            </a:ext>
          </a:extLst>
        </xdr:cNvPr>
        <xdr:cNvSpPr/>
      </xdr:nvSpPr>
      <xdr:spPr>
        <a:xfrm>
          <a:off x="19494500" y="1829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99061</xdr:rowOff>
    </xdr:from>
    <xdr:to>
      <xdr:col>98</xdr:col>
      <xdr:colOff>38100</xdr:colOff>
      <xdr:row>107</xdr:row>
      <xdr:rowOff>29211</xdr:rowOff>
    </xdr:to>
    <xdr:sp macro="" textlink="">
      <xdr:nvSpPr>
        <xdr:cNvPr id="796" name="フローチャート: 判断 795">
          <a:extLst>
            <a:ext uri="{FF2B5EF4-FFF2-40B4-BE49-F238E27FC236}">
              <a16:creationId xmlns:a16="http://schemas.microsoft.com/office/drawing/2014/main" id="{00000000-0008-0000-0E00-00001C030000}"/>
            </a:ext>
          </a:extLst>
        </xdr:cNvPr>
        <xdr:cNvSpPr/>
      </xdr:nvSpPr>
      <xdr:spPr>
        <a:xfrm>
          <a:off x="18605500" y="18272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97" name="テキスト ボックス 796">
          <a:extLst>
            <a:ext uri="{FF2B5EF4-FFF2-40B4-BE49-F238E27FC236}">
              <a16:creationId xmlns:a16="http://schemas.microsoft.com/office/drawing/2014/main" id="{00000000-0008-0000-0E00-00001D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98" name="テキスト ボックス 797">
          <a:extLst>
            <a:ext uri="{FF2B5EF4-FFF2-40B4-BE49-F238E27FC236}">
              <a16:creationId xmlns:a16="http://schemas.microsoft.com/office/drawing/2014/main" id="{00000000-0008-0000-0E00-00001E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99" name="テキスト ボックス 798">
          <a:extLst>
            <a:ext uri="{FF2B5EF4-FFF2-40B4-BE49-F238E27FC236}">
              <a16:creationId xmlns:a16="http://schemas.microsoft.com/office/drawing/2014/main" id="{00000000-0008-0000-0E00-00001F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00" name="テキスト ボックス 799">
          <a:extLst>
            <a:ext uri="{FF2B5EF4-FFF2-40B4-BE49-F238E27FC236}">
              <a16:creationId xmlns:a16="http://schemas.microsoft.com/office/drawing/2014/main" id="{00000000-0008-0000-0E00-000020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01" name="テキスト ボックス 800">
          <a:extLst>
            <a:ext uri="{FF2B5EF4-FFF2-40B4-BE49-F238E27FC236}">
              <a16:creationId xmlns:a16="http://schemas.microsoft.com/office/drawing/2014/main" id="{00000000-0008-0000-0E00-000021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170180</xdr:rowOff>
    </xdr:from>
    <xdr:to>
      <xdr:col>116</xdr:col>
      <xdr:colOff>114300</xdr:colOff>
      <xdr:row>108</xdr:row>
      <xdr:rowOff>100330</xdr:rowOff>
    </xdr:to>
    <xdr:sp macro="" textlink="">
      <xdr:nvSpPr>
        <xdr:cNvPr id="802" name="楕円 801">
          <a:extLst>
            <a:ext uri="{FF2B5EF4-FFF2-40B4-BE49-F238E27FC236}">
              <a16:creationId xmlns:a16="http://schemas.microsoft.com/office/drawing/2014/main" id="{00000000-0008-0000-0E00-000022030000}"/>
            </a:ext>
          </a:extLst>
        </xdr:cNvPr>
        <xdr:cNvSpPr/>
      </xdr:nvSpPr>
      <xdr:spPr>
        <a:xfrm>
          <a:off x="22110700" y="1851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85107</xdr:rowOff>
    </xdr:from>
    <xdr:ext cx="469744" cy="259045"/>
    <xdr:sp macro="" textlink="">
      <xdr:nvSpPr>
        <xdr:cNvPr id="803" name="【公民館】&#10;一人当たり面積該当値テキスト">
          <a:extLst>
            <a:ext uri="{FF2B5EF4-FFF2-40B4-BE49-F238E27FC236}">
              <a16:creationId xmlns:a16="http://schemas.microsoft.com/office/drawing/2014/main" id="{00000000-0008-0000-0E00-000023030000}"/>
            </a:ext>
          </a:extLst>
        </xdr:cNvPr>
        <xdr:cNvSpPr txBox="1"/>
      </xdr:nvSpPr>
      <xdr:spPr>
        <a:xfrm>
          <a:off x="22199600" y="1843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0</xdr:rowOff>
    </xdr:from>
    <xdr:to>
      <xdr:col>112</xdr:col>
      <xdr:colOff>38100</xdr:colOff>
      <xdr:row>108</xdr:row>
      <xdr:rowOff>101600</xdr:rowOff>
    </xdr:to>
    <xdr:sp macro="" textlink="">
      <xdr:nvSpPr>
        <xdr:cNvPr id="804" name="楕円 803">
          <a:extLst>
            <a:ext uri="{FF2B5EF4-FFF2-40B4-BE49-F238E27FC236}">
              <a16:creationId xmlns:a16="http://schemas.microsoft.com/office/drawing/2014/main" id="{00000000-0008-0000-0E00-000024030000}"/>
            </a:ext>
          </a:extLst>
        </xdr:cNvPr>
        <xdr:cNvSpPr/>
      </xdr:nvSpPr>
      <xdr:spPr>
        <a:xfrm>
          <a:off x="21272500" y="1851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49530</xdr:rowOff>
    </xdr:from>
    <xdr:to>
      <xdr:col>116</xdr:col>
      <xdr:colOff>63500</xdr:colOff>
      <xdr:row>108</xdr:row>
      <xdr:rowOff>50800</xdr:rowOff>
    </xdr:to>
    <xdr:cxnSp macro="">
      <xdr:nvCxnSpPr>
        <xdr:cNvPr id="805" name="直線コネクタ 804">
          <a:extLst>
            <a:ext uri="{FF2B5EF4-FFF2-40B4-BE49-F238E27FC236}">
              <a16:creationId xmlns:a16="http://schemas.microsoft.com/office/drawing/2014/main" id="{00000000-0008-0000-0E00-000025030000}"/>
            </a:ext>
          </a:extLst>
        </xdr:cNvPr>
        <xdr:cNvCxnSpPr/>
      </xdr:nvCxnSpPr>
      <xdr:spPr>
        <a:xfrm flipV="1">
          <a:off x="21323300" y="18566130"/>
          <a:ext cx="8382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1270</xdr:rowOff>
    </xdr:from>
    <xdr:to>
      <xdr:col>107</xdr:col>
      <xdr:colOff>101600</xdr:colOff>
      <xdr:row>108</xdr:row>
      <xdr:rowOff>102870</xdr:rowOff>
    </xdr:to>
    <xdr:sp macro="" textlink="">
      <xdr:nvSpPr>
        <xdr:cNvPr id="806" name="楕円 805">
          <a:extLst>
            <a:ext uri="{FF2B5EF4-FFF2-40B4-BE49-F238E27FC236}">
              <a16:creationId xmlns:a16="http://schemas.microsoft.com/office/drawing/2014/main" id="{00000000-0008-0000-0E00-000026030000}"/>
            </a:ext>
          </a:extLst>
        </xdr:cNvPr>
        <xdr:cNvSpPr/>
      </xdr:nvSpPr>
      <xdr:spPr>
        <a:xfrm>
          <a:off x="20383500" y="1851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50800</xdr:rowOff>
    </xdr:from>
    <xdr:to>
      <xdr:col>111</xdr:col>
      <xdr:colOff>177800</xdr:colOff>
      <xdr:row>108</xdr:row>
      <xdr:rowOff>52070</xdr:rowOff>
    </xdr:to>
    <xdr:cxnSp macro="">
      <xdr:nvCxnSpPr>
        <xdr:cNvPr id="807" name="直線コネクタ 806">
          <a:extLst>
            <a:ext uri="{FF2B5EF4-FFF2-40B4-BE49-F238E27FC236}">
              <a16:creationId xmlns:a16="http://schemas.microsoft.com/office/drawing/2014/main" id="{00000000-0008-0000-0E00-000027030000}"/>
            </a:ext>
          </a:extLst>
        </xdr:cNvPr>
        <xdr:cNvCxnSpPr/>
      </xdr:nvCxnSpPr>
      <xdr:spPr>
        <a:xfrm flipV="1">
          <a:off x="20434300" y="1856740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26670</xdr:rowOff>
    </xdr:from>
    <xdr:to>
      <xdr:col>102</xdr:col>
      <xdr:colOff>165100</xdr:colOff>
      <xdr:row>107</xdr:row>
      <xdr:rowOff>128270</xdr:rowOff>
    </xdr:to>
    <xdr:sp macro="" textlink="">
      <xdr:nvSpPr>
        <xdr:cNvPr id="808" name="楕円 807">
          <a:extLst>
            <a:ext uri="{FF2B5EF4-FFF2-40B4-BE49-F238E27FC236}">
              <a16:creationId xmlns:a16="http://schemas.microsoft.com/office/drawing/2014/main" id="{00000000-0008-0000-0E00-000028030000}"/>
            </a:ext>
          </a:extLst>
        </xdr:cNvPr>
        <xdr:cNvSpPr/>
      </xdr:nvSpPr>
      <xdr:spPr>
        <a:xfrm>
          <a:off x="19494500" y="1837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77470</xdr:rowOff>
    </xdr:from>
    <xdr:to>
      <xdr:col>107</xdr:col>
      <xdr:colOff>50800</xdr:colOff>
      <xdr:row>108</xdr:row>
      <xdr:rowOff>52070</xdr:rowOff>
    </xdr:to>
    <xdr:cxnSp macro="">
      <xdr:nvCxnSpPr>
        <xdr:cNvPr id="809" name="直線コネクタ 808">
          <a:extLst>
            <a:ext uri="{FF2B5EF4-FFF2-40B4-BE49-F238E27FC236}">
              <a16:creationId xmlns:a16="http://schemas.microsoft.com/office/drawing/2014/main" id="{00000000-0008-0000-0E00-000029030000}"/>
            </a:ext>
          </a:extLst>
        </xdr:cNvPr>
        <xdr:cNvCxnSpPr/>
      </xdr:nvCxnSpPr>
      <xdr:spPr>
        <a:xfrm>
          <a:off x="19545300" y="18422620"/>
          <a:ext cx="889000" cy="146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53357</xdr:rowOff>
    </xdr:from>
    <xdr:ext cx="469744" cy="259045"/>
    <xdr:sp macro="" textlink="">
      <xdr:nvSpPr>
        <xdr:cNvPr id="810" name="n_1aveValue【公民館】&#10;一人当たり面積">
          <a:extLst>
            <a:ext uri="{FF2B5EF4-FFF2-40B4-BE49-F238E27FC236}">
              <a16:creationId xmlns:a16="http://schemas.microsoft.com/office/drawing/2014/main" id="{00000000-0008-0000-0E00-00002A030000}"/>
            </a:ext>
          </a:extLst>
        </xdr:cNvPr>
        <xdr:cNvSpPr txBox="1"/>
      </xdr:nvSpPr>
      <xdr:spPr>
        <a:xfrm>
          <a:off x="21075727" y="18055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90188</xdr:rowOff>
    </xdr:from>
    <xdr:ext cx="469744" cy="259045"/>
    <xdr:sp macro="" textlink="">
      <xdr:nvSpPr>
        <xdr:cNvPr id="811" name="n_2aveValue【公民館】&#10;一人当たり面積">
          <a:extLst>
            <a:ext uri="{FF2B5EF4-FFF2-40B4-BE49-F238E27FC236}">
              <a16:creationId xmlns:a16="http://schemas.microsoft.com/office/drawing/2014/main" id="{00000000-0008-0000-0E00-00002B030000}"/>
            </a:ext>
          </a:extLst>
        </xdr:cNvPr>
        <xdr:cNvSpPr txBox="1"/>
      </xdr:nvSpPr>
      <xdr:spPr>
        <a:xfrm>
          <a:off x="20199427" y="18092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66057</xdr:rowOff>
    </xdr:from>
    <xdr:ext cx="469744" cy="259045"/>
    <xdr:sp macro="" textlink="">
      <xdr:nvSpPr>
        <xdr:cNvPr id="812" name="n_3aveValue【公民館】&#10;一人当たり面積">
          <a:extLst>
            <a:ext uri="{FF2B5EF4-FFF2-40B4-BE49-F238E27FC236}">
              <a16:creationId xmlns:a16="http://schemas.microsoft.com/office/drawing/2014/main" id="{00000000-0008-0000-0E00-00002C030000}"/>
            </a:ext>
          </a:extLst>
        </xdr:cNvPr>
        <xdr:cNvSpPr txBox="1"/>
      </xdr:nvSpPr>
      <xdr:spPr>
        <a:xfrm>
          <a:off x="19310427" y="18068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45738</xdr:rowOff>
    </xdr:from>
    <xdr:ext cx="469744" cy="259045"/>
    <xdr:sp macro="" textlink="">
      <xdr:nvSpPr>
        <xdr:cNvPr id="813" name="n_4aveValue【公民館】&#10;一人当たり面積">
          <a:extLst>
            <a:ext uri="{FF2B5EF4-FFF2-40B4-BE49-F238E27FC236}">
              <a16:creationId xmlns:a16="http://schemas.microsoft.com/office/drawing/2014/main" id="{00000000-0008-0000-0E00-00002D030000}"/>
            </a:ext>
          </a:extLst>
        </xdr:cNvPr>
        <xdr:cNvSpPr txBox="1"/>
      </xdr:nvSpPr>
      <xdr:spPr>
        <a:xfrm>
          <a:off x="18421427" y="1804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92727</xdr:rowOff>
    </xdr:from>
    <xdr:ext cx="469744" cy="259045"/>
    <xdr:sp macro="" textlink="">
      <xdr:nvSpPr>
        <xdr:cNvPr id="814" name="n_1mainValue【公民館】&#10;一人当たり面積">
          <a:extLst>
            <a:ext uri="{FF2B5EF4-FFF2-40B4-BE49-F238E27FC236}">
              <a16:creationId xmlns:a16="http://schemas.microsoft.com/office/drawing/2014/main" id="{00000000-0008-0000-0E00-00002E030000}"/>
            </a:ext>
          </a:extLst>
        </xdr:cNvPr>
        <xdr:cNvSpPr txBox="1"/>
      </xdr:nvSpPr>
      <xdr:spPr>
        <a:xfrm>
          <a:off x="21075727" y="18609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93997</xdr:rowOff>
    </xdr:from>
    <xdr:ext cx="469744" cy="259045"/>
    <xdr:sp macro="" textlink="">
      <xdr:nvSpPr>
        <xdr:cNvPr id="815" name="n_2mainValue【公民館】&#10;一人当たり面積">
          <a:extLst>
            <a:ext uri="{FF2B5EF4-FFF2-40B4-BE49-F238E27FC236}">
              <a16:creationId xmlns:a16="http://schemas.microsoft.com/office/drawing/2014/main" id="{00000000-0008-0000-0E00-00002F030000}"/>
            </a:ext>
          </a:extLst>
        </xdr:cNvPr>
        <xdr:cNvSpPr txBox="1"/>
      </xdr:nvSpPr>
      <xdr:spPr>
        <a:xfrm>
          <a:off x="20199427" y="18610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119397</xdr:rowOff>
    </xdr:from>
    <xdr:ext cx="469744" cy="259045"/>
    <xdr:sp macro="" textlink="">
      <xdr:nvSpPr>
        <xdr:cNvPr id="816" name="n_3mainValue【公民館】&#10;一人当たり面積">
          <a:extLst>
            <a:ext uri="{FF2B5EF4-FFF2-40B4-BE49-F238E27FC236}">
              <a16:creationId xmlns:a16="http://schemas.microsoft.com/office/drawing/2014/main" id="{00000000-0008-0000-0E00-000030030000}"/>
            </a:ext>
          </a:extLst>
        </xdr:cNvPr>
        <xdr:cNvSpPr txBox="1"/>
      </xdr:nvSpPr>
      <xdr:spPr>
        <a:xfrm>
          <a:off x="19310427" y="18464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7" name="正方形/長方形 816">
          <a:extLst>
            <a:ext uri="{FF2B5EF4-FFF2-40B4-BE49-F238E27FC236}">
              <a16:creationId xmlns:a16="http://schemas.microsoft.com/office/drawing/2014/main" id="{00000000-0008-0000-0E00-000031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8" name="正方形/長方形 817">
          <a:extLst>
            <a:ext uri="{FF2B5EF4-FFF2-40B4-BE49-F238E27FC236}">
              <a16:creationId xmlns:a16="http://schemas.microsoft.com/office/drawing/2014/main" id="{00000000-0008-0000-0E00-000032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9" name="テキスト ボックス 818">
          <a:extLst>
            <a:ext uri="{FF2B5EF4-FFF2-40B4-BE49-F238E27FC236}">
              <a16:creationId xmlns:a16="http://schemas.microsoft.com/office/drawing/2014/main" id="{00000000-0008-0000-0E00-000033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町の有形固定資産は、減価償却比率が類似団体平均値よりも高い傾向にあり、有している資産のうち老朽化が進んでいる資産が多いといえる。維持管理も課題であり、個別施設計画において施設等の実態や利用状況、維持管理コスト等を考慮しながら長期的な視点で施設の更新・統廃合・長寿命化などを計画的に行い、財政負担の軽減を図りながら公共施設等の持続性の確保に努める必要が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鳥取県南部町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10,754
10,667
114.03
7,062,695
6,713,804
209,641
4,242,199
5,907,881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25.6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F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F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117022</xdr:rowOff>
    </xdr:from>
    <xdr:to>
      <xdr:col>24</xdr:col>
      <xdr:colOff>62865</xdr:colOff>
      <xdr:row>41</xdr:row>
      <xdr:rowOff>77833</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flipV="1">
          <a:off x="4634865" y="5774872"/>
          <a:ext cx="0" cy="1332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81660</xdr:rowOff>
    </xdr:from>
    <xdr:ext cx="405111" cy="259045"/>
    <xdr:sp macro="" textlink="">
      <xdr:nvSpPr>
        <xdr:cNvPr id="59" name="【図書館】&#10;有形固定資産減価償却率最小値テキスト">
          <a:extLst>
            <a:ext uri="{FF2B5EF4-FFF2-40B4-BE49-F238E27FC236}">
              <a16:creationId xmlns:a16="http://schemas.microsoft.com/office/drawing/2014/main" id="{00000000-0008-0000-0F00-00003B000000}"/>
            </a:ext>
          </a:extLst>
        </xdr:cNvPr>
        <xdr:cNvSpPr txBox="1"/>
      </xdr:nvSpPr>
      <xdr:spPr>
        <a:xfrm>
          <a:off x="4673600" y="7111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77833</xdr:rowOff>
    </xdr:from>
    <xdr:to>
      <xdr:col>24</xdr:col>
      <xdr:colOff>152400</xdr:colOff>
      <xdr:row>41</xdr:row>
      <xdr:rowOff>77833</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4546600" y="7107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63699</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F00-00003D000000}"/>
            </a:ext>
          </a:extLst>
        </xdr:cNvPr>
        <xdr:cNvSpPr txBox="1"/>
      </xdr:nvSpPr>
      <xdr:spPr>
        <a:xfrm>
          <a:off x="4673600" y="55500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117022</xdr:rowOff>
    </xdr:from>
    <xdr:to>
      <xdr:col>24</xdr:col>
      <xdr:colOff>152400</xdr:colOff>
      <xdr:row>33</xdr:row>
      <xdr:rowOff>117022</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4546600" y="577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38480</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F00-00003F000000}"/>
            </a:ext>
          </a:extLst>
        </xdr:cNvPr>
        <xdr:cNvSpPr txBox="1"/>
      </xdr:nvSpPr>
      <xdr:spPr>
        <a:xfrm>
          <a:off x="4673600" y="62106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15603</xdr:rowOff>
    </xdr:from>
    <xdr:to>
      <xdr:col>24</xdr:col>
      <xdr:colOff>114300</xdr:colOff>
      <xdr:row>37</xdr:row>
      <xdr:rowOff>117203</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45847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2540</xdr:rowOff>
    </xdr:from>
    <xdr:to>
      <xdr:col>20</xdr:col>
      <xdr:colOff>38100</xdr:colOff>
      <xdr:row>37</xdr:row>
      <xdr:rowOff>104140</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3746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142966</xdr:rowOff>
    </xdr:from>
    <xdr:to>
      <xdr:col>15</xdr:col>
      <xdr:colOff>101600</xdr:colOff>
      <xdr:row>37</xdr:row>
      <xdr:rowOff>73116</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2857500" y="631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156028</xdr:rowOff>
    </xdr:from>
    <xdr:to>
      <xdr:col>10</xdr:col>
      <xdr:colOff>165100</xdr:colOff>
      <xdr:row>37</xdr:row>
      <xdr:rowOff>86178</xdr:rowOff>
    </xdr:to>
    <xdr:sp macro="" textlink="">
      <xdr:nvSpPr>
        <xdr:cNvPr id="67" name="フローチャート: 判断 66">
          <a:extLst>
            <a:ext uri="{FF2B5EF4-FFF2-40B4-BE49-F238E27FC236}">
              <a16:creationId xmlns:a16="http://schemas.microsoft.com/office/drawing/2014/main" id="{00000000-0008-0000-0F00-000043000000}"/>
            </a:ext>
          </a:extLst>
        </xdr:cNvPr>
        <xdr:cNvSpPr/>
      </xdr:nvSpPr>
      <xdr:spPr>
        <a:xfrm>
          <a:off x="1968500" y="6328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162560</xdr:rowOff>
    </xdr:from>
    <xdr:to>
      <xdr:col>6</xdr:col>
      <xdr:colOff>38100</xdr:colOff>
      <xdr:row>36</xdr:row>
      <xdr:rowOff>92710</xdr:rowOff>
    </xdr:to>
    <xdr:sp macro="" textlink="">
      <xdr:nvSpPr>
        <xdr:cNvPr id="68" name="フローチャート: 判断 67">
          <a:extLst>
            <a:ext uri="{FF2B5EF4-FFF2-40B4-BE49-F238E27FC236}">
              <a16:creationId xmlns:a16="http://schemas.microsoft.com/office/drawing/2014/main" id="{00000000-0008-0000-0F00-000044000000}"/>
            </a:ext>
          </a:extLst>
        </xdr:cNvPr>
        <xdr:cNvSpPr/>
      </xdr:nvSpPr>
      <xdr:spPr>
        <a:xfrm>
          <a:off x="1079500" y="6163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F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F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74385</xdr:rowOff>
    </xdr:from>
    <xdr:to>
      <xdr:col>24</xdr:col>
      <xdr:colOff>114300</xdr:colOff>
      <xdr:row>39</xdr:row>
      <xdr:rowOff>4535</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4584700" y="65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52812</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F00-00004B000000}"/>
            </a:ext>
          </a:extLst>
        </xdr:cNvPr>
        <xdr:cNvSpPr txBox="1"/>
      </xdr:nvSpPr>
      <xdr:spPr>
        <a:xfrm>
          <a:off x="4673600" y="6567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41728</xdr:rowOff>
    </xdr:from>
    <xdr:to>
      <xdr:col>20</xdr:col>
      <xdr:colOff>38100</xdr:colOff>
      <xdr:row>38</xdr:row>
      <xdr:rowOff>143328</xdr:rowOff>
    </xdr:to>
    <xdr:sp macro="" textlink="">
      <xdr:nvSpPr>
        <xdr:cNvPr id="76" name="楕円 75">
          <a:extLst>
            <a:ext uri="{FF2B5EF4-FFF2-40B4-BE49-F238E27FC236}">
              <a16:creationId xmlns:a16="http://schemas.microsoft.com/office/drawing/2014/main" id="{00000000-0008-0000-0F00-00004C000000}"/>
            </a:ext>
          </a:extLst>
        </xdr:cNvPr>
        <xdr:cNvSpPr/>
      </xdr:nvSpPr>
      <xdr:spPr>
        <a:xfrm>
          <a:off x="3746500" y="655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92528</xdr:rowOff>
    </xdr:from>
    <xdr:to>
      <xdr:col>24</xdr:col>
      <xdr:colOff>63500</xdr:colOff>
      <xdr:row>38</xdr:row>
      <xdr:rowOff>125185</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a:off x="3797300" y="660762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9072</xdr:rowOff>
    </xdr:from>
    <xdr:to>
      <xdr:col>15</xdr:col>
      <xdr:colOff>101600</xdr:colOff>
      <xdr:row>38</xdr:row>
      <xdr:rowOff>110672</xdr:rowOff>
    </xdr:to>
    <xdr:sp macro="" textlink="">
      <xdr:nvSpPr>
        <xdr:cNvPr id="78" name="楕円 77">
          <a:extLst>
            <a:ext uri="{FF2B5EF4-FFF2-40B4-BE49-F238E27FC236}">
              <a16:creationId xmlns:a16="http://schemas.microsoft.com/office/drawing/2014/main" id="{00000000-0008-0000-0F00-00004E000000}"/>
            </a:ext>
          </a:extLst>
        </xdr:cNvPr>
        <xdr:cNvSpPr/>
      </xdr:nvSpPr>
      <xdr:spPr>
        <a:xfrm>
          <a:off x="2857500" y="652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59872</xdr:rowOff>
    </xdr:from>
    <xdr:to>
      <xdr:col>19</xdr:col>
      <xdr:colOff>177800</xdr:colOff>
      <xdr:row>38</xdr:row>
      <xdr:rowOff>92528</xdr:rowOff>
    </xdr:to>
    <xdr:cxnSp macro="">
      <xdr:nvCxnSpPr>
        <xdr:cNvPr id="79" name="直線コネクタ 78">
          <a:extLst>
            <a:ext uri="{FF2B5EF4-FFF2-40B4-BE49-F238E27FC236}">
              <a16:creationId xmlns:a16="http://schemas.microsoft.com/office/drawing/2014/main" id="{00000000-0008-0000-0F00-00004F000000}"/>
            </a:ext>
          </a:extLst>
        </xdr:cNvPr>
        <xdr:cNvCxnSpPr/>
      </xdr:nvCxnSpPr>
      <xdr:spPr>
        <a:xfrm>
          <a:off x="2908300" y="65749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49893</xdr:rowOff>
    </xdr:from>
    <xdr:to>
      <xdr:col>10</xdr:col>
      <xdr:colOff>165100</xdr:colOff>
      <xdr:row>37</xdr:row>
      <xdr:rowOff>151493</xdr:rowOff>
    </xdr:to>
    <xdr:sp macro="" textlink="">
      <xdr:nvSpPr>
        <xdr:cNvPr id="80" name="楕円 79">
          <a:extLst>
            <a:ext uri="{FF2B5EF4-FFF2-40B4-BE49-F238E27FC236}">
              <a16:creationId xmlns:a16="http://schemas.microsoft.com/office/drawing/2014/main" id="{00000000-0008-0000-0F00-000050000000}"/>
            </a:ext>
          </a:extLst>
        </xdr:cNvPr>
        <xdr:cNvSpPr/>
      </xdr:nvSpPr>
      <xdr:spPr>
        <a:xfrm>
          <a:off x="1968500" y="639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100693</xdr:rowOff>
    </xdr:from>
    <xdr:to>
      <xdr:col>15</xdr:col>
      <xdr:colOff>50800</xdr:colOff>
      <xdr:row>38</xdr:row>
      <xdr:rowOff>59872</xdr:rowOff>
    </xdr:to>
    <xdr:cxnSp macro="">
      <xdr:nvCxnSpPr>
        <xdr:cNvPr id="81" name="直線コネクタ 80">
          <a:extLst>
            <a:ext uri="{FF2B5EF4-FFF2-40B4-BE49-F238E27FC236}">
              <a16:creationId xmlns:a16="http://schemas.microsoft.com/office/drawing/2014/main" id="{00000000-0008-0000-0F00-000051000000}"/>
            </a:ext>
          </a:extLst>
        </xdr:cNvPr>
        <xdr:cNvCxnSpPr/>
      </xdr:nvCxnSpPr>
      <xdr:spPr>
        <a:xfrm>
          <a:off x="2019300" y="6444343"/>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120667</xdr:rowOff>
    </xdr:from>
    <xdr:ext cx="405111" cy="259045"/>
    <xdr:sp macro="" textlink="">
      <xdr:nvSpPr>
        <xdr:cNvPr id="82" name="n_1aveValue【図書館】&#10;有形固定資産減価償却率">
          <a:extLst>
            <a:ext uri="{FF2B5EF4-FFF2-40B4-BE49-F238E27FC236}">
              <a16:creationId xmlns:a16="http://schemas.microsoft.com/office/drawing/2014/main" id="{00000000-0008-0000-0F00-000052000000}"/>
            </a:ext>
          </a:extLst>
        </xdr:cNvPr>
        <xdr:cNvSpPr txBox="1"/>
      </xdr:nvSpPr>
      <xdr:spPr>
        <a:xfrm>
          <a:off x="3582044" y="612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89643</xdr:rowOff>
    </xdr:from>
    <xdr:ext cx="405111" cy="259045"/>
    <xdr:sp macro="" textlink="">
      <xdr:nvSpPr>
        <xdr:cNvPr id="83" name="n_2aveValue【図書館】&#10;有形固定資産減価償却率">
          <a:extLst>
            <a:ext uri="{FF2B5EF4-FFF2-40B4-BE49-F238E27FC236}">
              <a16:creationId xmlns:a16="http://schemas.microsoft.com/office/drawing/2014/main" id="{00000000-0008-0000-0F00-000053000000}"/>
            </a:ext>
          </a:extLst>
        </xdr:cNvPr>
        <xdr:cNvSpPr txBox="1"/>
      </xdr:nvSpPr>
      <xdr:spPr>
        <a:xfrm>
          <a:off x="2705744" y="6090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102705</xdr:rowOff>
    </xdr:from>
    <xdr:ext cx="405111" cy="259045"/>
    <xdr:sp macro="" textlink="">
      <xdr:nvSpPr>
        <xdr:cNvPr id="84" name="n_3aveValue【図書館】&#10;有形固定資産減価償却率">
          <a:extLst>
            <a:ext uri="{FF2B5EF4-FFF2-40B4-BE49-F238E27FC236}">
              <a16:creationId xmlns:a16="http://schemas.microsoft.com/office/drawing/2014/main" id="{00000000-0008-0000-0F00-000054000000}"/>
            </a:ext>
          </a:extLst>
        </xdr:cNvPr>
        <xdr:cNvSpPr txBox="1"/>
      </xdr:nvSpPr>
      <xdr:spPr>
        <a:xfrm>
          <a:off x="1816744" y="6103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109237</xdr:rowOff>
    </xdr:from>
    <xdr:ext cx="405111" cy="259045"/>
    <xdr:sp macro="" textlink="">
      <xdr:nvSpPr>
        <xdr:cNvPr id="85" name="n_4aveValue【図書館】&#10;有形固定資産減価償却率">
          <a:extLst>
            <a:ext uri="{FF2B5EF4-FFF2-40B4-BE49-F238E27FC236}">
              <a16:creationId xmlns:a16="http://schemas.microsoft.com/office/drawing/2014/main" id="{00000000-0008-0000-0F00-000055000000}"/>
            </a:ext>
          </a:extLst>
        </xdr:cNvPr>
        <xdr:cNvSpPr txBox="1"/>
      </xdr:nvSpPr>
      <xdr:spPr>
        <a:xfrm>
          <a:off x="927744" y="593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134455</xdr:rowOff>
    </xdr:from>
    <xdr:ext cx="405111" cy="259045"/>
    <xdr:sp macro="" textlink="">
      <xdr:nvSpPr>
        <xdr:cNvPr id="86" name="n_1mainValue【図書館】&#10;有形固定資産減価償却率">
          <a:extLst>
            <a:ext uri="{FF2B5EF4-FFF2-40B4-BE49-F238E27FC236}">
              <a16:creationId xmlns:a16="http://schemas.microsoft.com/office/drawing/2014/main" id="{00000000-0008-0000-0F00-000056000000}"/>
            </a:ext>
          </a:extLst>
        </xdr:cNvPr>
        <xdr:cNvSpPr txBox="1"/>
      </xdr:nvSpPr>
      <xdr:spPr>
        <a:xfrm>
          <a:off x="3582044" y="664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101799</xdr:rowOff>
    </xdr:from>
    <xdr:ext cx="405111" cy="259045"/>
    <xdr:sp macro="" textlink="">
      <xdr:nvSpPr>
        <xdr:cNvPr id="87" name="n_2mainValue【図書館】&#10;有形固定資産減価償却率">
          <a:extLst>
            <a:ext uri="{FF2B5EF4-FFF2-40B4-BE49-F238E27FC236}">
              <a16:creationId xmlns:a16="http://schemas.microsoft.com/office/drawing/2014/main" id="{00000000-0008-0000-0F00-000057000000}"/>
            </a:ext>
          </a:extLst>
        </xdr:cNvPr>
        <xdr:cNvSpPr txBox="1"/>
      </xdr:nvSpPr>
      <xdr:spPr>
        <a:xfrm>
          <a:off x="2705744" y="661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142620</xdr:rowOff>
    </xdr:from>
    <xdr:ext cx="405111" cy="259045"/>
    <xdr:sp macro="" textlink="">
      <xdr:nvSpPr>
        <xdr:cNvPr id="88" name="n_3mainValue【図書館】&#10;有形固定資産減価償却率">
          <a:extLst>
            <a:ext uri="{FF2B5EF4-FFF2-40B4-BE49-F238E27FC236}">
              <a16:creationId xmlns:a16="http://schemas.microsoft.com/office/drawing/2014/main" id="{00000000-0008-0000-0F00-000058000000}"/>
            </a:ext>
          </a:extLst>
        </xdr:cNvPr>
        <xdr:cNvSpPr txBox="1"/>
      </xdr:nvSpPr>
      <xdr:spPr>
        <a:xfrm>
          <a:off x="1816744" y="648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00000000-0008-0000-0F00-00005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00000000-0008-0000-0F00-00005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00000000-0008-0000-0F00-00005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a:extLst>
            <a:ext uri="{FF2B5EF4-FFF2-40B4-BE49-F238E27FC236}">
              <a16:creationId xmlns:a16="http://schemas.microsoft.com/office/drawing/2014/main" id="{00000000-0008-0000-0F00-000061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00000000-0008-0000-0F00-000062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00000000-0008-0000-0F00-000063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00000000-0008-0000-0F00-000064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a:extLst>
            <a:ext uri="{FF2B5EF4-FFF2-40B4-BE49-F238E27FC236}">
              <a16:creationId xmlns:a16="http://schemas.microsoft.com/office/drawing/2014/main" id="{00000000-0008-0000-0F00-000066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00000000-0008-0000-0F00-000067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4" name="テキスト ボックス 103">
          <a:extLst>
            <a:ext uri="{FF2B5EF4-FFF2-40B4-BE49-F238E27FC236}">
              <a16:creationId xmlns:a16="http://schemas.microsoft.com/office/drawing/2014/main" id="{00000000-0008-0000-0F00-000068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00000000-0008-0000-0F00-000069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6" name="テキスト ボックス 105">
          <a:extLst>
            <a:ext uri="{FF2B5EF4-FFF2-40B4-BE49-F238E27FC236}">
              <a16:creationId xmlns:a16="http://schemas.microsoft.com/office/drawing/2014/main" id="{00000000-0008-0000-0F00-00006A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00000000-0008-0000-0F00-00006B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8" name="テキスト ボックス 107">
          <a:extLst>
            <a:ext uri="{FF2B5EF4-FFF2-40B4-BE49-F238E27FC236}">
              <a16:creationId xmlns:a16="http://schemas.microsoft.com/office/drawing/2014/main" id="{00000000-0008-0000-0F00-00006C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00000000-0008-0000-0F00-00006D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a:extLst>
            <a:ext uri="{FF2B5EF4-FFF2-40B4-BE49-F238E27FC236}">
              <a16:creationId xmlns:a16="http://schemas.microsoft.com/office/drawing/2014/main" id="{00000000-0008-0000-0F00-00006E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a:extLst>
            <a:ext uri="{FF2B5EF4-FFF2-40B4-BE49-F238E27FC236}">
              <a16:creationId xmlns:a16="http://schemas.microsoft.com/office/drawing/2014/main" id="{00000000-0008-0000-0F00-00006F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38100</xdr:rowOff>
    </xdr:from>
    <xdr:to>
      <xdr:col>54</xdr:col>
      <xdr:colOff>189865</xdr:colOff>
      <xdr:row>41</xdr:row>
      <xdr:rowOff>160020</xdr:rowOff>
    </xdr:to>
    <xdr:cxnSp macro="">
      <xdr:nvCxnSpPr>
        <xdr:cNvPr id="112" name="直線コネクタ 111">
          <a:extLst>
            <a:ext uri="{FF2B5EF4-FFF2-40B4-BE49-F238E27FC236}">
              <a16:creationId xmlns:a16="http://schemas.microsoft.com/office/drawing/2014/main" id="{00000000-0008-0000-0F00-000070000000}"/>
            </a:ext>
          </a:extLst>
        </xdr:cNvPr>
        <xdr:cNvCxnSpPr/>
      </xdr:nvCxnSpPr>
      <xdr:spPr>
        <a:xfrm flipV="1">
          <a:off x="10476865" y="569595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163847</xdr:rowOff>
    </xdr:from>
    <xdr:ext cx="469744" cy="259045"/>
    <xdr:sp macro="" textlink="">
      <xdr:nvSpPr>
        <xdr:cNvPr id="113" name="【図書館】&#10;一人当たり面積最小値テキスト">
          <a:extLst>
            <a:ext uri="{FF2B5EF4-FFF2-40B4-BE49-F238E27FC236}">
              <a16:creationId xmlns:a16="http://schemas.microsoft.com/office/drawing/2014/main" id="{00000000-0008-0000-0F00-000071000000}"/>
            </a:ext>
          </a:extLst>
        </xdr:cNvPr>
        <xdr:cNvSpPr txBox="1"/>
      </xdr:nvSpPr>
      <xdr:spPr>
        <a:xfrm>
          <a:off x="10515600" y="719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160020</xdr:rowOff>
    </xdr:from>
    <xdr:to>
      <xdr:col>55</xdr:col>
      <xdr:colOff>88900</xdr:colOff>
      <xdr:row>41</xdr:row>
      <xdr:rowOff>160020</xdr:rowOff>
    </xdr:to>
    <xdr:cxnSp macro="">
      <xdr:nvCxnSpPr>
        <xdr:cNvPr id="114" name="直線コネクタ 113">
          <a:extLst>
            <a:ext uri="{FF2B5EF4-FFF2-40B4-BE49-F238E27FC236}">
              <a16:creationId xmlns:a16="http://schemas.microsoft.com/office/drawing/2014/main" id="{00000000-0008-0000-0F00-000072000000}"/>
            </a:ext>
          </a:extLst>
        </xdr:cNvPr>
        <xdr:cNvCxnSpPr/>
      </xdr:nvCxnSpPr>
      <xdr:spPr>
        <a:xfrm>
          <a:off x="10388600" y="718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156227</xdr:rowOff>
    </xdr:from>
    <xdr:ext cx="469744" cy="259045"/>
    <xdr:sp macro="" textlink="">
      <xdr:nvSpPr>
        <xdr:cNvPr id="115" name="【図書館】&#10;一人当たり面積最大値テキスト">
          <a:extLst>
            <a:ext uri="{FF2B5EF4-FFF2-40B4-BE49-F238E27FC236}">
              <a16:creationId xmlns:a16="http://schemas.microsoft.com/office/drawing/2014/main" id="{00000000-0008-0000-0F00-000073000000}"/>
            </a:ext>
          </a:extLst>
        </xdr:cNvPr>
        <xdr:cNvSpPr txBox="1"/>
      </xdr:nvSpPr>
      <xdr:spPr>
        <a:xfrm>
          <a:off x="10515600" y="547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38100</xdr:rowOff>
    </xdr:from>
    <xdr:to>
      <xdr:col>55</xdr:col>
      <xdr:colOff>88900</xdr:colOff>
      <xdr:row>33</xdr:row>
      <xdr:rowOff>38100</xdr:rowOff>
    </xdr:to>
    <xdr:cxnSp macro="">
      <xdr:nvCxnSpPr>
        <xdr:cNvPr id="116" name="直線コネクタ 115">
          <a:extLst>
            <a:ext uri="{FF2B5EF4-FFF2-40B4-BE49-F238E27FC236}">
              <a16:creationId xmlns:a16="http://schemas.microsoft.com/office/drawing/2014/main" id="{00000000-0008-0000-0F00-000074000000}"/>
            </a:ext>
          </a:extLst>
        </xdr:cNvPr>
        <xdr:cNvCxnSpPr/>
      </xdr:nvCxnSpPr>
      <xdr:spPr>
        <a:xfrm>
          <a:off x="10388600" y="569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158767</xdr:rowOff>
    </xdr:from>
    <xdr:ext cx="469744" cy="259045"/>
    <xdr:sp macro="" textlink="">
      <xdr:nvSpPr>
        <xdr:cNvPr id="117" name="【図書館】&#10;一人当たり面積平均値テキスト">
          <a:extLst>
            <a:ext uri="{FF2B5EF4-FFF2-40B4-BE49-F238E27FC236}">
              <a16:creationId xmlns:a16="http://schemas.microsoft.com/office/drawing/2014/main" id="{00000000-0008-0000-0F00-000075000000}"/>
            </a:ext>
          </a:extLst>
        </xdr:cNvPr>
        <xdr:cNvSpPr txBox="1"/>
      </xdr:nvSpPr>
      <xdr:spPr>
        <a:xfrm>
          <a:off x="10515600" y="66738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135890</xdr:rowOff>
    </xdr:from>
    <xdr:to>
      <xdr:col>55</xdr:col>
      <xdr:colOff>50800</xdr:colOff>
      <xdr:row>40</xdr:row>
      <xdr:rowOff>66040</xdr:rowOff>
    </xdr:to>
    <xdr:sp macro="" textlink="">
      <xdr:nvSpPr>
        <xdr:cNvPr id="118" name="フローチャート: 判断 117">
          <a:extLst>
            <a:ext uri="{FF2B5EF4-FFF2-40B4-BE49-F238E27FC236}">
              <a16:creationId xmlns:a16="http://schemas.microsoft.com/office/drawing/2014/main" id="{00000000-0008-0000-0F00-000076000000}"/>
            </a:ext>
          </a:extLst>
        </xdr:cNvPr>
        <xdr:cNvSpPr/>
      </xdr:nvSpPr>
      <xdr:spPr>
        <a:xfrm>
          <a:off x="10426700" y="682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139700</xdr:rowOff>
    </xdr:from>
    <xdr:to>
      <xdr:col>50</xdr:col>
      <xdr:colOff>165100</xdr:colOff>
      <xdr:row>40</xdr:row>
      <xdr:rowOff>69850</xdr:rowOff>
    </xdr:to>
    <xdr:sp macro="" textlink="">
      <xdr:nvSpPr>
        <xdr:cNvPr id="119" name="フローチャート: 判断 118">
          <a:extLst>
            <a:ext uri="{FF2B5EF4-FFF2-40B4-BE49-F238E27FC236}">
              <a16:creationId xmlns:a16="http://schemas.microsoft.com/office/drawing/2014/main" id="{00000000-0008-0000-0F00-000077000000}"/>
            </a:ext>
          </a:extLst>
        </xdr:cNvPr>
        <xdr:cNvSpPr/>
      </xdr:nvSpPr>
      <xdr:spPr>
        <a:xfrm>
          <a:off x="9588500" y="682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151130</xdr:rowOff>
    </xdr:from>
    <xdr:to>
      <xdr:col>46</xdr:col>
      <xdr:colOff>38100</xdr:colOff>
      <xdr:row>40</xdr:row>
      <xdr:rowOff>81280</xdr:rowOff>
    </xdr:to>
    <xdr:sp macro="" textlink="">
      <xdr:nvSpPr>
        <xdr:cNvPr id="120" name="フローチャート: 判断 119">
          <a:extLst>
            <a:ext uri="{FF2B5EF4-FFF2-40B4-BE49-F238E27FC236}">
              <a16:creationId xmlns:a16="http://schemas.microsoft.com/office/drawing/2014/main" id="{00000000-0008-0000-0F00-000078000000}"/>
            </a:ext>
          </a:extLst>
        </xdr:cNvPr>
        <xdr:cNvSpPr/>
      </xdr:nvSpPr>
      <xdr:spPr>
        <a:xfrm>
          <a:off x="86995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116840</xdr:rowOff>
    </xdr:from>
    <xdr:to>
      <xdr:col>41</xdr:col>
      <xdr:colOff>101600</xdr:colOff>
      <xdr:row>40</xdr:row>
      <xdr:rowOff>46990</xdr:rowOff>
    </xdr:to>
    <xdr:sp macro="" textlink="">
      <xdr:nvSpPr>
        <xdr:cNvPr id="121" name="フローチャート: 判断 120">
          <a:extLst>
            <a:ext uri="{FF2B5EF4-FFF2-40B4-BE49-F238E27FC236}">
              <a16:creationId xmlns:a16="http://schemas.microsoft.com/office/drawing/2014/main" id="{00000000-0008-0000-0F00-000079000000}"/>
            </a:ext>
          </a:extLst>
        </xdr:cNvPr>
        <xdr:cNvSpPr/>
      </xdr:nvSpPr>
      <xdr:spPr>
        <a:xfrm>
          <a:off x="7810500" y="680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151130</xdr:rowOff>
    </xdr:from>
    <xdr:to>
      <xdr:col>36</xdr:col>
      <xdr:colOff>165100</xdr:colOff>
      <xdr:row>40</xdr:row>
      <xdr:rowOff>81280</xdr:rowOff>
    </xdr:to>
    <xdr:sp macro="" textlink="">
      <xdr:nvSpPr>
        <xdr:cNvPr id="122" name="フローチャート: 判断 121">
          <a:extLst>
            <a:ext uri="{FF2B5EF4-FFF2-40B4-BE49-F238E27FC236}">
              <a16:creationId xmlns:a16="http://schemas.microsoft.com/office/drawing/2014/main" id="{00000000-0008-0000-0F00-00007A000000}"/>
            </a:ext>
          </a:extLst>
        </xdr:cNvPr>
        <xdr:cNvSpPr/>
      </xdr:nvSpPr>
      <xdr:spPr>
        <a:xfrm>
          <a:off x="69215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F00-00007B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F00-00007C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F00-00007D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F00-00007E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F00-00007F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158750</xdr:rowOff>
    </xdr:from>
    <xdr:to>
      <xdr:col>55</xdr:col>
      <xdr:colOff>50800</xdr:colOff>
      <xdr:row>41</xdr:row>
      <xdr:rowOff>88900</xdr:rowOff>
    </xdr:to>
    <xdr:sp macro="" textlink="">
      <xdr:nvSpPr>
        <xdr:cNvPr id="128" name="楕円 127">
          <a:extLst>
            <a:ext uri="{FF2B5EF4-FFF2-40B4-BE49-F238E27FC236}">
              <a16:creationId xmlns:a16="http://schemas.microsoft.com/office/drawing/2014/main" id="{00000000-0008-0000-0F00-000080000000}"/>
            </a:ext>
          </a:extLst>
        </xdr:cNvPr>
        <xdr:cNvSpPr/>
      </xdr:nvSpPr>
      <xdr:spPr>
        <a:xfrm>
          <a:off x="10426700" y="701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73677</xdr:rowOff>
    </xdr:from>
    <xdr:ext cx="469744" cy="259045"/>
    <xdr:sp macro="" textlink="">
      <xdr:nvSpPr>
        <xdr:cNvPr id="129" name="【図書館】&#10;一人当たり面積該当値テキスト">
          <a:extLst>
            <a:ext uri="{FF2B5EF4-FFF2-40B4-BE49-F238E27FC236}">
              <a16:creationId xmlns:a16="http://schemas.microsoft.com/office/drawing/2014/main" id="{00000000-0008-0000-0F00-000081000000}"/>
            </a:ext>
          </a:extLst>
        </xdr:cNvPr>
        <xdr:cNvSpPr txBox="1"/>
      </xdr:nvSpPr>
      <xdr:spPr>
        <a:xfrm>
          <a:off x="10515600" y="693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162560</xdr:rowOff>
    </xdr:from>
    <xdr:to>
      <xdr:col>50</xdr:col>
      <xdr:colOff>165100</xdr:colOff>
      <xdr:row>41</xdr:row>
      <xdr:rowOff>92710</xdr:rowOff>
    </xdr:to>
    <xdr:sp macro="" textlink="">
      <xdr:nvSpPr>
        <xdr:cNvPr id="130" name="楕円 129">
          <a:extLst>
            <a:ext uri="{FF2B5EF4-FFF2-40B4-BE49-F238E27FC236}">
              <a16:creationId xmlns:a16="http://schemas.microsoft.com/office/drawing/2014/main" id="{00000000-0008-0000-0F00-000082000000}"/>
            </a:ext>
          </a:extLst>
        </xdr:cNvPr>
        <xdr:cNvSpPr/>
      </xdr:nvSpPr>
      <xdr:spPr>
        <a:xfrm>
          <a:off x="9588500" y="702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38100</xdr:rowOff>
    </xdr:from>
    <xdr:to>
      <xdr:col>55</xdr:col>
      <xdr:colOff>0</xdr:colOff>
      <xdr:row>41</xdr:row>
      <xdr:rowOff>41910</xdr:rowOff>
    </xdr:to>
    <xdr:cxnSp macro="">
      <xdr:nvCxnSpPr>
        <xdr:cNvPr id="131" name="直線コネクタ 130">
          <a:extLst>
            <a:ext uri="{FF2B5EF4-FFF2-40B4-BE49-F238E27FC236}">
              <a16:creationId xmlns:a16="http://schemas.microsoft.com/office/drawing/2014/main" id="{00000000-0008-0000-0F00-000083000000}"/>
            </a:ext>
          </a:extLst>
        </xdr:cNvPr>
        <xdr:cNvCxnSpPr/>
      </xdr:nvCxnSpPr>
      <xdr:spPr>
        <a:xfrm flipV="1">
          <a:off x="9639300" y="706755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162560</xdr:rowOff>
    </xdr:from>
    <xdr:to>
      <xdr:col>46</xdr:col>
      <xdr:colOff>38100</xdr:colOff>
      <xdr:row>41</xdr:row>
      <xdr:rowOff>92710</xdr:rowOff>
    </xdr:to>
    <xdr:sp macro="" textlink="">
      <xdr:nvSpPr>
        <xdr:cNvPr id="132" name="楕円 131">
          <a:extLst>
            <a:ext uri="{FF2B5EF4-FFF2-40B4-BE49-F238E27FC236}">
              <a16:creationId xmlns:a16="http://schemas.microsoft.com/office/drawing/2014/main" id="{00000000-0008-0000-0F00-000084000000}"/>
            </a:ext>
          </a:extLst>
        </xdr:cNvPr>
        <xdr:cNvSpPr/>
      </xdr:nvSpPr>
      <xdr:spPr>
        <a:xfrm>
          <a:off x="8699500" y="702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41910</xdr:rowOff>
    </xdr:from>
    <xdr:to>
      <xdr:col>50</xdr:col>
      <xdr:colOff>114300</xdr:colOff>
      <xdr:row>41</xdr:row>
      <xdr:rowOff>41910</xdr:rowOff>
    </xdr:to>
    <xdr:cxnSp macro="">
      <xdr:nvCxnSpPr>
        <xdr:cNvPr id="133" name="直線コネクタ 132">
          <a:extLst>
            <a:ext uri="{FF2B5EF4-FFF2-40B4-BE49-F238E27FC236}">
              <a16:creationId xmlns:a16="http://schemas.microsoft.com/office/drawing/2014/main" id="{00000000-0008-0000-0F00-000085000000}"/>
            </a:ext>
          </a:extLst>
        </xdr:cNvPr>
        <xdr:cNvCxnSpPr/>
      </xdr:nvCxnSpPr>
      <xdr:spPr>
        <a:xfrm>
          <a:off x="8750300" y="70713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166370</xdr:rowOff>
    </xdr:from>
    <xdr:to>
      <xdr:col>41</xdr:col>
      <xdr:colOff>101600</xdr:colOff>
      <xdr:row>41</xdr:row>
      <xdr:rowOff>96520</xdr:rowOff>
    </xdr:to>
    <xdr:sp macro="" textlink="">
      <xdr:nvSpPr>
        <xdr:cNvPr id="134" name="楕円 133">
          <a:extLst>
            <a:ext uri="{FF2B5EF4-FFF2-40B4-BE49-F238E27FC236}">
              <a16:creationId xmlns:a16="http://schemas.microsoft.com/office/drawing/2014/main" id="{00000000-0008-0000-0F00-000086000000}"/>
            </a:ext>
          </a:extLst>
        </xdr:cNvPr>
        <xdr:cNvSpPr/>
      </xdr:nvSpPr>
      <xdr:spPr>
        <a:xfrm>
          <a:off x="7810500" y="702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41910</xdr:rowOff>
    </xdr:from>
    <xdr:to>
      <xdr:col>45</xdr:col>
      <xdr:colOff>177800</xdr:colOff>
      <xdr:row>41</xdr:row>
      <xdr:rowOff>45720</xdr:rowOff>
    </xdr:to>
    <xdr:cxnSp macro="">
      <xdr:nvCxnSpPr>
        <xdr:cNvPr id="135" name="直線コネクタ 134">
          <a:extLst>
            <a:ext uri="{FF2B5EF4-FFF2-40B4-BE49-F238E27FC236}">
              <a16:creationId xmlns:a16="http://schemas.microsoft.com/office/drawing/2014/main" id="{00000000-0008-0000-0F00-000087000000}"/>
            </a:ext>
          </a:extLst>
        </xdr:cNvPr>
        <xdr:cNvCxnSpPr/>
      </xdr:nvCxnSpPr>
      <xdr:spPr>
        <a:xfrm flipV="1">
          <a:off x="7861300" y="70713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86377</xdr:rowOff>
    </xdr:from>
    <xdr:ext cx="469744" cy="259045"/>
    <xdr:sp macro="" textlink="">
      <xdr:nvSpPr>
        <xdr:cNvPr id="136" name="n_1aveValue【図書館】&#10;一人当たり面積">
          <a:extLst>
            <a:ext uri="{FF2B5EF4-FFF2-40B4-BE49-F238E27FC236}">
              <a16:creationId xmlns:a16="http://schemas.microsoft.com/office/drawing/2014/main" id="{00000000-0008-0000-0F00-000088000000}"/>
            </a:ext>
          </a:extLst>
        </xdr:cNvPr>
        <xdr:cNvSpPr txBox="1"/>
      </xdr:nvSpPr>
      <xdr:spPr>
        <a:xfrm>
          <a:off x="9391727" y="660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97807</xdr:rowOff>
    </xdr:from>
    <xdr:ext cx="469744" cy="259045"/>
    <xdr:sp macro="" textlink="">
      <xdr:nvSpPr>
        <xdr:cNvPr id="137" name="n_2aveValue【図書館】&#10;一人当たり面積">
          <a:extLst>
            <a:ext uri="{FF2B5EF4-FFF2-40B4-BE49-F238E27FC236}">
              <a16:creationId xmlns:a16="http://schemas.microsoft.com/office/drawing/2014/main" id="{00000000-0008-0000-0F00-000089000000}"/>
            </a:ext>
          </a:extLst>
        </xdr:cNvPr>
        <xdr:cNvSpPr txBox="1"/>
      </xdr:nvSpPr>
      <xdr:spPr>
        <a:xfrm>
          <a:off x="8515427" y="661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63517</xdr:rowOff>
    </xdr:from>
    <xdr:ext cx="469744" cy="259045"/>
    <xdr:sp macro="" textlink="">
      <xdr:nvSpPr>
        <xdr:cNvPr id="138" name="n_3aveValue【図書館】&#10;一人当たり面積">
          <a:extLst>
            <a:ext uri="{FF2B5EF4-FFF2-40B4-BE49-F238E27FC236}">
              <a16:creationId xmlns:a16="http://schemas.microsoft.com/office/drawing/2014/main" id="{00000000-0008-0000-0F00-00008A000000}"/>
            </a:ext>
          </a:extLst>
        </xdr:cNvPr>
        <xdr:cNvSpPr txBox="1"/>
      </xdr:nvSpPr>
      <xdr:spPr>
        <a:xfrm>
          <a:off x="7626427" y="657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97807</xdr:rowOff>
    </xdr:from>
    <xdr:ext cx="469744" cy="259045"/>
    <xdr:sp macro="" textlink="">
      <xdr:nvSpPr>
        <xdr:cNvPr id="139" name="n_4aveValue【図書館】&#10;一人当たり面積">
          <a:extLst>
            <a:ext uri="{FF2B5EF4-FFF2-40B4-BE49-F238E27FC236}">
              <a16:creationId xmlns:a16="http://schemas.microsoft.com/office/drawing/2014/main" id="{00000000-0008-0000-0F00-00008B000000}"/>
            </a:ext>
          </a:extLst>
        </xdr:cNvPr>
        <xdr:cNvSpPr txBox="1"/>
      </xdr:nvSpPr>
      <xdr:spPr>
        <a:xfrm>
          <a:off x="6737427" y="661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83837</xdr:rowOff>
    </xdr:from>
    <xdr:ext cx="469744" cy="259045"/>
    <xdr:sp macro="" textlink="">
      <xdr:nvSpPr>
        <xdr:cNvPr id="140" name="n_1mainValue【図書館】&#10;一人当たり面積">
          <a:extLst>
            <a:ext uri="{FF2B5EF4-FFF2-40B4-BE49-F238E27FC236}">
              <a16:creationId xmlns:a16="http://schemas.microsoft.com/office/drawing/2014/main" id="{00000000-0008-0000-0F00-00008C000000}"/>
            </a:ext>
          </a:extLst>
        </xdr:cNvPr>
        <xdr:cNvSpPr txBox="1"/>
      </xdr:nvSpPr>
      <xdr:spPr>
        <a:xfrm>
          <a:off x="9391727" y="711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83837</xdr:rowOff>
    </xdr:from>
    <xdr:ext cx="469744" cy="259045"/>
    <xdr:sp macro="" textlink="">
      <xdr:nvSpPr>
        <xdr:cNvPr id="141" name="n_2mainValue【図書館】&#10;一人当たり面積">
          <a:extLst>
            <a:ext uri="{FF2B5EF4-FFF2-40B4-BE49-F238E27FC236}">
              <a16:creationId xmlns:a16="http://schemas.microsoft.com/office/drawing/2014/main" id="{00000000-0008-0000-0F00-00008D000000}"/>
            </a:ext>
          </a:extLst>
        </xdr:cNvPr>
        <xdr:cNvSpPr txBox="1"/>
      </xdr:nvSpPr>
      <xdr:spPr>
        <a:xfrm>
          <a:off x="8515427" y="711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87647</xdr:rowOff>
    </xdr:from>
    <xdr:ext cx="469744" cy="259045"/>
    <xdr:sp macro="" textlink="">
      <xdr:nvSpPr>
        <xdr:cNvPr id="142" name="n_3mainValue【図書館】&#10;一人当たり面積">
          <a:extLst>
            <a:ext uri="{FF2B5EF4-FFF2-40B4-BE49-F238E27FC236}">
              <a16:creationId xmlns:a16="http://schemas.microsoft.com/office/drawing/2014/main" id="{00000000-0008-0000-0F00-00008E000000}"/>
            </a:ext>
          </a:extLst>
        </xdr:cNvPr>
        <xdr:cNvSpPr txBox="1"/>
      </xdr:nvSpPr>
      <xdr:spPr>
        <a:xfrm>
          <a:off x="7626427" y="711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a:extLst>
            <a:ext uri="{FF2B5EF4-FFF2-40B4-BE49-F238E27FC236}">
              <a16:creationId xmlns:a16="http://schemas.microsoft.com/office/drawing/2014/main" id="{00000000-0008-0000-0F00-00008F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a:extLst>
            <a:ext uri="{FF2B5EF4-FFF2-40B4-BE49-F238E27FC236}">
              <a16:creationId xmlns:a16="http://schemas.microsoft.com/office/drawing/2014/main" id="{00000000-0008-0000-0F00-000090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a:extLst>
            <a:ext uri="{FF2B5EF4-FFF2-40B4-BE49-F238E27FC236}">
              <a16:creationId xmlns:a16="http://schemas.microsoft.com/office/drawing/2014/main" id="{00000000-0008-0000-0F00-000091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a:extLst>
            <a:ext uri="{FF2B5EF4-FFF2-40B4-BE49-F238E27FC236}">
              <a16:creationId xmlns:a16="http://schemas.microsoft.com/office/drawing/2014/main" id="{00000000-0008-0000-0F00-000092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a:extLst>
            <a:ext uri="{FF2B5EF4-FFF2-40B4-BE49-F238E27FC236}">
              <a16:creationId xmlns:a16="http://schemas.microsoft.com/office/drawing/2014/main" id="{00000000-0008-0000-0F00-000093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a:extLst>
            <a:ext uri="{FF2B5EF4-FFF2-40B4-BE49-F238E27FC236}">
              <a16:creationId xmlns:a16="http://schemas.microsoft.com/office/drawing/2014/main" id="{00000000-0008-0000-0F00-000094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a:extLst>
            <a:ext uri="{FF2B5EF4-FFF2-40B4-BE49-F238E27FC236}">
              <a16:creationId xmlns:a16="http://schemas.microsoft.com/office/drawing/2014/main" id="{00000000-0008-0000-0F00-000095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a:extLst>
            <a:ext uri="{FF2B5EF4-FFF2-40B4-BE49-F238E27FC236}">
              <a16:creationId xmlns:a16="http://schemas.microsoft.com/office/drawing/2014/main" id="{00000000-0008-0000-0F00-000096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a:extLst>
            <a:ext uri="{FF2B5EF4-FFF2-40B4-BE49-F238E27FC236}">
              <a16:creationId xmlns:a16="http://schemas.microsoft.com/office/drawing/2014/main" id="{00000000-0008-0000-0F00-000097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a:extLst>
            <a:ext uri="{FF2B5EF4-FFF2-40B4-BE49-F238E27FC236}">
              <a16:creationId xmlns:a16="http://schemas.microsoft.com/office/drawing/2014/main" id="{00000000-0008-0000-0F00-000098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3" name="テキスト ボックス 152">
          <a:extLst>
            <a:ext uri="{FF2B5EF4-FFF2-40B4-BE49-F238E27FC236}">
              <a16:creationId xmlns:a16="http://schemas.microsoft.com/office/drawing/2014/main" id="{00000000-0008-0000-0F00-000099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4" name="直線コネクタ 153">
          <a:extLst>
            <a:ext uri="{FF2B5EF4-FFF2-40B4-BE49-F238E27FC236}">
              <a16:creationId xmlns:a16="http://schemas.microsoft.com/office/drawing/2014/main" id="{00000000-0008-0000-0F00-00009A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5" name="テキスト ボックス 154">
          <a:extLst>
            <a:ext uri="{FF2B5EF4-FFF2-40B4-BE49-F238E27FC236}">
              <a16:creationId xmlns:a16="http://schemas.microsoft.com/office/drawing/2014/main" id="{00000000-0008-0000-0F00-00009B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6" name="直線コネクタ 155">
          <a:extLst>
            <a:ext uri="{FF2B5EF4-FFF2-40B4-BE49-F238E27FC236}">
              <a16:creationId xmlns:a16="http://schemas.microsoft.com/office/drawing/2014/main" id="{00000000-0008-0000-0F00-00009C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7" name="テキスト ボックス 156">
          <a:extLst>
            <a:ext uri="{FF2B5EF4-FFF2-40B4-BE49-F238E27FC236}">
              <a16:creationId xmlns:a16="http://schemas.microsoft.com/office/drawing/2014/main" id="{00000000-0008-0000-0F00-00009D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8" name="直線コネクタ 157">
          <a:extLst>
            <a:ext uri="{FF2B5EF4-FFF2-40B4-BE49-F238E27FC236}">
              <a16:creationId xmlns:a16="http://schemas.microsoft.com/office/drawing/2014/main" id="{00000000-0008-0000-0F00-00009E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9" name="テキスト ボックス 158">
          <a:extLst>
            <a:ext uri="{FF2B5EF4-FFF2-40B4-BE49-F238E27FC236}">
              <a16:creationId xmlns:a16="http://schemas.microsoft.com/office/drawing/2014/main" id="{00000000-0008-0000-0F00-00009F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0" name="直線コネクタ 159">
          <a:extLst>
            <a:ext uri="{FF2B5EF4-FFF2-40B4-BE49-F238E27FC236}">
              <a16:creationId xmlns:a16="http://schemas.microsoft.com/office/drawing/2014/main" id="{00000000-0008-0000-0F00-0000A0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1" name="テキスト ボックス 160">
          <a:extLst>
            <a:ext uri="{FF2B5EF4-FFF2-40B4-BE49-F238E27FC236}">
              <a16:creationId xmlns:a16="http://schemas.microsoft.com/office/drawing/2014/main" id="{00000000-0008-0000-0F00-0000A1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2" name="直線コネクタ 161">
          <a:extLst>
            <a:ext uri="{FF2B5EF4-FFF2-40B4-BE49-F238E27FC236}">
              <a16:creationId xmlns:a16="http://schemas.microsoft.com/office/drawing/2014/main" id="{00000000-0008-0000-0F00-0000A2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3" name="テキスト ボックス 162">
          <a:extLst>
            <a:ext uri="{FF2B5EF4-FFF2-40B4-BE49-F238E27FC236}">
              <a16:creationId xmlns:a16="http://schemas.microsoft.com/office/drawing/2014/main" id="{00000000-0008-0000-0F00-0000A3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4" name="直線コネクタ 163">
          <a:extLst>
            <a:ext uri="{FF2B5EF4-FFF2-40B4-BE49-F238E27FC236}">
              <a16:creationId xmlns:a16="http://schemas.microsoft.com/office/drawing/2014/main" id="{00000000-0008-0000-0F00-0000A4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5" name="テキスト ボックス 164">
          <a:extLst>
            <a:ext uri="{FF2B5EF4-FFF2-40B4-BE49-F238E27FC236}">
              <a16:creationId xmlns:a16="http://schemas.microsoft.com/office/drawing/2014/main" id="{00000000-0008-0000-0F00-0000A5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6" name="【体育館・プール】&#10;有形固定資産減価償却率グラフ枠">
          <a:extLst>
            <a:ext uri="{FF2B5EF4-FFF2-40B4-BE49-F238E27FC236}">
              <a16:creationId xmlns:a16="http://schemas.microsoft.com/office/drawing/2014/main" id="{00000000-0008-0000-0F00-0000A6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169545</xdr:rowOff>
    </xdr:from>
    <xdr:to>
      <xdr:col>24</xdr:col>
      <xdr:colOff>62865</xdr:colOff>
      <xdr:row>64</xdr:row>
      <xdr:rowOff>76200</xdr:rowOff>
    </xdr:to>
    <xdr:cxnSp macro="">
      <xdr:nvCxnSpPr>
        <xdr:cNvPr id="167" name="直線コネクタ 166">
          <a:extLst>
            <a:ext uri="{FF2B5EF4-FFF2-40B4-BE49-F238E27FC236}">
              <a16:creationId xmlns:a16="http://schemas.microsoft.com/office/drawing/2014/main" id="{00000000-0008-0000-0F00-0000A7000000}"/>
            </a:ext>
          </a:extLst>
        </xdr:cNvPr>
        <xdr:cNvCxnSpPr/>
      </xdr:nvCxnSpPr>
      <xdr:spPr>
        <a:xfrm flipV="1">
          <a:off x="4634865" y="9599295"/>
          <a:ext cx="0" cy="1449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68" name="【体育館・プール】&#10;有形固定資産減価償却率最小値テキスト">
          <a:extLst>
            <a:ext uri="{FF2B5EF4-FFF2-40B4-BE49-F238E27FC236}">
              <a16:creationId xmlns:a16="http://schemas.microsoft.com/office/drawing/2014/main" id="{00000000-0008-0000-0F00-0000A8000000}"/>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69" name="直線コネクタ 168">
          <a:extLst>
            <a:ext uri="{FF2B5EF4-FFF2-40B4-BE49-F238E27FC236}">
              <a16:creationId xmlns:a16="http://schemas.microsoft.com/office/drawing/2014/main" id="{00000000-0008-0000-0F00-0000A9000000}"/>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116222</xdr:rowOff>
    </xdr:from>
    <xdr:ext cx="405111" cy="259045"/>
    <xdr:sp macro="" textlink="">
      <xdr:nvSpPr>
        <xdr:cNvPr id="170" name="【体育館・プール】&#10;有形固定資産減価償却率最大値テキスト">
          <a:extLst>
            <a:ext uri="{FF2B5EF4-FFF2-40B4-BE49-F238E27FC236}">
              <a16:creationId xmlns:a16="http://schemas.microsoft.com/office/drawing/2014/main" id="{00000000-0008-0000-0F00-0000AA000000}"/>
            </a:ext>
          </a:extLst>
        </xdr:cNvPr>
        <xdr:cNvSpPr txBox="1"/>
      </xdr:nvSpPr>
      <xdr:spPr>
        <a:xfrm>
          <a:off x="4673600" y="9374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169545</xdr:rowOff>
    </xdr:from>
    <xdr:to>
      <xdr:col>24</xdr:col>
      <xdr:colOff>152400</xdr:colOff>
      <xdr:row>55</xdr:row>
      <xdr:rowOff>169545</xdr:rowOff>
    </xdr:to>
    <xdr:cxnSp macro="">
      <xdr:nvCxnSpPr>
        <xdr:cNvPr id="171" name="直線コネクタ 170">
          <a:extLst>
            <a:ext uri="{FF2B5EF4-FFF2-40B4-BE49-F238E27FC236}">
              <a16:creationId xmlns:a16="http://schemas.microsoft.com/office/drawing/2014/main" id="{00000000-0008-0000-0F00-0000AB000000}"/>
            </a:ext>
          </a:extLst>
        </xdr:cNvPr>
        <xdr:cNvCxnSpPr/>
      </xdr:nvCxnSpPr>
      <xdr:spPr>
        <a:xfrm>
          <a:off x="4546600" y="959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27322</xdr:rowOff>
    </xdr:from>
    <xdr:ext cx="405111" cy="259045"/>
    <xdr:sp macro="" textlink="">
      <xdr:nvSpPr>
        <xdr:cNvPr id="172" name="【体育館・プール】&#10;有形固定資産減価償却率平均値テキスト">
          <a:extLst>
            <a:ext uri="{FF2B5EF4-FFF2-40B4-BE49-F238E27FC236}">
              <a16:creationId xmlns:a16="http://schemas.microsoft.com/office/drawing/2014/main" id="{00000000-0008-0000-0F00-0000AC000000}"/>
            </a:ext>
          </a:extLst>
        </xdr:cNvPr>
        <xdr:cNvSpPr txBox="1"/>
      </xdr:nvSpPr>
      <xdr:spPr>
        <a:xfrm>
          <a:off x="4673600" y="10142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4445</xdr:rowOff>
    </xdr:from>
    <xdr:to>
      <xdr:col>24</xdr:col>
      <xdr:colOff>114300</xdr:colOff>
      <xdr:row>60</xdr:row>
      <xdr:rowOff>106045</xdr:rowOff>
    </xdr:to>
    <xdr:sp macro="" textlink="">
      <xdr:nvSpPr>
        <xdr:cNvPr id="173" name="フローチャート: 判断 172">
          <a:extLst>
            <a:ext uri="{FF2B5EF4-FFF2-40B4-BE49-F238E27FC236}">
              <a16:creationId xmlns:a16="http://schemas.microsoft.com/office/drawing/2014/main" id="{00000000-0008-0000-0F00-0000AD000000}"/>
            </a:ext>
          </a:extLst>
        </xdr:cNvPr>
        <xdr:cNvSpPr/>
      </xdr:nvSpPr>
      <xdr:spPr>
        <a:xfrm>
          <a:off x="4584700" y="1029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153035</xdr:rowOff>
    </xdr:from>
    <xdr:to>
      <xdr:col>20</xdr:col>
      <xdr:colOff>38100</xdr:colOff>
      <xdr:row>60</xdr:row>
      <xdr:rowOff>83185</xdr:rowOff>
    </xdr:to>
    <xdr:sp macro="" textlink="">
      <xdr:nvSpPr>
        <xdr:cNvPr id="174" name="フローチャート: 判断 173">
          <a:extLst>
            <a:ext uri="{FF2B5EF4-FFF2-40B4-BE49-F238E27FC236}">
              <a16:creationId xmlns:a16="http://schemas.microsoft.com/office/drawing/2014/main" id="{00000000-0008-0000-0F00-0000AE000000}"/>
            </a:ext>
          </a:extLst>
        </xdr:cNvPr>
        <xdr:cNvSpPr/>
      </xdr:nvSpPr>
      <xdr:spPr>
        <a:xfrm>
          <a:off x="37465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145415</xdr:rowOff>
    </xdr:from>
    <xdr:to>
      <xdr:col>15</xdr:col>
      <xdr:colOff>101600</xdr:colOff>
      <xdr:row>60</xdr:row>
      <xdr:rowOff>75565</xdr:rowOff>
    </xdr:to>
    <xdr:sp macro="" textlink="">
      <xdr:nvSpPr>
        <xdr:cNvPr id="175" name="フローチャート: 判断 174">
          <a:extLst>
            <a:ext uri="{FF2B5EF4-FFF2-40B4-BE49-F238E27FC236}">
              <a16:creationId xmlns:a16="http://schemas.microsoft.com/office/drawing/2014/main" id="{00000000-0008-0000-0F00-0000AF000000}"/>
            </a:ext>
          </a:extLst>
        </xdr:cNvPr>
        <xdr:cNvSpPr/>
      </xdr:nvSpPr>
      <xdr:spPr>
        <a:xfrm>
          <a:off x="2857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133985</xdr:rowOff>
    </xdr:from>
    <xdr:to>
      <xdr:col>10</xdr:col>
      <xdr:colOff>165100</xdr:colOff>
      <xdr:row>60</xdr:row>
      <xdr:rowOff>64135</xdr:rowOff>
    </xdr:to>
    <xdr:sp macro="" textlink="">
      <xdr:nvSpPr>
        <xdr:cNvPr id="176" name="フローチャート: 判断 175">
          <a:extLst>
            <a:ext uri="{FF2B5EF4-FFF2-40B4-BE49-F238E27FC236}">
              <a16:creationId xmlns:a16="http://schemas.microsoft.com/office/drawing/2014/main" id="{00000000-0008-0000-0F00-0000B0000000}"/>
            </a:ext>
          </a:extLst>
        </xdr:cNvPr>
        <xdr:cNvSpPr/>
      </xdr:nvSpPr>
      <xdr:spPr>
        <a:xfrm>
          <a:off x="19685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31115</xdr:rowOff>
    </xdr:from>
    <xdr:to>
      <xdr:col>6</xdr:col>
      <xdr:colOff>38100</xdr:colOff>
      <xdr:row>60</xdr:row>
      <xdr:rowOff>132715</xdr:rowOff>
    </xdr:to>
    <xdr:sp macro="" textlink="">
      <xdr:nvSpPr>
        <xdr:cNvPr id="177" name="フローチャート: 判断 176">
          <a:extLst>
            <a:ext uri="{FF2B5EF4-FFF2-40B4-BE49-F238E27FC236}">
              <a16:creationId xmlns:a16="http://schemas.microsoft.com/office/drawing/2014/main" id="{00000000-0008-0000-0F00-0000B1000000}"/>
            </a:ext>
          </a:extLst>
        </xdr:cNvPr>
        <xdr:cNvSpPr/>
      </xdr:nvSpPr>
      <xdr:spPr>
        <a:xfrm>
          <a:off x="1079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00000000-0008-0000-0F00-0000B2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00000000-0008-0000-0F00-0000B3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00000000-0008-0000-0F00-0000B4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00000000-0008-0000-0F00-0000B5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F00-0000B6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12065</xdr:rowOff>
    </xdr:from>
    <xdr:to>
      <xdr:col>24</xdr:col>
      <xdr:colOff>114300</xdr:colOff>
      <xdr:row>60</xdr:row>
      <xdr:rowOff>113665</xdr:rowOff>
    </xdr:to>
    <xdr:sp macro="" textlink="">
      <xdr:nvSpPr>
        <xdr:cNvPr id="183" name="楕円 182">
          <a:extLst>
            <a:ext uri="{FF2B5EF4-FFF2-40B4-BE49-F238E27FC236}">
              <a16:creationId xmlns:a16="http://schemas.microsoft.com/office/drawing/2014/main" id="{00000000-0008-0000-0F00-0000B7000000}"/>
            </a:ext>
          </a:extLst>
        </xdr:cNvPr>
        <xdr:cNvSpPr/>
      </xdr:nvSpPr>
      <xdr:spPr>
        <a:xfrm>
          <a:off x="4584700" y="1029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161942</xdr:rowOff>
    </xdr:from>
    <xdr:ext cx="405111" cy="259045"/>
    <xdr:sp macro="" textlink="">
      <xdr:nvSpPr>
        <xdr:cNvPr id="184" name="【体育館・プール】&#10;有形固定資産減価償却率該当値テキスト">
          <a:extLst>
            <a:ext uri="{FF2B5EF4-FFF2-40B4-BE49-F238E27FC236}">
              <a16:creationId xmlns:a16="http://schemas.microsoft.com/office/drawing/2014/main" id="{00000000-0008-0000-0F00-0000B8000000}"/>
            </a:ext>
          </a:extLst>
        </xdr:cNvPr>
        <xdr:cNvSpPr txBox="1"/>
      </xdr:nvSpPr>
      <xdr:spPr>
        <a:xfrm>
          <a:off x="4673600" y="10277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149225</xdr:rowOff>
    </xdr:from>
    <xdr:to>
      <xdr:col>20</xdr:col>
      <xdr:colOff>38100</xdr:colOff>
      <xdr:row>60</xdr:row>
      <xdr:rowOff>79375</xdr:rowOff>
    </xdr:to>
    <xdr:sp macro="" textlink="">
      <xdr:nvSpPr>
        <xdr:cNvPr id="185" name="楕円 184">
          <a:extLst>
            <a:ext uri="{FF2B5EF4-FFF2-40B4-BE49-F238E27FC236}">
              <a16:creationId xmlns:a16="http://schemas.microsoft.com/office/drawing/2014/main" id="{00000000-0008-0000-0F00-0000B9000000}"/>
            </a:ext>
          </a:extLst>
        </xdr:cNvPr>
        <xdr:cNvSpPr/>
      </xdr:nvSpPr>
      <xdr:spPr>
        <a:xfrm>
          <a:off x="3746500" y="1026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28575</xdr:rowOff>
    </xdr:from>
    <xdr:to>
      <xdr:col>24</xdr:col>
      <xdr:colOff>63500</xdr:colOff>
      <xdr:row>60</xdr:row>
      <xdr:rowOff>62865</xdr:rowOff>
    </xdr:to>
    <xdr:cxnSp macro="">
      <xdr:nvCxnSpPr>
        <xdr:cNvPr id="186" name="直線コネクタ 185">
          <a:extLst>
            <a:ext uri="{FF2B5EF4-FFF2-40B4-BE49-F238E27FC236}">
              <a16:creationId xmlns:a16="http://schemas.microsoft.com/office/drawing/2014/main" id="{00000000-0008-0000-0F00-0000BA000000}"/>
            </a:ext>
          </a:extLst>
        </xdr:cNvPr>
        <xdr:cNvCxnSpPr/>
      </xdr:nvCxnSpPr>
      <xdr:spPr>
        <a:xfrm>
          <a:off x="3797300" y="1031557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170180</xdr:rowOff>
    </xdr:from>
    <xdr:to>
      <xdr:col>15</xdr:col>
      <xdr:colOff>101600</xdr:colOff>
      <xdr:row>64</xdr:row>
      <xdr:rowOff>100330</xdr:rowOff>
    </xdr:to>
    <xdr:sp macro="" textlink="">
      <xdr:nvSpPr>
        <xdr:cNvPr id="187" name="楕円 186">
          <a:extLst>
            <a:ext uri="{FF2B5EF4-FFF2-40B4-BE49-F238E27FC236}">
              <a16:creationId xmlns:a16="http://schemas.microsoft.com/office/drawing/2014/main" id="{00000000-0008-0000-0F00-0000BB000000}"/>
            </a:ext>
          </a:extLst>
        </xdr:cNvPr>
        <xdr:cNvSpPr/>
      </xdr:nvSpPr>
      <xdr:spPr>
        <a:xfrm>
          <a:off x="2857500" y="1097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28575</xdr:rowOff>
    </xdr:from>
    <xdr:to>
      <xdr:col>19</xdr:col>
      <xdr:colOff>177800</xdr:colOff>
      <xdr:row>64</xdr:row>
      <xdr:rowOff>49530</xdr:rowOff>
    </xdr:to>
    <xdr:cxnSp macro="">
      <xdr:nvCxnSpPr>
        <xdr:cNvPr id="188" name="直線コネクタ 187">
          <a:extLst>
            <a:ext uri="{FF2B5EF4-FFF2-40B4-BE49-F238E27FC236}">
              <a16:creationId xmlns:a16="http://schemas.microsoft.com/office/drawing/2014/main" id="{00000000-0008-0000-0F00-0000BC000000}"/>
            </a:ext>
          </a:extLst>
        </xdr:cNvPr>
        <xdr:cNvCxnSpPr/>
      </xdr:nvCxnSpPr>
      <xdr:spPr>
        <a:xfrm flipV="1">
          <a:off x="2908300" y="10315575"/>
          <a:ext cx="889000" cy="706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23495</xdr:rowOff>
    </xdr:from>
    <xdr:to>
      <xdr:col>10</xdr:col>
      <xdr:colOff>165100</xdr:colOff>
      <xdr:row>56</xdr:row>
      <xdr:rowOff>125095</xdr:rowOff>
    </xdr:to>
    <xdr:sp macro="" textlink="">
      <xdr:nvSpPr>
        <xdr:cNvPr id="189" name="楕円 188">
          <a:extLst>
            <a:ext uri="{FF2B5EF4-FFF2-40B4-BE49-F238E27FC236}">
              <a16:creationId xmlns:a16="http://schemas.microsoft.com/office/drawing/2014/main" id="{00000000-0008-0000-0F00-0000BD000000}"/>
            </a:ext>
          </a:extLst>
        </xdr:cNvPr>
        <xdr:cNvSpPr/>
      </xdr:nvSpPr>
      <xdr:spPr>
        <a:xfrm>
          <a:off x="1968500" y="962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74295</xdr:rowOff>
    </xdr:from>
    <xdr:to>
      <xdr:col>15</xdr:col>
      <xdr:colOff>50800</xdr:colOff>
      <xdr:row>64</xdr:row>
      <xdr:rowOff>49530</xdr:rowOff>
    </xdr:to>
    <xdr:cxnSp macro="">
      <xdr:nvCxnSpPr>
        <xdr:cNvPr id="190" name="直線コネクタ 189">
          <a:extLst>
            <a:ext uri="{FF2B5EF4-FFF2-40B4-BE49-F238E27FC236}">
              <a16:creationId xmlns:a16="http://schemas.microsoft.com/office/drawing/2014/main" id="{00000000-0008-0000-0F00-0000BE000000}"/>
            </a:ext>
          </a:extLst>
        </xdr:cNvPr>
        <xdr:cNvCxnSpPr/>
      </xdr:nvCxnSpPr>
      <xdr:spPr>
        <a:xfrm>
          <a:off x="2019300" y="9675495"/>
          <a:ext cx="889000" cy="1346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74312</xdr:rowOff>
    </xdr:from>
    <xdr:ext cx="405111" cy="259045"/>
    <xdr:sp macro="" textlink="">
      <xdr:nvSpPr>
        <xdr:cNvPr id="191" name="n_1aveValue【体育館・プール】&#10;有形固定資産減価償却率">
          <a:extLst>
            <a:ext uri="{FF2B5EF4-FFF2-40B4-BE49-F238E27FC236}">
              <a16:creationId xmlns:a16="http://schemas.microsoft.com/office/drawing/2014/main" id="{00000000-0008-0000-0F00-0000BF000000}"/>
            </a:ext>
          </a:extLst>
        </xdr:cNvPr>
        <xdr:cNvSpPr txBox="1"/>
      </xdr:nvSpPr>
      <xdr:spPr>
        <a:xfrm>
          <a:off x="3582044" y="1036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92092</xdr:rowOff>
    </xdr:from>
    <xdr:ext cx="405111" cy="259045"/>
    <xdr:sp macro="" textlink="">
      <xdr:nvSpPr>
        <xdr:cNvPr id="192" name="n_2aveValue【体育館・プール】&#10;有形固定資産減価償却率">
          <a:extLst>
            <a:ext uri="{FF2B5EF4-FFF2-40B4-BE49-F238E27FC236}">
              <a16:creationId xmlns:a16="http://schemas.microsoft.com/office/drawing/2014/main" id="{00000000-0008-0000-0F00-0000C0000000}"/>
            </a:ext>
          </a:extLst>
        </xdr:cNvPr>
        <xdr:cNvSpPr txBox="1"/>
      </xdr:nvSpPr>
      <xdr:spPr>
        <a:xfrm>
          <a:off x="2705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55262</xdr:rowOff>
    </xdr:from>
    <xdr:ext cx="405111" cy="259045"/>
    <xdr:sp macro="" textlink="">
      <xdr:nvSpPr>
        <xdr:cNvPr id="193" name="n_3aveValue【体育館・プール】&#10;有形固定資産減価償却率">
          <a:extLst>
            <a:ext uri="{FF2B5EF4-FFF2-40B4-BE49-F238E27FC236}">
              <a16:creationId xmlns:a16="http://schemas.microsoft.com/office/drawing/2014/main" id="{00000000-0008-0000-0F00-0000C1000000}"/>
            </a:ext>
          </a:extLst>
        </xdr:cNvPr>
        <xdr:cNvSpPr txBox="1"/>
      </xdr:nvSpPr>
      <xdr:spPr>
        <a:xfrm>
          <a:off x="1816744" y="10342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149242</xdr:rowOff>
    </xdr:from>
    <xdr:ext cx="405111" cy="259045"/>
    <xdr:sp macro="" textlink="">
      <xdr:nvSpPr>
        <xdr:cNvPr id="194" name="n_4aveValue【体育館・プール】&#10;有形固定資産減価償却率">
          <a:extLst>
            <a:ext uri="{FF2B5EF4-FFF2-40B4-BE49-F238E27FC236}">
              <a16:creationId xmlns:a16="http://schemas.microsoft.com/office/drawing/2014/main" id="{00000000-0008-0000-0F00-0000C2000000}"/>
            </a:ext>
          </a:extLst>
        </xdr:cNvPr>
        <xdr:cNvSpPr txBox="1"/>
      </xdr:nvSpPr>
      <xdr:spPr>
        <a:xfrm>
          <a:off x="927744" y="1009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95902</xdr:rowOff>
    </xdr:from>
    <xdr:ext cx="405111" cy="259045"/>
    <xdr:sp macro="" textlink="">
      <xdr:nvSpPr>
        <xdr:cNvPr id="195" name="n_1mainValue【体育館・プール】&#10;有形固定資産減価償却率">
          <a:extLst>
            <a:ext uri="{FF2B5EF4-FFF2-40B4-BE49-F238E27FC236}">
              <a16:creationId xmlns:a16="http://schemas.microsoft.com/office/drawing/2014/main" id="{00000000-0008-0000-0F00-0000C3000000}"/>
            </a:ext>
          </a:extLst>
        </xdr:cNvPr>
        <xdr:cNvSpPr txBox="1"/>
      </xdr:nvSpPr>
      <xdr:spPr>
        <a:xfrm>
          <a:off x="3582044" y="1004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91457</xdr:rowOff>
    </xdr:from>
    <xdr:ext cx="405111" cy="259045"/>
    <xdr:sp macro="" textlink="">
      <xdr:nvSpPr>
        <xdr:cNvPr id="196" name="n_2mainValue【体育館・プール】&#10;有形固定資産減価償却率">
          <a:extLst>
            <a:ext uri="{FF2B5EF4-FFF2-40B4-BE49-F238E27FC236}">
              <a16:creationId xmlns:a16="http://schemas.microsoft.com/office/drawing/2014/main" id="{00000000-0008-0000-0F00-0000C4000000}"/>
            </a:ext>
          </a:extLst>
        </xdr:cNvPr>
        <xdr:cNvSpPr txBox="1"/>
      </xdr:nvSpPr>
      <xdr:spPr>
        <a:xfrm>
          <a:off x="2705744" y="1106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54</xdr:row>
      <xdr:rowOff>141622</xdr:rowOff>
    </xdr:from>
    <xdr:ext cx="405111" cy="259045"/>
    <xdr:sp macro="" textlink="">
      <xdr:nvSpPr>
        <xdr:cNvPr id="197" name="n_3mainValue【体育館・プール】&#10;有形固定資産減価償却率">
          <a:extLst>
            <a:ext uri="{FF2B5EF4-FFF2-40B4-BE49-F238E27FC236}">
              <a16:creationId xmlns:a16="http://schemas.microsoft.com/office/drawing/2014/main" id="{00000000-0008-0000-0F00-0000C5000000}"/>
            </a:ext>
          </a:extLst>
        </xdr:cNvPr>
        <xdr:cNvSpPr txBox="1"/>
      </xdr:nvSpPr>
      <xdr:spPr>
        <a:xfrm>
          <a:off x="1816744" y="9399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8" name="正方形/長方形 197">
          <a:extLst>
            <a:ext uri="{FF2B5EF4-FFF2-40B4-BE49-F238E27FC236}">
              <a16:creationId xmlns:a16="http://schemas.microsoft.com/office/drawing/2014/main" id="{00000000-0008-0000-0F00-0000C6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9" name="正方形/長方形 198">
          <a:extLst>
            <a:ext uri="{FF2B5EF4-FFF2-40B4-BE49-F238E27FC236}">
              <a16:creationId xmlns:a16="http://schemas.microsoft.com/office/drawing/2014/main" id="{00000000-0008-0000-0F00-0000C7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0" name="正方形/長方形 199">
          <a:extLst>
            <a:ext uri="{FF2B5EF4-FFF2-40B4-BE49-F238E27FC236}">
              <a16:creationId xmlns:a16="http://schemas.microsoft.com/office/drawing/2014/main" id="{00000000-0008-0000-0F00-0000C8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1" name="正方形/長方形 200">
          <a:extLst>
            <a:ext uri="{FF2B5EF4-FFF2-40B4-BE49-F238E27FC236}">
              <a16:creationId xmlns:a16="http://schemas.microsoft.com/office/drawing/2014/main" id="{00000000-0008-0000-0F00-0000C9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2" name="正方形/長方形 201">
          <a:extLst>
            <a:ext uri="{FF2B5EF4-FFF2-40B4-BE49-F238E27FC236}">
              <a16:creationId xmlns:a16="http://schemas.microsoft.com/office/drawing/2014/main" id="{00000000-0008-0000-0F00-0000CA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3" name="正方形/長方形 202">
          <a:extLst>
            <a:ext uri="{FF2B5EF4-FFF2-40B4-BE49-F238E27FC236}">
              <a16:creationId xmlns:a16="http://schemas.microsoft.com/office/drawing/2014/main" id="{00000000-0008-0000-0F00-0000CB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4" name="正方形/長方形 203">
          <a:extLst>
            <a:ext uri="{FF2B5EF4-FFF2-40B4-BE49-F238E27FC236}">
              <a16:creationId xmlns:a16="http://schemas.microsoft.com/office/drawing/2014/main" id="{00000000-0008-0000-0F00-0000CC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5" name="正方形/長方形 204">
          <a:extLst>
            <a:ext uri="{FF2B5EF4-FFF2-40B4-BE49-F238E27FC236}">
              <a16:creationId xmlns:a16="http://schemas.microsoft.com/office/drawing/2014/main" id="{00000000-0008-0000-0F00-0000CD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6" name="テキスト ボックス 205">
          <a:extLst>
            <a:ext uri="{FF2B5EF4-FFF2-40B4-BE49-F238E27FC236}">
              <a16:creationId xmlns:a16="http://schemas.microsoft.com/office/drawing/2014/main" id="{00000000-0008-0000-0F00-0000CE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7" name="直線コネクタ 206">
          <a:extLst>
            <a:ext uri="{FF2B5EF4-FFF2-40B4-BE49-F238E27FC236}">
              <a16:creationId xmlns:a16="http://schemas.microsoft.com/office/drawing/2014/main" id="{00000000-0008-0000-0F00-0000CF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8" name="直線コネクタ 207">
          <a:extLst>
            <a:ext uri="{FF2B5EF4-FFF2-40B4-BE49-F238E27FC236}">
              <a16:creationId xmlns:a16="http://schemas.microsoft.com/office/drawing/2014/main" id="{00000000-0008-0000-0F00-0000D0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09" name="テキスト ボックス 208">
          <a:extLst>
            <a:ext uri="{FF2B5EF4-FFF2-40B4-BE49-F238E27FC236}">
              <a16:creationId xmlns:a16="http://schemas.microsoft.com/office/drawing/2014/main" id="{00000000-0008-0000-0F00-0000D1000000}"/>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0" name="直線コネクタ 209">
          <a:extLst>
            <a:ext uri="{FF2B5EF4-FFF2-40B4-BE49-F238E27FC236}">
              <a16:creationId xmlns:a16="http://schemas.microsoft.com/office/drawing/2014/main" id="{00000000-0008-0000-0F00-0000D2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11" name="テキスト ボックス 210">
          <a:extLst>
            <a:ext uri="{FF2B5EF4-FFF2-40B4-BE49-F238E27FC236}">
              <a16:creationId xmlns:a16="http://schemas.microsoft.com/office/drawing/2014/main" id="{00000000-0008-0000-0F00-0000D3000000}"/>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2" name="直線コネクタ 211">
          <a:extLst>
            <a:ext uri="{FF2B5EF4-FFF2-40B4-BE49-F238E27FC236}">
              <a16:creationId xmlns:a16="http://schemas.microsoft.com/office/drawing/2014/main" id="{00000000-0008-0000-0F00-0000D4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13" name="テキスト ボックス 212">
          <a:extLst>
            <a:ext uri="{FF2B5EF4-FFF2-40B4-BE49-F238E27FC236}">
              <a16:creationId xmlns:a16="http://schemas.microsoft.com/office/drawing/2014/main" id="{00000000-0008-0000-0F00-0000D5000000}"/>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4" name="直線コネクタ 213">
          <a:extLst>
            <a:ext uri="{FF2B5EF4-FFF2-40B4-BE49-F238E27FC236}">
              <a16:creationId xmlns:a16="http://schemas.microsoft.com/office/drawing/2014/main" id="{00000000-0008-0000-0F00-0000D6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15" name="テキスト ボックス 214">
          <a:extLst>
            <a:ext uri="{FF2B5EF4-FFF2-40B4-BE49-F238E27FC236}">
              <a16:creationId xmlns:a16="http://schemas.microsoft.com/office/drawing/2014/main" id="{00000000-0008-0000-0F00-0000D7000000}"/>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6" name="直線コネクタ 215">
          <a:extLst>
            <a:ext uri="{FF2B5EF4-FFF2-40B4-BE49-F238E27FC236}">
              <a16:creationId xmlns:a16="http://schemas.microsoft.com/office/drawing/2014/main" id="{00000000-0008-0000-0F00-0000D8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17" name="テキスト ボックス 216">
          <a:extLst>
            <a:ext uri="{FF2B5EF4-FFF2-40B4-BE49-F238E27FC236}">
              <a16:creationId xmlns:a16="http://schemas.microsoft.com/office/drawing/2014/main" id="{00000000-0008-0000-0F00-0000D9000000}"/>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8" name="直線コネクタ 217">
          <a:extLst>
            <a:ext uri="{FF2B5EF4-FFF2-40B4-BE49-F238E27FC236}">
              <a16:creationId xmlns:a16="http://schemas.microsoft.com/office/drawing/2014/main" id="{00000000-0008-0000-0F00-0000DA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19" name="テキスト ボックス 218">
          <a:extLst>
            <a:ext uri="{FF2B5EF4-FFF2-40B4-BE49-F238E27FC236}">
              <a16:creationId xmlns:a16="http://schemas.microsoft.com/office/drawing/2014/main" id="{00000000-0008-0000-0F00-0000DB000000}"/>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0" name="直線コネクタ 219">
          <a:extLst>
            <a:ext uri="{FF2B5EF4-FFF2-40B4-BE49-F238E27FC236}">
              <a16:creationId xmlns:a16="http://schemas.microsoft.com/office/drawing/2014/main" id="{00000000-0008-0000-0F00-0000DC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1" name="テキスト ボックス 220">
          <a:extLst>
            <a:ext uri="{FF2B5EF4-FFF2-40B4-BE49-F238E27FC236}">
              <a16:creationId xmlns:a16="http://schemas.microsoft.com/office/drawing/2014/main" id="{00000000-0008-0000-0F00-0000DD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2" name="【体育館・プール】&#10;一人当たり面積グラフ枠">
          <a:extLst>
            <a:ext uri="{FF2B5EF4-FFF2-40B4-BE49-F238E27FC236}">
              <a16:creationId xmlns:a16="http://schemas.microsoft.com/office/drawing/2014/main" id="{00000000-0008-0000-0F00-0000DE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66947</xdr:rowOff>
    </xdr:from>
    <xdr:to>
      <xdr:col>54</xdr:col>
      <xdr:colOff>189865</xdr:colOff>
      <xdr:row>64</xdr:row>
      <xdr:rowOff>114300</xdr:rowOff>
    </xdr:to>
    <xdr:cxnSp macro="">
      <xdr:nvCxnSpPr>
        <xdr:cNvPr id="223" name="直線コネクタ 222">
          <a:extLst>
            <a:ext uri="{FF2B5EF4-FFF2-40B4-BE49-F238E27FC236}">
              <a16:creationId xmlns:a16="http://schemas.microsoft.com/office/drawing/2014/main" id="{00000000-0008-0000-0F00-0000DF000000}"/>
            </a:ext>
          </a:extLst>
        </xdr:cNvPr>
        <xdr:cNvCxnSpPr/>
      </xdr:nvCxnSpPr>
      <xdr:spPr>
        <a:xfrm flipV="1">
          <a:off x="10476865" y="9496697"/>
          <a:ext cx="0" cy="1590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118127</xdr:rowOff>
    </xdr:from>
    <xdr:ext cx="469744" cy="259045"/>
    <xdr:sp macro="" textlink="">
      <xdr:nvSpPr>
        <xdr:cNvPr id="224" name="【体育館・プール】&#10;一人当たり面積最小値テキスト">
          <a:extLst>
            <a:ext uri="{FF2B5EF4-FFF2-40B4-BE49-F238E27FC236}">
              <a16:creationId xmlns:a16="http://schemas.microsoft.com/office/drawing/2014/main" id="{00000000-0008-0000-0F00-0000E0000000}"/>
            </a:ext>
          </a:extLst>
        </xdr:cNvPr>
        <xdr:cNvSpPr txBox="1"/>
      </xdr:nvSpPr>
      <xdr:spPr>
        <a:xfrm>
          <a:off x="10515600" y="1109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114300</xdr:rowOff>
    </xdr:from>
    <xdr:to>
      <xdr:col>55</xdr:col>
      <xdr:colOff>88900</xdr:colOff>
      <xdr:row>64</xdr:row>
      <xdr:rowOff>114300</xdr:rowOff>
    </xdr:to>
    <xdr:cxnSp macro="">
      <xdr:nvCxnSpPr>
        <xdr:cNvPr id="225" name="直線コネクタ 224">
          <a:extLst>
            <a:ext uri="{FF2B5EF4-FFF2-40B4-BE49-F238E27FC236}">
              <a16:creationId xmlns:a16="http://schemas.microsoft.com/office/drawing/2014/main" id="{00000000-0008-0000-0F00-0000E1000000}"/>
            </a:ext>
          </a:extLst>
        </xdr:cNvPr>
        <xdr:cNvCxnSpPr/>
      </xdr:nvCxnSpPr>
      <xdr:spPr>
        <a:xfrm>
          <a:off x="10388600" y="1108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13624</xdr:rowOff>
    </xdr:from>
    <xdr:ext cx="469744" cy="259045"/>
    <xdr:sp macro="" textlink="">
      <xdr:nvSpPr>
        <xdr:cNvPr id="226" name="【体育館・プール】&#10;一人当たり面積最大値テキスト">
          <a:extLst>
            <a:ext uri="{FF2B5EF4-FFF2-40B4-BE49-F238E27FC236}">
              <a16:creationId xmlns:a16="http://schemas.microsoft.com/office/drawing/2014/main" id="{00000000-0008-0000-0F00-0000E2000000}"/>
            </a:ext>
          </a:extLst>
        </xdr:cNvPr>
        <xdr:cNvSpPr txBox="1"/>
      </xdr:nvSpPr>
      <xdr:spPr>
        <a:xfrm>
          <a:off x="10515600" y="9271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66947</xdr:rowOff>
    </xdr:from>
    <xdr:to>
      <xdr:col>55</xdr:col>
      <xdr:colOff>88900</xdr:colOff>
      <xdr:row>55</xdr:row>
      <xdr:rowOff>66947</xdr:rowOff>
    </xdr:to>
    <xdr:cxnSp macro="">
      <xdr:nvCxnSpPr>
        <xdr:cNvPr id="227" name="直線コネクタ 226">
          <a:extLst>
            <a:ext uri="{FF2B5EF4-FFF2-40B4-BE49-F238E27FC236}">
              <a16:creationId xmlns:a16="http://schemas.microsoft.com/office/drawing/2014/main" id="{00000000-0008-0000-0F00-0000E3000000}"/>
            </a:ext>
          </a:extLst>
        </xdr:cNvPr>
        <xdr:cNvCxnSpPr/>
      </xdr:nvCxnSpPr>
      <xdr:spPr>
        <a:xfrm>
          <a:off x="10388600" y="9496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86014</xdr:rowOff>
    </xdr:from>
    <xdr:ext cx="469744" cy="259045"/>
    <xdr:sp macro="" textlink="">
      <xdr:nvSpPr>
        <xdr:cNvPr id="228" name="【体育館・プール】&#10;一人当たり面積平均値テキスト">
          <a:extLst>
            <a:ext uri="{FF2B5EF4-FFF2-40B4-BE49-F238E27FC236}">
              <a16:creationId xmlns:a16="http://schemas.microsoft.com/office/drawing/2014/main" id="{00000000-0008-0000-0F00-0000E4000000}"/>
            </a:ext>
          </a:extLst>
        </xdr:cNvPr>
        <xdr:cNvSpPr txBox="1"/>
      </xdr:nvSpPr>
      <xdr:spPr>
        <a:xfrm>
          <a:off x="10515600" y="103730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107587</xdr:rowOff>
    </xdr:from>
    <xdr:to>
      <xdr:col>55</xdr:col>
      <xdr:colOff>50800</xdr:colOff>
      <xdr:row>61</xdr:row>
      <xdr:rowOff>37737</xdr:rowOff>
    </xdr:to>
    <xdr:sp macro="" textlink="">
      <xdr:nvSpPr>
        <xdr:cNvPr id="229" name="フローチャート: 判断 228">
          <a:extLst>
            <a:ext uri="{FF2B5EF4-FFF2-40B4-BE49-F238E27FC236}">
              <a16:creationId xmlns:a16="http://schemas.microsoft.com/office/drawing/2014/main" id="{00000000-0008-0000-0F00-0000E5000000}"/>
            </a:ext>
          </a:extLst>
        </xdr:cNvPr>
        <xdr:cNvSpPr/>
      </xdr:nvSpPr>
      <xdr:spPr>
        <a:xfrm>
          <a:off x="10426700" y="103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150041</xdr:rowOff>
    </xdr:from>
    <xdr:to>
      <xdr:col>50</xdr:col>
      <xdr:colOff>165100</xdr:colOff>
      <xdr:row>61</xdr:row>
      <xdr:rowOff>80191</xdr:rowOff>
    </xdr:to>
    <xdr:sp macro="" textlink="">
      <xdr:nvSpPr>
        <xdr:cNvPr id="230" name="フローチャート: 判断 229">
          <a:extLst>
            <a:ext uri="{FF2B5EF4-FFF2-40B4-BE49-F238E27FC236}">
              <a16:creationId xmlns:a16="http://schemas.microsoft.com/office/drawing/2014/main" id="{00000000-0008-0000-0F00-0000E6000000}"/>
            </a:ext>
          </a:extLst>
        </xdr:cNvPr>
        <xdr:cNvSpPr/>
      </xdr:nvSpPr>
      <xdr:spPr>
        <a:xfrm>
          <a:off x="9588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9616</xdr:rowOff>
    </xdr:from>
    <xdr:to>
      <xdr:col>46</xdr:col>
      <xdr:colOff>38100</xdr:colOff>
      <xdr:row>61</xdr:row>
      <xdr:rowOff>111216</xdr:rowOff>
    </xdr:to>
    <xdr:sp macro="" textlink="">
      <xdr:nvSpPr>
        <xdr:cNvPr id="231" name="フローチャート: 判断 230">
          <a:extLst>
            <a:ext uri="{FF2B5EF4-FFF2-40B4-BE49-F238E27FC236}">
              <a16:creationId xmlns:a16="http://schemas.microsoft.com/office/drawing/2014/main" id="{00000000-0008-0000-0F00-0000E7000000}"/>
            </a:ext>
          </a:extLst>
        </xdr:cNvPr>
        <xdr:cNvSpPr/>
      </xdr:nvSpPr>
      <xdr:spPr>
        <a:xfrm>
          <a:off x="8699500" y="104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104322</xdr:rowOff>
    </xdr:from>
    <xdr:to>
      <xdr:col>41</xdr:col>
      <xdr:colOff>101600</xdr:colOff>
      <xdr:row>61</xdr:row>
      <xdr:rowOff>34472</xdr:rowOff>
    </xdr:to>
    <xdr:sp macro="" textlink="">
      <xdr:nvSpPr>
        <xdr:cNvPr id="232" name="フローチャート: 判断 231">
          <a:extLst>
            <a:ext uri="{FF2B5EF4-FFF2-40B4-BE49-F238E27FC236}">
              <a16:creationId xmlns:a16="http://schemas.microsoft.com/office/drawing/2014/main" id="{00000000-0008-0000-0F00-0000E8000000}"/>
            </a:ext>
          </a:extLst>
        </xdr:cNvPr>
        <xdr:cNvSpPr/>
      </xdr:nvSpPr>
      <xdr:spPr>
        <a:xfrm>
          <a:off x="7810500" y="1039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11249</xdr:rowOff>
    </xdr:from>
    <xdr:to>
      <xdr:col>36</xdr:col>
      <xdr:colOff>165100</xdr:colOff>
      <xdr:row>61</xdr:row>
      <xdr:rowOff>112849</xdr:rowOff>
    </xdr:to>
    <xdr:sp macro="" textlink="">
      <xdr:nvSpPr>
        <xdr:cNvPr id="233" name="フローチャート: 判断 232">
          <a:extLst>
            <a:ext uri="{FF2B5EF4-FFF2-40B4-BE49-F238E27FC236}">
              <a16:creationId xmlns:a16="http://schemas.microsoft.com/office/drawing/2014/main" id="{00000000-0008-0000-0F00-0000E9000000}"/>
            </a:ext>
          </a:extLst>
        </xdr:cNvPr>
        <xdr:cNvSpPr/>
      </xdr:nvSpPr>
      <xdr:spPr>
        <a:xfrm>
          <a:off x="6921500" y="1046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00000000-0008-0000-0F00-0000EA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id="{00000000-0008-0000-0F00-0000EB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00000000-0008-0000-0F00-0000EC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00000000-0008-0000-0F00-0000ED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00000000-0008-0000-0F00-0000EE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66766</xdr:rowOff>
    </xdr:from>
    <xdr:to>
      <xdr:col>55</xdr:col>
      <xdr:colOff>50800</xdr:colOff>
      <xdr:row>57</xdr:row>
      <xdr:rowOff>168366</xdr:rowOff>
    </xdr:to>
    <xdr:sp macro="" textlink="">
      <xdr:nvSpPr>
        <xdr:cNvPr id="239" name="楕円 238">
          <a:extLst>
            <a:ext uri="{FF2B5EF4-FFF2-40B4-BE49-F238E27FC236}">
              <a16:creationId xmlns:a16="http://schemas.microsoft.com/office/drawing/2014/main" id="{00000000-0008-0000-0F00-0000EF000000}"/>
            </a:ext>
          </a:extLst>
        </xdr:cNvPr>
        <xdr:cNvSpPr/>
      </xdr:nvSpPr>
      <xdr:spPr>
        <a:xfrm>
          <a:off x="10426700" y="983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56</xdr:row>
      <xdr:rowOff>89643</xdr:rowOff>
    </xdr:from>
    <xdr:ext cx="469744" cy="259045"/>
    <xdr:sp macro="" textlink="">
      <xdr:nvSpPr>
        <xdr:cNvPr id="240" name="【体育館・プール】&#10;一人当たり面積該当値テキスト">
          <a:extLst>
            <a:ext uri="{FF2B5EF4-FFF2-40B4-BE49-F238E27FC236}">
              <a16:creationId xmlns:a16="http://schemas.microsoft.com/office/drawing/2014/main" id="{00000000-0008-0000-0F00-0000F0000000}"/>
            </a:ext>
          </a:extLst>
        </xdr:cNvPr>
        <xdr:cNvSpPr txBox="1"/>
      </xdr:nvSpPr>
      <xdr:spPr>
        <a:xfrm>
          <a:off x="10515600" y="9690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83094</xdr:rowOff>
    </xdr:from>
    <xdr:to>
      <xdr:col>50</xdr:col>
      <xdr:colOff>165100</xdr:colOff>
      <xdr:row>58</xdr:row>
      <xdr:rowOff>13244</xdr:rowOff>
    </xdr:to>
    <xdr:sp macro="" textlink="">
      <xdr:nvSpPr>
        <xdr:cNvPr id="241" name="楕円 240">
          <a:extLst>
            <a:ext uri="{FF2B5EF4-FFF2-40B4-BE49-F238E27FC236}">
              <a16:creationId xmlns:a16="http://schemas.microsoft.com/office/drawing/2014/main" id="{00000000-0008-0000-0F00-0000F1000000}"/>
            </a:ext>
          </a:extLst>
        </xdr:cNvPr>
        <xdr:cNvSpPr/>
      </xdr:nvSpPr>
      <xdr:spPr>
        <a:xfrm>
          <a:off x="9588500" y="9855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57</xdr:row>
      <xdr:rowOff>117566</xdr:rowOff>
    </xdr:from>
    <xdr:to>
      <xdr:col>55</xdr:col>
      <xdr:colOff>0</xdr:colOff>
      <xdr:row>57</xdr:row>
      <xdr:rowOff>133894</xdr:rowOff>
    </xdr:to>
    <xdr:cxnSp macro="">
      <xdr:nvCxnSpPr>
        <xdr:cNvPr id="242" name="直線コネクタ 241">
          <a:extLst>
            <a:ext uri="{FF2B5EF4-FFF2-40B4-BE49-F238E27FC236}">
              <a16:creationId xmlns:a16="http://schemas.microsoft.com/office/drawing/2014/main" id="{00000000-0008-0000-0F00-0000F2000000}"/>
            </a:ext>
          </a:extLst>
        </xdr:cNvPr>
        <xdr:cNvCxnSpPr/>
      </xdr:nvCxnSpPr>
      <xdr:spPr>
        <a:xfrm flipV="1">
          <a:off x="9639300" y="9890216"/>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125549</xdr:rowOff>
    </xdr:from>
    <xdr:to>
      <xdr:col>46</xdr:col>
      <xdr:colOff>38100</xdr:colOff>
      <xdr:row>60</xdr:row>
      <xdr:rowOff>55699</xdr:rowOff>
    </xdr:to>
    <xdr:sp macro="" textlink="">
      <xdr:nvSpPr>
        <xdr:cNvPr id="243" name="楕円 242">
          <a:extLst>
            <a:ext uri="{FF2B5EF4-FFF2-40B4-BE49-F238E27FC236}">
              <a16:creationId xmlns:a16="http://schemas.microsoft.com/office/drawing/2014/main" id="{00000000-0008-0000-0F00-0000F3000000}"/>
            </a:ext>
          </a:extLst>
        </xdr:cNvPr>
        <xdr:cNvSpPr/>
      </xdr:nvSpPr>
      <xdr:spPr>
        <a:xfrm>
          <a:off x="8699500" y="1024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133894</xdr:rowOff>
    </xdr:from>
    <xdr:to>
      <xdr:col>50</xdr:col>
      <xdr:colOff>114300</xdr:colOff>
      <xdr:row>60</xdr:row>
      <xdr:rowOff>4899</xdr:rowOff>
    </xdr:to>
    <xdr:cxnSp macro="">
      <xdr:nvCxnSpPr>
        <xdr:cNvPr id="244" name="直線コネクタ 243">
          <a:extLst>
            <a:ext uri="{FF2B5EF4-FFF2-40B4-BE49-F238E27FC236}">
              <a16:creationId xmlns:a16="http://schemas.microsoft.com/office/drawing/2014/main" id="{00000000-0008-0000-0F00-0000F4000000}"/>
            </a:ext>
          </a:extLst>
        </xdr:cNvPr>
        <xdr:cNvCxnSpPr/>
      </xdr:nvCxnSpPr>
      <xdr:spPr>
        <a:xfrm flipV="1">
          <a:off x="8750300" y="9906544"/>
          <a:ext cx="889000" cy="385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89626</xdr:rowOff>
    </xdr:from>
    <xdr:to>
      <xdr:col>41</xdr:col>
      <xdr:colOff>101600</xdr:colOff>
      <xdr:row>59</xdr:row>
      <xdr:rowOff>19776</xdr:rowOff>
    </xdr:to>
    <xdr:sp macro="" textlink="">
      <xdr:nvSpPr>
        <xdr:cNvPr id="245" name="楕円 244">
          <a:extLst>
            <a:ext uri="{FF2B5EF4-FFF2-40B4-BE49-F238E27FC236}">
              <a16:creationId xmlns:a16="http://schemas.microsoft.com/office/drawing/2014/main" id="{00000000-0008-0000-0F00-0000F5000000}"/>
            </a:ext>
          </a:extLst>
        </xdr:cNvPr>
        <xdr:cNvSpPr/>
      </xdr:nvSpPr>
      <xdr:spPr>
        <a:xfrm>
          <a:off x="7810500" y="1003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58</xdr:row>
      <xdr:rowOff>140426</xdr:rowOff>
    </xdr:from>
    <xdr:to>
      <xdr:col>45</xdr:col>
      <xdr:colOff>177800</xdr:colOff>
      <xdr:row>60</xdr:row>
      <xdr:rowOff>4899</xdr:rowOff>
    </xdr:to>
    <xdr:cxnSp macro="">
      <xdr:nvCxnSpPr>
        <xdr:cNvPr id="246" name="直線コネクタ 245">
          <a:extLst>
            <a:ext uri="{FF2B5EF4-FFF2-40B4-BE49-F238E27FC236}">
              <a16:creationId xmlns:a16="http://schemas.microsoft.com/office/drawing/2014/main" id="{00000000-0008-0000-0F00-0000F6000000}"/>
            </a:ext>
          </a:extLst>
        </xdr:cNvPr>
        <xdr:cNvCxnSpPr/>
      </xdr:nvCxnSpPr>
      <xdr:spPr>
        <a:xfrm>
          <a:off x="7861300" y="10084526"/>
          <a:ext cx="889000" cy="207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71318</xdr:rowOff>
    </xdr:from>
    <xdr:ext cx="469744" cy="259045"/>
    <xdr:sp macro="" textlink="">
      <xdr:nvSpPr>
        <xdr:cNvPr id="247" name="n_1aveValue【体育館・プール】&#10;一人当たり面積">
          <a:extLst>
            <a:ext uri="{FF2B5EF4-FFF2-40B4-BE49-F238E27FC236}">
              <a16:creationId xmlns:a16="http://schemas.microsoft.com/office/drawing/2014/main" id="{00000000-0008-0000-0F00-0000F7000000}"/>
            </a:ext>
          </a:extLst>
        </xdr:cNvPr>
        <xdr:cNvSpPr txBox="1"/>
      </xdr:nvSpPr>
      <xdr:spPr>
        <a:xfrm>
          <a:off x="9391727" y="10529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102343</xdr:rowOff>
    </xdr:from>
    <xdr:ext cx="469744" cy="259045"/>
    <xdr:sp macro="" textlink="">
      <xdr:nvSpPr>
        <xdr:cNvPr id="248" name="n_2aveValue【体育館・プール】&#10;一人当たり面積">
          <a:extLst>
            <a:ext uri="{FF2B5EF4-FFF2-40B4-BE49-F238E27FC236}">
              <a16:creationId xmlns:a16="http://schemas.microsoft.com/office/drawing/2014/main" id="{00000000-0008-0000-0F00-0000F8000000}"/>
            </a:ext>
          </a:extLst>
        </xdr:cNvPr>
        <xdr:cNvSpPr txBox="1"/>
      </xdr:nvSpPr>
      <xdr:spPr>
        <a:xfrm>
          <a:off x="8515427" y="10560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25599</xdr:rowOff>
    </xdr:from>
    <xdr:ext cx="469744" cy="259045"/>
    <xdr:sp macro="" textlink="">
      <xdr:nvSpPr>
        <xdr:cNvPr id="249" name="n_3aveValue【体育館・プール】&#10;一人当たり面積">
          <a:extLst>
            <a:ext uri="{FF2B5EF4-FFF2-40B4-BE49-F238E27FC236}">
              <a16:creationId xmlns:a16="http://schemas.microsoft.com/office/drawing/2014/main" id="{00000000-0008-0000-0F00-0000F9000000}"/>
            </a:ext>
          </a:extLst>
        </xdr:cNvPr>
        <xdr:cNvSpPr txBox="1"/>
      </xdr:nvSpPr>
      <xdr:spPr>
        <a:xfrm>
          <a:off x="7626427" y="1048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129376</xdr:rowOff>
    </xdr:from>
    <xdr:ext cx="469744" cy="259045"/>
    <xdr:sp macro="" textlink="">
      <xdr:nvSpPr>
        <xdr:cNvPr id="250" name="n_4aveValue【体育館・プール】&#10;一人当たり面積">
          <a:extLst>
            <a:ext uri="{FF2B5EF4-FFF2-40B4-BE49-F238E27FC236}">
              <a16:creationId xmlns:a16="http://schemas.microsoft.com/office/drawing/2014/main" id="{00000000-0008-0000-0F00-0000FA000000}"/>
            </a:ext>
          </a:extLst>
        </xdr:cNvPr>
        <xdr:cNvSpPr txBox="1"/>
      </xdr:nvSpPr>
      <xdr:spPr>
        <a:xfrm>
          <a:off x="6737427" y="10244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56</xdr:row>
      <xdr:rowOff>29771</xdr:rowOff>
    </xdr:from>
    <xdr:ext cx="469744" cy="259045"/>
    <xdr:sp macro="" textlink="">
      <xdr:nvSpPr>
        <xdr:cNvPr id="251" name="n_1mainValue【体育館・プール】&#10;一人当たり面積">
          <a:extLst>
            <a:ext uri="{FF2B5EF4-FFF2-40B4-BE49-F238E27FC236}">
              <a16:creationId xmlns:a16="http://schemas.microsoft.com/office/drawing/2014/main" id="{00000000-0008-0000-0F00-0000FB000000}"/>
            </a:ext>
          </a:extLst>
        </xdr:cNvPr>
        <xdr:cNvSpPr txBox="1"/>
      </xdr:nvSpPr>
      <xdr:spPr>
        <a:xfrm>
          <a:off x="9391727" y="963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72226</xdr:rowOff>
    </xdr:from>
    <xdr:ext cx="469744" cy="259045"/>
    <xdr:sp macro="" textlink="">
      <xdr:nvSpPr>
        <xdr:cNvPr id="252" name="n_2mainValue【体育館・プール】&#10;一人当たり面積">
          <a:extLst>
            <a:ext uri="{FF2B5EF4-FFF2-40B4-BE49-F238E27FC236}">
              <a16:creationId xmlns:a16="http://schemas.microsoft.com/office/drawing/2014/main" id="{00000000-0008-0000-0F00-0000FC000000}"/>
            </a:ext>
          </a:extLst>
        </xdr:cNvPr>
        <xdr:cNvSpPr txBox="1"/>
      </xdr:nvSpPr>
      <xdr:spPr>
        <a:xfrm>
          <a:off x="8515427" y="10016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57</xdr:row>
      <xdr:rowOff>36303</xdr:rowOff>
    </xdr:from>
    <xdr:ext cx="469744" cy="259045"/>
    <xdr:sp macro="" textlink="">
      <xdr:nvSpPr>
        <xdr:cNvPr id="253" name="n_3mainValue【体育館・プール】&#10;一人当たり面積">
          <a:extLst>
            <a:ext uri="{FF2B5EF4-FFF2-40B4-BE49-F238E27FC236}">
              <a16:creationId xmlns:a16="http://schemas.microsoft.com/office/drawing/2014/main" id="{00000000-0008-0000-0F00-0000FD000000}"/>
            </a:ext>
          </a:extLst>
        </xdr:cNvPr>
        <xdr:cNvSpPr txBox="1"/>
      </xdr:nvSpPr>
      <xdr:spPr>
        <a:xfrm>
          <a:off x="7626427" y="9808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4" name="正方形/長方形 253">
          <a:extLst>
            <a:ext uri="{FF2B5EF4-FFF2-40B4-BE49-F238E27FC236}">
              <a16:creationId xmlns:a16="http://schemas.microsoft.com/office/drawing/2014/main" id="{00000000-0008-0000-0F00-0000FE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5" name="正方形/長方形 254">
          <a:extLst>
            <a:ext uri="{FF2B5EF4-FFF2-40B4-BE49-F238E27FC236}">
              <a16:creationId xmlns:a16="http://schemas.microsoft.com/office/drawing/2014/main" id="{00000000-0008-0000-0F00-0000FF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6" name="正方形/長方形 255">
          <a:extLst>
            <a:ext uri="{FF2B5EF4-FFF2-40B4-BE49-F238E27FC236}">
              <a16:creationId xmlns:a16="http://schemas.microsoft.com/office/drawing/2014/main" id="{00000000-0008-0000-0F00-000000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7" name="正方形/長方形 256">
          <a:extLst>
            <a:ext uri="{FF2B5EF4-FFF2-40B4-BE49-F238E27FC236}">
              <a16:creationId xmlns:a16="http://schemas.microsoft.com/office/drawing/2014/main" id="{00000000-0008-0000-0F00-000001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8" name="正方形/長方形 257">
          <a:extLst>
            <a:ext uri="{FF2B5EF4-FFF2-40B4-BE49-F238E27FC236}">
              <a16:creationId xmlns:a16="http://schemas.microsoft.com/office/drawing/2014/main" id="{00000000-0008-0000-0F00-000002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9" name="正方形/長方形 258">
          <a:extLst>
            <a:ext uri="{FF2B5EF4-FFF2-40B4-BE49-F238E27FC236}">
              <a16:creationId xmlns:a16="http://schemas.microsoft.com/office/drawing/2014/main" id="{00000000-0008-0000-0F00-000003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0" name="正方形/長方形 259">
          <a:extLst>
            <a:ext uri="{FF2B5EF4-FFF2-40B4-BE49-F238E27FC236}">
              <a16:creationId xmlns:a16="http://schemas.microsoft.com/office/drawing/2014/main" id="{00000000-0008-0000-0F00-000004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1" name="正方形/長方形 260">
          <a:extLst>
            <a:ext uri="{FF2B5EF4-FFF2-40B4-BE49-F238E27FC236}">
              <a16:creationId xmlns:a16="http://schemas.microsoft.com/office/drawing/2014/main" id="{00000000-0008-0000-0F00-000005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2" name="テキスト ボックス 261">
          <a:extLst>
            <a:ext uri="{FF2B5EF4-FFF2-40B4-BE49-F238E27FC236}">
              <a16:creationId xmlns:a16="http://schemas.microsoft.com/office/drawing/2014/main" id="{00000000-0008-0000-0F00-000006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3" name="直線コネクタ 262">
          <a:extLst>
            <a:ext uri="{FF2B5EF4-FFF2-40B4-BE49-F238E27FC236}">
              <a16:creationId xmlns:a16="http://schemas.microsoft.com/office/drawing/2014/main" id="{00000000-0008-0000-0F00-000007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4" name="テキスト ボックス 263">
          <a:extLst>
            <a:ext uri="{FF2B5EF4-FFF2-40B4-BE49-F238E27FC236}">
              <a16:creationId xmlns:a16="http://schemas.microsoft.com/office/drawing/2014/main" id="{00000000-0008-0000-0F00-000008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5" name="直線コネクタ 264">
          <a:extLst>
            <a:ext uri="{FF2B5EF4-FFF2-40B4-BE49-F238E27FC236}">
              <a16:creationId xmlns:a16="http://schemas.microsoft.com/office/drawing/2014/main" id="{00000000-0008-0000-0F00-000009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66" name="テキスト ボックス 265">
          <a:extLst>
            <a:ext uri="{FF2B5EF4-FFF2-40B4-BE49-F238E27FC236}">
              <a16:creationId xmlns:a16="http://schemas.microsoft.com/office/drawing/2014/main" id="{00000000-0008-0000-0F00-00000A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67" name="直線コネクタ 266">
          <a:extLst>
            <a:ext uri="{FF2B5EF4-FFF2-40B4-BE49-F238E27FC236}">
              <a16:creationId xmlns:a16="http://schemas.microsoft.com/office/drawing/2014/main" id="{00000000-0008-0000-0F00-00000B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8" name="テキスト ボックス 267">
          <a:extLst>
            <a:ext uri="{FF2B5EF4-FFF2-40B4-BE49-F238E27FC236}">
              <a16:creationId xmlns:a16="http://schemas.microsoft.com/office/drawing/2014/main" id="{00000000-0008-0000-0F00-00000C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9" name="直線コネクタ 268">
          <a:extLst>
            <a:ext uri="{FF2B5EF4-FFF2-40B4-BE49-F238E27FC236}">
              <a16:creationId xmlns:a16="http://schemas.microsoft.com/office/drawing/2014/main" id="{00000000-0008-0000-0F00-00000D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0" name="テキスト ボックス 269">
          <a:extLst>
            <a:ext uri="{FF2B5EF4-FFF2-40B4-BE49-F238E27FC236}">
              <a16:creationId xmlns:a16="http://schemas.microsoft.com/office/drawing/2014/main" id="{00000000-0008-0000-0F00-00000E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1" name="直線コネクタ 270">
          <a:extLst>
            <a:ext uri="{FF2B5EF4-FFF2-40B4-BE49-F238E27FC236}">
              <a16:creationId xmlns:a16="http://schemas.microsoft.com/office/drawing/2014/main" id="{00000000-0008-0000-0F00-00000F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2" name="テキスト ボックス 271">
          <a:extLst>
            <a:ext uri="{FF2B5EF4-FFF2-40B4-BE49-F238E27FC236}">
              <a16:creationId xmlns:a16="http://schemas.microsoft.com/office/drawing/2014/main" id="{00000000-0008-0000-0F00-000010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3" name="直線コネクタ 272">
          <a:extLst>
            <a:ext uri="{FF2B5EF4-FFF2-40B4-BE49-F238E27FC236}">
              <a16:creationId xmlns:a16="http://schemas.microsoft.com/office/drawing/2014/main" id="{00000000-0008-0000-0F00-000011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4" name="テキスト ボックス 273">
          <a:extLst>
            <a:ext uri="{FF2B5EF4-FFF2-40B4-BE49-F238E27FC236}">
              <a16:creationId xmlns:a16="http://schemas.microsoft.com/office/drawing/2014/main" id="{00000000-0008-0000-0F00-000012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5" name="直線コネクタ 274">
          <a:extLst>
            <a:ext uri="{FF2B5EF4-FFF2-40B4-BE49-F238E27FC236}">
              <a16:creationId xmlns:a16="http://schemas.microsoft.com/office/drawing/2014/main" id="{00000000-0008-0000-0F00-000013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76" name="テキスト ボックス 275">
          <a:extLst>
            <a:ext uri="{FF2B5EF4-FFF2-40B4-BE49-F238E27FC236}">
              <a16:creationId xmlns:a16="http://schemas.microsoft.com/office/drawing/2014/main" id="{00000000-0008-0000-0F00-000014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7" name="直線コネクタ 276">
          <a:extLst>
            <a:ext uri="{FF2B5EF4-FFF2-40B4-BE49-F238E27FC236}">
              <a16:creationId xmlns:a16="http://schemas.microsoft.com/office/drawing/2014/main" id="{00000000-0008-0000-0F00-000015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78" name="【福祉施設】&#10;有形固定資産減価償却率グラフ枠">
          <a:extLst>
            <a:ext uri="{FF2B5EF4-FFF2-40B4-BE49-F238E27FC236}">
              <a16:creationId xmlns:a16="http://schemas.microsoft.com/office/drawing/2014/main" id="{00000000-0008-0000-0F00-000016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108313</xdr:rowOff>
    </xdr:from>
    <xdr:to>
      <xdr:col>24</xdr:col>
      <xdr:colOff>62865</xdr:colOff>
      <xdr:row>86</xdr:row>
      <xdr:rowOff>155666</xdr:rowOff>
    </xdr:to>
    <xdr:cxnSp macro="">
      <xdr:nvCxnSpPr>
        <xdr:cNvPr id="279" name="直線コネクタ 278">
          <a:extLst>
            <a:ext uri="{FF2B5EF4-FFF2-40B4-BE49-F238E27FC236}">
              <a16:creationId xmlns:a16="http://schemas.microsoft.com/office/drawing/2014/main" id="{00000000-0008-0000-0F00-000017010000}"/>
            </a:ext>
          </a:extLst>
        </xdr:cNvPr>
        <xdr:cNvCxnSpPr/>
      </xdr:nvCxnSpPr>
      <xdr:spPr>
        <a:xfrm flipV="1">
          <a:off x="4634865" y="13481413"/>
          <a:ext cx="0" cy="1418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159493</xdr:rowOff>
    </xdr:from>
    <xdr:ext cx="405111" cy="259045"/>
    <xdr:sp macro="" textlink="">
      <xdr:nvSpPr>
        <xdr:cNvPr id="280" name="【福祉施設】&#10;有形固定資産減価償却率最小値テキスト">
          <a:extLst>
            <a:ext uri="{FF2B5EF4-FFF2-40B4-BE49-F238E27FC236}">
              <a16:creationId xmlns:a16="http://schemas.microsoft.com/office/drawing/2014/main" id="{00000000-0008-0000-0F00-000018010000}"/>
            </a:ext>
          </a:extLst>
        </xdr:cNvPr>
        <xdr:cNvSpPr txBox="1"/>
      </xdr:nvSpPr>
      <xdr:spPr>
        <a:xfrm>
          <a:off x="4673600" y="14904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155666</xdr:rowOff>
    </xdr:from>
    <xdr:to>
      <xdr:col>24</xdr:col>
      <xdr:colOff>152400</xdr:colOff>
      <xdr:row>86</xdr:row>
      <xdr:rowOff>155666</xdr:rowOff>
    </xdr:to>
    <xdr:cxnSp macro="">
      <xdr:nvCxnSpPr>
        <xdr:cNvPr id="281" name="直線コネクタ 280">
          <a:extLst>
            <a:ext uri="{FF2B5EF4-FFF2-40B4-BE49-F238E27FC236}">
              <a16:creationId xmlns:a16="http://schemas.microsoft.com/office/drawing/2014/main" id="{00000000-0008-0000-0F00-000019010000}"/>
            </a:ext>
          </a:extLst>
        </xdr:cNvPr>
        <xdr:cNvCxnSpPr/>
      </xdr:nvCxnSpPr>
      <xdr:spPr>
        <a:xfrm>
          <a:off x="4546600" y="1490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54990</xdr:rowOff>
    </xdr:from>
    <xdr:ext cx="405111" cy="259045"/>
    <xdr:sp macro="" textlink="">
      <xdr:nvSpPr>
        <xdr:cNvPr id="282" name="【福祉施設】&#10;有形固定資産減価償却率最大値テキスト">
          <a:extLst>
            <a:ext uri="{FF2B5EF4-FFF2-40B4-BE49-F238E27FC236}">
              <a16:creationId xmlns:a16="http://schemas.microsoft.com/office/drawing/2014/main" id="{00000000-0008-0000-0F00-00001A010000}"/>
            </a:ext>
          </a:extLst>
        </xdr:cNvPr>
        <xdr:cNvSpPr txBox="1"/>
      </xdr:nvSpPr>
      <xdr:spPr>
        <a:xfrm>
          <a:off x="4673600" y="13256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108313</xdr:rowOff>
    </xdr:from>
    <xdr:to>
      <xdr:col>24</xdr:col>
      <xdr:colOff>152400</xdr:colOff>
      <xdr:row>78</xdr:row>
      <xdr:rowOff>108313</xdr:rowOff>
    </xdr:to>
    <xdr:cxnSp macro="">
      <xdr:nvCxnSpPr>
        <xdr:cNvPr id="283" name="直線コネクタ 282">
          <a:extLst>
            <a:ext uri="{FF2B5EF4-FFF2-40B4-BE49-F238E27FC236}">
              <a16:creationId xmlns:a16="http://schemas.microsoft.com/office/drawing/2014/main" id="{00000000-0008-0000-0F00-00001B010000}"/>
            </a:ext>
          </a:extLst>
        </xdr:cNvPr>
        <xdr:cNvCxnSpPr/>
      </xdr:nvCxnSpPr>
      <xdr:spPr>
        <a:xfrm>
          <a:off x="4546600" y="13481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18341</xdr:rowOff>
    </xdr:from>
    <xdr:ext cx="405111" cy="259045"/>
    <xdr:sp macro="" textlink="">
      <xdr:nvSpPr>
        <xdr:cNvPr id="284" name="【福祉施設】&#10;有形固定資産減価償却率平均値テキスト">
          <a:extLst>
            <a:ext uri="{FF2B5EF4-FFF2-40B4-BE49-F238E27FC236}">
              <a16:creationId xmlns:a16="http://schemas.microsoft.com/office/drawing/2014/main" id="{00000000-0008-0000-0F00-00001C010000}"/>
            </a:ext>
          </a:extLst>
        </xdr:cNvPr>
        <xdr:cNvSpPr txBox="1"/>
      </xdr:nvSpPr>
      <xdr:spPr>
        <a:xfrm>
          <a:off x="4673600" y="140772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166914</xdr:rowOff>
    </xdr:from>
    <xdr:to>
      <xdr:col>24</xdr:col>
      <xdr:colOff>114300</xdr:colOff>
      <xdr:row>83</xdr:row>
      <xdr:rowOff>97064</xdr:rowOff>
    </xdr:to>
    <xdr:sp macro="" textlink="">
      <xdr:nvSpPr>
        <xdr:cNvPr id="285" name="フローチャート: 判断 284">
          <a:extLst>
            <a:ext uri="{FF2B5EF4-FFF2-40B4-BE49-F238E27FC236}">
              <a16:creationId xmlns:a16="http://schemas.microsoft.com/office/drawing/2014/main" id="{00000000-0008-0000-0F00-00001D010000}"/>
            </a:ext>
          </a:extLst>
        </xdr:cNvPr>
        <xdr:cNvSpPr/>
      </xdr:nvSpPr>
      <xdr:spPr>
        <a:xfrm>
          <a:off x="4584700" y="1422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111398</xdr:rowOff>
    </xdr:from>
    <xdr:to>
      <xdr:col>20</xdr:col>
      <xdr:colOff>38100</xdr:colOff>
      <xdr:row>83</xdr:row>
      <xdr:rowOff>41548</xdr:rowOff>
    </xdr:to>
    <xdr:sp macro="" textlink="">
      <xdr:nvSpPr>
        <xdr:cNvPr id="286" name="フローチャート: 判断 285">
          <a:extLst>
            <a:ext uri="{FF2B5EF4-FFF2-40B4-BE49-F238E27FC236}">
              <a16:creationId xmlns:a16="http://schemas.microsoft.com/office/drawing/2014/main" id="{00000000-0008-0000-0F00-00001E010000}"/>
            </a:ext>
          </a:extLst>
        </xdr:cNvPr>
        <xdr:cNvSpPr/>
      </xdr:nvSpPr>
      <xdr:spPr>
        <a:xfrm>
          <a:off x="3746500" y="141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73842</xdr:rowOff>
    </xdr:from>
    <xdr:to>
      <xdr:col>15</xdr:col>
      <xdr:colOff>101600</xdr:colOff>
      <xdr:row>83</xdr:row>
      <xdr:rowOff>3992</xdr:rowOff>
    </xdr:to>
    <xdr:sp macro="" textlink="">
      <xdr:nvSpPr>
        <xdr:cNvPr id="287" name="フローチャート: 判断 286">
          <a:extLst>
            <a:ext uri="{FF2B5EF4-FFF2-40B4-BE49-F238E27FC236}">
              <a16:creationId xmlns:a16="http://schemas.microsoft.com/office/drawing/2014/main" id="{00000000-0008-0000-0F00-00001F010000}"/>
            </a:ext>
          </a:extLst>
        </xdr:cNvPr>
        <xdr:cNvSpPr/>
      </xdr:nvSpPr>
      <xdr:spPr>
        <a:xfrm>
          <a:off x="2857500" y="141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99968</xdr:rowOff>
    </xdr:from>
    <xdr:to>
      <xdr:col>10</xdr:col>
      <xdr:colOff>165100</xdr:colOff>
      <xdr:row>83</xdr:row>
      <xdr:rowOff>30118</xdr:rowOff>
    </xdr:to>
    <xdr:sp macro="" textlink="">
      <xdr:nvSpPr>
        <xdr:cNvPr id="288" name="フローチャート: 判断 287">
          <a:extLst>
            <a:ext uri="{FF2B5EF4-FFF2-40B4-BE49-F238E27FC236}">
              <a16:creationId xmlns:a16="http://schemas.microsoft.com/office/drawing/2014/main" id="{00000000-0008-0000-0F00-000020010000}"/>
            </a:ext>
          </a:extLst>
        </xdr:cNvPr>
        <xdr:cNvSpPr/>
      </xdr:nvSpPr>
      <xdr:spPr>
        <a:xfrm>
          <a:off x="1968500" y="1415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23223</xdr:rowOff>
    </xdr:from>
    <xdr:to>
      <xdr:col>6</xdr:col>
      <xdr:colOff>38100</xdr:colOff>
      <xdr:row>82</xdr:row>
      <xdr:rowOff>124823</xdr:rowOff>
    </xdr:to>
    <xdr:sp macro="" textlink="">
      <xdr:nvSpPr>
        <xdr:cNvPr id="289" name="フローチャート: 判断 288">
          <a:extLst>
            <a:ext uri="{FF2B5EF4-FFF2-40B4-BE49-F238E27FC236}">
              <a16:creationId xmlns:a16="http://schemas.microsoft.com/office/drawing/2014/main" id="{00000000-0008-0000-0F00-000021010000}"/>
            </a:ext>
          </a:extLst>
        </xdr:cNvPr>
        <xdr:cNvSpPr/>
      </xdr:nvSpPr>
      <xdr:spPr>
        <a:xfrm>
          <a:off x="1079500" y="1408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00000000-0008-0000-0F00-000022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00000000-0008-0000-0F00-000023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00000000-0008-0000-0F00-000024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00000000-0008-0000-0F00-000025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00000000-0008-0000-0F00-000026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64044</xdr:rowOff>
    </xdr:from>
    <xdr:to>
      <xdr:col>24</xdr:col>
      <xdr:colOff>114300</xdr:colOff>
      <xdr:row>84</xdr:row>
      <xdr:rowOff>165644</xdr:rowOff>
    </xdr:to>
    <xdr:sp macro="" textlink="">
      <xdr:nvSpPr>
        <xdr:cNvPr id="295" name="楕円 294">
          <a:extLst>
            <a:ext uri="{FF2B5EF4-FFF2-40B4-BE49-F238E27FC236}">
              <a16:creationId xmlns:a16="http://schemas.microsoft.com/office/drawing/2014/main" id="{00000000-0008-0000-0F00-000027010000}"/>
            </a:ext>
          </a:extLst>
        </xdr:cNvPr>
        <xdr:cNvSpPr/>
      </xdr:nvSpPr>
      <xdr:spPr>
        <a:xfrm>
          <a:off x="4584700" y="1446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42471</xdr:rowOff>
    </xdr:from>
    <xdr:ext cx="405111" cy="259045"/>
    <xdr:sp macro="" textlink="">
      <xdr:nvSpPr>
        <xdr:cNvPr id="296" name="【福祉施設】&#10;有形固定資産減価償却率該当値テキスト">
          <a:extLst>
            <a:ext uri="{FF2B5EF4-FFF2-40B4-BE49-F238E27FC236}">
              <a16:creationId xmlns:a16="http://schemas.microsoft.com/office/drawing/2014/main" id="{00000000-0008-0000-0F00-000028010000}"/>
            </a:ext>
          </a:extLst>
        </xdr:cNvPr>
        <xdr:cNvSpPr txBox="1"/>
      </xdr:nvSpPr>
      <xdr:spPr>
        <a:xfrm>
          <a:off x="4673600" y="14444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34652</xdr:rowOff>
    </xdr:from>
    <xdr:to>
      <xdr:col>20</xdr:col>
      <xdr:colOff>38100</xdr:colOff>
      <xdr:row>84</xdr:row>
      <xdr:rowOff>136252</xdr:rowOff>
    </xdr:to>
    <xdr:sp macro="" textlink="">
      <xdr:nvSpPr>
        <xdr:cNvPr id="297" name="楕円 296">
          <a:extLst>
            <a:ext uri="{FF2B5EF4-FFF2-40B4-BE49-F238E27FC236}">
              <a16:creationId xmlns:a16="http://schemas.microsoft.com/office/drawing/2014/main" id="{00000000-0008-0000-0F00-000029010000}"/>
            </a:ext>
          </a:extLst>
        </xdr:cNvPr>
        <xdr:cNvSpPr/>
      </xdr:nvSpPr>
      <xdr:spPr>
        <a:xfrm>
          <a:off x="3746500" y="1443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85452</xdr:rowOff>
    </xdr:from>
    <xdr:to>
      <xdr:col>24</xdr:col>
      <xdr:colOff>63500</xdr:colOff>
      <xdr:row>84</xdr:row>
      <xdr:rowOff>114844</xdr:rowOff>
    </xdr:to>
    <xdr:cxnSp macro="">
      <xdr:nvCxnSpPr>
        <xdr:cNvPr id="298" name="直線コネクタ 297">
          <a:extLst>
            <a:ext uri="{FF2B5EF4-FFF2-40B4-BE49-F238E27FC236}">
              <a16:creationId xmlns:a16="http://schemas.microsoft.com/office/drawing/2014/main" id="{00000000-0008-0000-0F00-00002A010000}"/>
            </a:ext>
          </a:extLst>
        </xdr:cNvPr>
        <xdr:cNvCxnSpPr/>
      </xdr:nvCxnSpPr>
      <xdr:spPr>
        <a:xfrm>
          <a:off x="3797300" y="14487252"/>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5262</xdr:rowOff>
    </xdr:from>
    <xdr:to>
      <xdr:col>15</xdr:col>
      <xdr:colOff>101600</xdr:colOff>
      <xdr:row>84</xdr:row>
      <xdr:rowOff>106862</xdr:rowOff>
    </xdr:to>
    <xdr:sp macro="" textlink="">
      <xdr:nvSpPr>
        <xdr:cNvPr id="299" name="楕円 298">
          <a:extLst>
            <a:ext uri="{FF2B5EF4-FFF2-40B4-BE49-F238E27FC236}">
              <a16:creationId xmlns:a16="http://schemas.microsoft.com/office/drawing/2014/main" id="{00000000-0008-0000-0F00-00002B010000}"/>
            </a:ext>
          </a:extLst>
        </xdr:cNvPr>
        <xdr:cNvSpPr/>
      </xdr:nvSpPr>
      <xdr:spPr>
        <a:xfrm>
          <a:off x="2857500" y="1440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56062</xdr:rowOff>
    </xdr:from>
    <xdr:to>
      <xdr:col>19</xdr:col>
      <xdr:colOff>177800</xdr:colOff>
      <xdr:row>84</xdr:row>
      <xdr:rowOff>85452</xdr:rowOff>
    </xdr:to>
    <xdr:cxnSp macro="">
      <xdr:nvCxnSpPr>
        <xdr:cNvPr id="300" name="直線コネクタ 299">
          <a:extLst>
            <a:ext uri="{FF2B5EF4-FFF2-40B4-BE49-F238E27FC236}">
              <a16:creationId xmlns:a16="http://schemas.microsoft.com/office/drawing/2014/main" id="{00000000-0008-0000-0F00-00002C010000}"/>
            </a:ext>
          </a:extLst>
        </xdr:cNvPr>
        <xdr:cNvCxnSpPr/>
      </xdr:nvCxnSpPr>
      <xdr:spPr>
        <a:xfrm>
          <a:off x="2908300" y="14457862"/>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82006</xdr:rowOff>
    </xdr:from>
    <xdr:to>
      <xdr:col>10</xdr:col>
      <xdr:colOff>165100</xdr:colOff>
      <xdr:row>83</xdr:row>
      <xdr:rowOff>12156</xdr:rowOff>
    </xdr:to>
    <xdr:sp macro="" textlink="">
      <xdr:nvSpPr>
        <xdr:cNvPr id="301" name="楕円 300">
          <a:extLst>
            <a:ext uri="{FF2B5EF4-FFF2-40B4-BE49-F238E27FC236}">
              <a16:creationId xmlns:a16="http://schemas.microsoft.com/office/drawing/2014/main" id="{00000000-0008-0000-0F00-00002D010000}"/>
            </a:ext>
          </a:extLst>
        </xdr:cNvPr>
        <xdr:cNvSpPr/>
      </xdr:nvSpPr>
      <xdr:spPr>
        <a:xfrm>
          <a:off x="1968500" y="1414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132806</xdr:rowOff>
    </xdr:from>
    <xdr:to>
      <xdr:col>15</xdr:col>
      <xdr:colOff>50800</xdr:colOff>
      <xdr:row>84</xdr:row>
      <xdr:rowOff>56062</xdr:rowOff>
    </xdr:to>
    <xdr:cxnSp macro="">
      <xdr:nvCxnSpPr>
        <xdr:cNvPr id="302" name="直線コネクタ 301">
          <a:extLst>
            <a:ext uri="{FF2B5EF4-FFF2-40B4-BE49-F238E27FC236}">
              <a16:creationId xmlns:a16="http://schemas.microsoft.com/office/drawing/2014/main" id="{00000000-0008-0000-0F00-00002E010000}"/>
            </a:ext>
          </a:extLst>
        </xdr:cNvPr>
        <xdr:cNvCxnSpPr/>
      </xdr:nvCxnSpPr>
      <xdr:spPr>
        <a:xfrm>
          <a:off x="2019300" y="14191706"/>
          <a:ext cx="889000" cy="266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58075</xdr:rowOff>
    </xdr:from>
    <xdr:ext cx="405111" cy="259045"/>
    <xdr:sp macro="" textlink="">
      <xdr:nvSpPr>
        <xdr:cNvPr id="303" name="n_1aveValue【福祉施設】&#10;有形固定資産減価償却率">
          <a:extLst>
            <a:ext uri="{FF2B5EF4-FFF2-40B4-BE49-F238E27FC236}">
              <a16:creationId xmlns:a16="http://schemas.microsoft.com/office/drawing/2014/main" id="{00000000-0008-0000-0F00-00002F010000}"/>
            </a:ext>
          </a:extLst>
        </xdr:cNvPr>
        <xdr:cNvSpPr txBox="1"/>
      </xdr:nvSpPr>
      <xdr:spPr>
        <a:xfrm>
          <a:off x="3582044" y="13945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20519</xdr:rowOff>
    </xdr:from>
    <xdr:ext cx="405111" cy="259045"/>
    <xdr:sp macro="" textlink="">
      <xdr:nvSpPr>
        <xdr:cNvPr id="304" name="n_2aveValue【福祉施設】&#10;有形固定資産減価償却率">
          <a:extLst>
            <a:ext uri="{FF2B5EF4-FFF2-40B4-BE49-F238E27FC236}">
              <a16:creationId xmlns:a16="http://schemas.microsoft.com/office/drawing/2014/main" id="{00000000-0008-0000-0F00-000030010000}"/>
            </a:ext>
          </a:extLst>
        </xdr:cNvPr>
        <xdr:cNvSpPr txBox="1"/>
      </xdr:nvSpPr>
      <xdr:spPr>
        <a:xfrm>
          <a:off x="2705744" y="1390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21245</xdr:rowOff>
    </xdr:from>
    <xdr:ext cx="405111" cy="259045"/>
    <xdr:sp macro="" textlink="">
      <xdr:nvSpPr>
        <xdr:cNvPr id="305" name="n_3aveValue【福祉施設】&#10;有形固定資産減価償却率">
          <a:extLst>
            <a:ext uri="{FF2B5EF4-FFF2-40B4-BE49-F238E27FC236}">
              <a16:creationId xmlns:a16="http://schemas.microsoft.com/office/drawing/2014/main" id="{00000000-0008-0000-0F00-000031010000}"/>
            </a:ext>
          </a:extLst>
        </xdr:cNvPr>
        <xdr:cNvSpPr txBox="1"/>
      </xdr:nvSpPr>
      <xdr:spPr>
        <a:xfrm>
          <a:off x="1816744" y="14251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141350</xdr:rowOff>
    </xdr:from>
    <xdr:ext cx="405111" cy="259045"/>
    <xdr:sp macro="" textlink="">
      <xdr:nvSpPr>
        <xdr:cNvPr id="306" name="n_4aveValue【福祉施設】&#10;有形固定資産減価償却率">
          <a:extLst>
            <a:ext uri="{FF2B5EF4-FFF2-40B4-BE49-F238E27FC236}">
              <a16:creationId xmlns:a16="http://schemas.microsoft.com/office/drawing/2014/main" id="{00000000-0008-0000-0F00-000032010000}"/>
            </a:ext>
          </a:extLst>
        </xdr:cNvPr>
        <xdr:cNvSpPr txBox="1"/>
      </xdr:nvSpPr>
      <xdr:spPr>
        <a:xfrm>
          <a:off x="927744" y="13857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127379</xdr:rowOff>
    </xdr:from>
    <xdr:ext cx="405111" cy="259045"/>
    <xdr:sp macro="" textlink="">
      <xdr:nvSpPr>
        <xdr:cNvPr id="307" name="n_1mainValue【福祉施設】&#10;有形固定資産減価償却率">
          <a:extLst>
            <a:ext uri="{FF2B5EF4-FFF2-40B4-BE49-F238E27FC236}">
              <a16:creationId xmlns:a16="http://schemas.microsoft.com/office/drawing/2014/main" id="{00000000-0008-0000-0F00-000033010000}"/>
            </a:ext>
          </a:extLst>
        </xdr:cNvPr>
        <xdr:cNvSpPr txBox="1"/>
      </xdr:nvSpPr>
      <xdr:spPr>
        <a:xfrm>
          <a:off x="3582044" y="14529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97989</xdr:rowOff>
    </xdr:from>
    <xdr:ext cx="405111" cy="259045"/>
    <xdr:sp macro="" textlink="">
      <xdr:nvSpPr>
        <xdr:cNvPr id="308" name="n_2mainValue【福祉施設】&#10;有形固定資産減価償却率">
          <a:extLst>
            <a:ext uri="{FF2B5EF4-FFF2-40B4-BE49-F238E27FC236}">
              <a16:creationId xmlns:a16="http://schemas.microsoft.com/office/drawing/2014/main" id="{00000000-0008-0000-0F00-000034010000}"/>
            </a:ext>
          </a:extLst>
        </xdr:cNvPr>
        <xdr:cNvSpPr txBox="1"/>
      </xdr:nvSpPr>
      <xdr:spPr>
        <a:xfrm>
          <a:off x="2705744" y="14499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28683</xdr:rowOff>
    </xdr:from>
    <xdr:ext cx="405111" cy="259045"/>
    <xdr:sp macro="" textlink="">
      <xdr:nvSpPr>
        <xdr:cNvPr id="309" name="n_3mainValue【福祉施設】&#10;有形固定資産減価償却率">
          <a:extLst>
            <a:ext uri="{FF2B5EF4-FFF2-40B4-BE49-F238E27FC236}">
              <a16:creationId xmlns:a16="http://schemas.microsoft.com/office/drawing/2014/main" id="{00000000-0008-0000-0F00-000035010000}"/>
            </a:ext>
          </a:extLst>
        </xdr:cNvPr>
        <xdr:cNvSpPr txBox="1"/>
      </xdr:nvSpPr>
      <xdr:spPr>
        <a:xfrm>
          <a:off x="1816744" y="1391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0" name="正方形/長方形 309">
          <a:extLst>
            <a:ext uri="{FF2B5EF4-FFF2-40B4-BE49-F238E27FC236}">
              <a16:creationId xmlns:a16="http://schemas.microsoft.com/office/drawing/2014/main" id="{00000000-0008-0000-0F00-000036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1" name="正方形/長方形 310">
          <a:extLst>
            <a:ext uri="{FF2B5EF4-FFF2-40B4-BE49-F238E27FC236}">
              <a16:creationId xmlns:a16="http://schemas.microsoft.com/office/drawing/2014/main" id="{00000000-0008-0000-0F00-000037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2" name="正方形/長方形 311">
          <a:extLst>
            <a:ext uri="{FF2B5EF4-FFF2-40B4-BE49-F238E27FC236}">
              <a16:creationId xmlns:a16="http://schemas.microsoft.com/office/drawing/2014/main" id="{00000000-0008-0000-0F00-000038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3" name="正方形/長方形 312">
          <a:extLst>
            <a:ext uri="{FF2B5EF4-FFF2-40B4-BE49-F238E27FC236}">
              <a16:creationId xmlns:a16="http://schemas.microsoft.com/office/drawing/2014/main" id="{00000000-0008-0000-0F00-000039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4" name="正方形/長方形 313">
          <a:extLst>
            <a:ext uri="{FF2B5EF4-FFF2-40B4-BE49-F238E27FC236}">
              <a16:creationId xmlns:a16="http://schemas.microsoft.com/office/drawing/2014/main" id="{00000000-0008-0000-0F00-00003A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5" name="正方形/長方形 314">
          <a:extLst>
            <a:ext uri="{FF2B5EF4-FFF2-40B4-BE49-F238E27FC236}">
              <a16:creationId xmlns:a16="http://schemas.microsoft.com/office/drawing/2014/main" id="{00000000-0008-0000-0F00-00003B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6" name="正方形/長方形 315">
          <a:extLst>
            <a:ext uri="{FF2B5EF4-FFF2-40B4-BE49-F238E27FC236}">
              <a16:creationId xmlns:a16="http://schemas.microsoft.com/office/drawing/2014/main" id="{00000000-0008-0000-0F00-00003C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7" name="正方形/長方形 316">
          <a:extLst>
            <a:ext uri="{FF2B5EF4-FFF2-40B4-BE49-F238E27FC236}">
              <a16:creationId xmlns:a16="http://schemas.microsoft.com/office/drawing/2014/main" id="{00000000-0008-0000-0F00-00003D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8" name="テキスト ボックス 317">
          <a:extLst>
            <a:ext uri="{FF2B5EF4-FFF2-40B4-BE49-F238E27FC236}">
              <a16:creationId xmlns:a16="http://schemas.microsoft.com/office/drawing/2014/main" id="{00000000-0008-0000-0F00-00003E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9" name="直線コネクタ 318">
          <a:extLst>
            <a:ext uri="{FF2B5EF4-FFF2-40B4-BE49-F238E27FC236}">
              <a16:creationId xmlns:a16="http://schemas.microsoft.com/office/drawing/2014/main" id="{00000000-0008-0000-0F00-00003F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20" name="直線コネクタ 319">
          <a:extLst>
            <a:ext uri="{FF2B5EF4-FFF2-40B4-BE49-F238E27FC236}">
              <a16:creationId xmlns:a16="http://schemas.microsoft.com/office/drawing/2014/main" id="{00000000-0008-0000-0F00-000040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1" name="テキスト ボックス 320">
          <a:extLst>
            <a:ext uri="{FF2B5EF4-FFF2-40B4-BE49-F238E27FC236}">
              <a16:creationId xmlns:a16="http://schemas.microsoft.com/office/drawing/2014/main" id="{00000000-0008-0000-0F00-000041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2" name="直線コネクタ 321">
          <a:extLst>
            <a:ext uri="{FF2B5EF4-FFF2-40B4-BE49-F238E27FC236}">
              <a16:creationId xmlns:a16="http://schemas.microsoft.com/office/drawing/2014/main" id="{00000000-0008-0000-0F00-000042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3" name="テキスト ボックス 322">
          <a:extLst>
            <a:ext uri="{FF2B5EF4-FFF2-40B4-BE49-F238E27FC236}">
              <a16:creationId xmlns:a16="http://schemas.microsoft.com/office/drawing/2014/main" id="{00000000-0008-0000-0F00-000043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4" name="直線コネクタ 323">
          <a:extLst>
            <a:ext uri="{FF2B5EF4-FFF2-40B4-BE49-F238E27FC236}">
              <a16:creationId xmlns:a16="http://schemas.microsoft.com/office/drawing/2014/main" id="{00000000-0008-0000-0F00-000044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5" name="テキスト ボックス 324">
          <a:extLst>
            <a:ext uri="{FF2B5EF4-FFF2-40B4-BE49-F238E27FC236}">
              <a16:creationId xmlns:a16="http://schemas.microsoft.com/office/drawing/2014/main" id="{00000000-0008-0000-0F00-000045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6" name="直線コネクタ 325">
          <a:extLst>
            <a:ext uri="{FF2B5EF4-FFF2-40B4-BE49-F238E27FC236}">
              <a16:creationId xmlns:a16="http://schemas.microsoft.com/office/drawing/2014/main" id="{00000000-0008-0000-0F00-000046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7" name="テキスト ボックス 326">
          <a:extLst>
            <a:ext uri="{FF2B5EF4-FFF2-40B4-BE49-F238E27FC236}">
              <a16:creationId xmlns:a16="http://schemas.microsoft.com/office/drawing/2014/main" id="{00000000-0008-0000-0F00-000047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8" name="直線コネクタ 327">
          <a:extLst>
            <a:ext uri="{FF2B5EF4-FFF2-40B4-BE49-F238E27FC236}">
              <a16:creationId xmlns:a16="http://schemas.microsoft.com/office/drawing/2014/main" id="{00000000-0008-0000-0F00-000048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9" name="テキスト ボックス 328">
          <a:extLst>
            <a:ext uri="{FF2B5EF4-FFF2-40B4-BE49-F238E27FC236}">
              <a16:creationId xmlns:a16="http://schemas.microsoft.com/office/drawing/2014/main" id="{00000000-0008-0000-0F00-000049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0" name="直線コネクタ 329">
          <a:extLst>
            <a:ext uri="{FF2B5EF4-FFF2-40B4-BE49-F238E27FC236}">
              <a16:creationId xmlns:a16="http://schemas.microsoft.com/office/drawing/2014/main" id="{00000000-0008-0000-0F00-00004A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1" name="テキスト ボックス 330">
          <a:extLst>
            <a:ext uri="{FF2B5EF4-FFF2-40B4-BE49-F238E27FC236}">
              <a16:creationId xmlns:a16="http://schemas.microsoft.com/office/drawing/2014/main" id="{00000000-0008-0000-0F00-00004B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2" name="【福祉施設】&#10;一人当たり面積グラフ枠">
          <a:extLst>
            <a:ext uri="{FF2B5EF4-FFF2-40B4-BE49-F238E27FC236}">
              <a16:creationId xmlns:a16="http://schemas.microsoft.com/office/drawing/2014/main" id="{00000000-0008-0000-0F00-00004C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26670</xdr:rowOff>
    </xdr:from>
    <xdr:to>
      <xdr:col>54</xdr:col>
      <xdr:colOff>189865</xdr:colOff>
      <xdr:row>86</xdr:row>
      <xdr:rowOff>93345</xdr:rowOff>
    </xdr:to>
    <xdr:cxnSp macro="">
      <xdr:nvCxnSpPr>
        <xdr:cNvPr id="333" name="直線コネクタ 332">
          <a:extLst>
            <a:ext uri="{FF2B5EF4-FFF2-40B4-BE49-F238E27FC236}">
              <a16:creationId xmlns:a16="http://schemas.microsoft.com/office/drawing/2014/main" id="{00000000-0008-0000-0F00-00004D010000}"/>
            </a:ext>
          </a:extLst>
        </xdr:cNvPr>
        <xdr:cNvCxnSpPr/>
      </xdr:nvCxnSpPr>
      <xdr:spPr>
        <a:xfrm flipV="1">
          <a:off x="10476865" y="13399770"/>
          <a:ext cx="0" cy="1438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97172</xdr:rowOff>
    </xdr:from>
    <xdr:ext cx="469744" cy="259045"/>
    <xdr:sp macro="" textlink="">
      <xdr:nvSpPr>
        <xdr:cNvPr id="334" name="【福祉施設】&#10;一人当たり面積最小値テキスト">
          <a:extLst>
            <a:ext uri="{FF2B5EF4-FFF2-40B4-BE49-F238E27FC236}">
              <a16:creationId xmlns:a16="http://schemas.microsoft.com/office/drawing/2014/main" id="{00000000-0008-0000-0F00-00004E010000}"/>
            </a:ext>
          </a:extLst>
        </xdr:cNvPr>
        <xdr:cNvSpPr txBox="1"/>
      </xdr:nvSpPr>
      <xdr:spPr>
        <a:xfrm>
          <a:off x="10515600" y="1484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93345</xdr:rowOff>
    </xdr:from>
    <xdr:to>
      <xdr:col>55</xdr:col>
      <xdr:colOff>88900</xdr:colOff>
      <xdr:row>86</xdr:row>
      <xdr:rowOff>93345</xdr:rowOff>
    </xdr:to>
    <xdr:cxnSp macro="">
      <xdr:nvCxnSpPr>
        <xdr:cNvPr id="335" name="直線コネクタ 334">
          <a:extLst>
            <a:ext uri="{FF2B5EF4-FFF2-40B4-BE49-F238E27FC236}">
              <a16:creationId xmlns:a16="http://schemas.microsoft.com/office/drawing/2014/main" id="{00000000-0008-0000-0F00-00004F010000}"/>
            </a:ext>
          </a:extLst>
        </xdr:cNvPr>
        <xdr:cNvCxnSpPr/>
      </xdr:nvCxnSpPr>
      <xdr:spPr>
        <a:xfrm>
          <a:off x="10388600" y="1483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144797</xdr:rowOff>
    </xdr:from>
    <xdr:ext cx="469744" cy="259045"/>
    <xdr:sp macro="" textlink="">
      <xdr:nvSpPr>
        <xdr:cNvPr id="336" name="【福祉施設】&#10;一人当たり面積最大値テキスト">
          <a:extLst>
            <a:ext uri="{FF2B5EF4-FFF2-40B4-BE49-F238E27FC236}">
              <a16:creationId xmlns:a16="http://schemas.microsoft.com/office/drawing/2014/main" id="{00000000-0008-0000-0F00-000050010000}"/>
            </a:ext>
          </a:extLst>
        </xdr:cNvPr>
        <xdr:cNvSpPr txBox="1"/>
      </xdr:nvSpPr>
      <xdr:spPr>
        <a:xfrm>
          <a:off x="10515600" y="1317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26670</xdr:rowOff>
    </xdr:from>
    <xdr:to>
      <xdr:col>55</xdr:col>
      <xdr:colOff>88900</xdr:colOff>
      <xdr:row>78</xdr:row>
      <xdr:rowOff>26670</xdr:rowOff>
    </xdr:to>
    <xdr:cxnSp macro="">
      <xdr:nvCxnSpPr>
        <xdr:cNvPr id="337" name="直線コネクタ 336">
          <a:extLst>
            <a:ext uri="{FF2B5EF4-FFF2-40B4-BE49-F238E27FC236}">
              <a16:creationId xmlns:a16="http://schemas.microsoft.com/office/drawing/2014/main" id="{00000000-0008-0000-0F00-000051010000}"/>
            </a:ext>
          </a:extLst>
        </xdr:cNvPr>
        <xdr:cNvCxnSpPr/>
      </xdr:nvCxnSpPr>
      <xdr:spPr>
        <a:xfrm>
          <a:off x="10388600" y="1339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103522</xdr:rowOff>
    </xdr:from>
    <xdr:ext cx="469744" cy="259045"/>
    <xdr:sp macro="" textlink="">
      <xdr:nvSpPr>
        <xdr:cNvPr id="338" name="【福祉施設】&#10;一人当たり面積平均値テキスト">
          <a:extLst>
            <a:ext uri="{FF2B5EF4-FFF2-40B4-BE49-F238E27FC236}">
              <a16:creationId xmlns:a16="http://schemas.microsoft.com/office/drawing/2014/main" id="{00000000-0008-0000-0F00-000052010000}"/>
            </a:ext>
          </a:extLst>
        </xdr:cNvPr>
        <xdr:cNvSpPr txBox="1"/>
      </xdr:nvSpPr>
      <xdr:spPr>
        <a:xfrm>
          <a:off x="10515600" y="143338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80645</xdr:rowOff>
    </xdr:from>
    <xdr:to>
      <xdr:col>55</xdr:col>
      <xdr:colOff>50800</xdr:colOff>
      <xdr:row>85</xdr:row>
      <xdr:rowOff>10795</xdr:rowOff>
    </xdr:to>
    <xdr:sp macro="" textlink="">
      <xdr:nvSpPr>
        <xdr:cNvPr id="339" name="フローチャート: 判断 338">
          <a:extLst>
            <a:ext uri="{FF2B5EF4-FFF2-40B4-BE49-F238E27FC236}">
              <a16:creationId xmlns:a16="http://schemas.microsoft.com/office/drawing/2014/main" id="{00000000-0008-0000-0F00-000053010000}"/>
            </a:ext>
          </a:extLst>
        </xdr:cNvPr>
        <xdr:cNvSpPr/>
      </xdr:nvSpPr>
      <xdr:spPr>
        <a:xfrm>
          <a:off x="10426700" y="1448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61595</xdr:rowOff>
    </xdr:from>
    <xdr:to>
      <xdr:col>50</xdr:col>
      <xdr:colOff>165100</xdr:colOff>
      <xdr:row>84</xdr:row>
      <xdr:rowOff>163195</xdr:rowOff>
    </xdr:to>
    <xdr:sp macro="" textlink="">
      <xdr:nvSpPr>
        <xdr:cNvPr id="340" name="フローチャート: 判断 339">
          <a:extLst>
            <a:ext uri="{FF2B5EF4-FFF2-40B4-BE49-F238E27FC236}">
              <a16:creationId xmlns:a16="http://schemas.microsoft.com/office/drawing/2014/main" id="{00000000-0008-0000-0F00-000054010000}"/>
            </a:ext>
          </a:extLst>
        </xdr:cNvPr>
        <xdr:cNvSpPr/>
      </xdr:nvSpPr>
      <xdr:spPr>
        <a:xfrm>
          <a:off x="9588500" y="1446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67311</xdr:rowOff>
    </xdr:from>
    <xdr:to>
      <xdr:col>46</xdr:col>
      <xdr:colOff>38100</xdr:colOff>
      <xdr:row>84</xdr:row>
      <xdr:rowOff>168911</xdr:rowOff>
    </xdr:to>
    <xdr:sp macro="" textlink="">
      <xdr:nvSpPr>
        <xdr:cNvPr id="341" name="フローチャート: 判断 340">
          <a:extLst>
            <a:ext uri="{FF2B5EF4-FFF2-40B4-BE49-F238E27FC236}">
              <a16:creationId xmlns:a16="http://schemas.microsoft.com/office/drawing/2014/main" id="{00000000-0008-0000-0F00-000055010000}"/>
            </a:ext>
          </a:extLst>
        </xdr:cNvPr>
        <xdr:cNvSpPr/>
      </xdr:nvSpPr>
      <xdr:spPr>
        <a:xfrm>
          <a:off x="8699500" y="1446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17780</xdr:rowOff>
    </xdr:from>
    <xdr:to>
      <xdr:col>41</xdr:col>
      <xdr:colOff>101600</xdr:colOff>
      <xdr:row>84</xdr:row>
      <xdr:rowOff>119380</xdr:rowOff>
    </xdr:to>
    <xdr:sp macro="" textlink="">
      <xdr:nvSpPr>
        <xdr:cNvPr id="342" name="フローチャート: 判断 341">
          <a:extLst>
            <a:ext uri="{FF2B5EF4-FFF2-40B4-BE49-F238E27FC236}">
              <a16:creationId xmlns:a16="http://schemas.microsoft.com/office/drawing/2014/main" id="{00000000-0008-0000-0F00-000056010000}"/>
            </a:ext>
          </a:extLst>
        </xdr:cNvPr>
        <xdr:cNvSpPr/>
      </xdr:nvSpPr>
      <xdr:spPr>
        <a:xfrm>
          <a:off x="7810500" y="1441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19686</xdr:rowOff>
    </xdr:from>
    <xdr:to>
      <xdr:col>36</xdr:col>
      <xdr:colOff>165100</xdr:colOff>
      <xdr:row>84</xdr:row>
      <xdr:rowOff>121286</xdr:rowOff>
    </xdr:to>
    <xdr:sp macro="" textlink="">
      <xdr:nvSpPr>
        <xdr:cNvPr id="343" name="フローチャート: 判断 342">
          <a:extLst>
            <a:ext uri="{FF2B5EF4-FFF2-40B4-BE49-F238E27FC236}">
              <a16:creationId xmlns:a16="http://schemas.microsoft.com/office/drawing/2014/main" id="{00000000-0008-0000-0F00-000057010000}"/>
            </a:ext>
          </a:extLst>
        </xdr:cNvPr>
        <xdr:cNvSpPr/>
      </xdr:nvSpPr>
      <xdr:spPr>
        <a:xfrm>
          <a:off x="6921500" y="1442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4" name="テキスト ボックス 343">
          <a:extLst>
            <a:ext uri="{FF2B5EF4-FFF2-40B4-BE49-F238E27FC236}">
              <a16:creationId xmlns:a16="http://schemas.microsoft.com/office/drawing/2014/main" id="{00000000-0008-0000-0F00-000058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5" name="テキスト ボックス 344">
          <a:extLst>
            <a:ext uri="{FF2B5EF4-FFF2-40B4-BE49-F238E27FC236}">
              <a16:creationId xmlns:a16="http://schemas.microsoft.com/office/drawing/2014/main" id="{00000000-0008-0000-0F00-000059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6" name="テキスト ボックス 345">
          <a:extLst>
            <a:ext uri="{FF2B5EF4-FFF2-40B4-BE49-F238E27FC236}">
              <a16:creationId xmlns:a16="http://schemas.microsoft.com/office/drawing/2014/main" id="{00000000-0008-0000-0F00-00005A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7" name="テキスト ボックス 346">
          <a:extLst>
            <a:ext uri="{FF2B5EF4-FFF2-40B4-BE49-F238E27FC236}">
              <a16:creationId xmlns:a16="http://schemas.microsoft.com/office/drawing/2014/main" id="{00000000-0008-0000-0F00-00005B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8" name="テキスト ボックス 347">
          <a:extLst>
            <a:ext uri="{FF2B5EF4-FFF2-40B4-BE49-F238E27FC236}">
              <a16:creationId xmlns:a16="http://schemas.microsoft.com/office/drawing/2014/main" id="{00000000-0008-0000-0F00-00005C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63500</xdr:rowOff>
    </xdr:from>
    <xdr:to>
      <xdr:col>55</xdr:col>
      <xdr:colOff>50800</xdr:colOff>
      <xdr:row>85</xdr:row>
      <xdr:rowOff>165100</xdr:rowOff>
    </xdr:to>
    <xdr:sp macro="" textlink="">
      <xdr:nvSpPr>
        <xdr:cNvPr id="349" name="楕円 348">
          <a:extLst>
            <a:ext uri="{FF2B5EF4-FFF2-40B4-BE49-F238E27FC236}">
              <a16:creationId xmlns:a16="http://schemas.microsoft.com/office/drawing/2014/main" id="{00000000-0008-0000-0F00-00005D010000}"/>
            </a:ext>
          </a:extLst>
        </xdr:cNvPr>
        <xdr:cNvSpPr/>
      </xdr:nvSpPr>
      <xdr:spPr>
        <a:xfrm>
          <a:off x="10426700" y="1463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41927</xdr:rowOff>
    </xdr:from>
    <xdr:ext cx="469744" cy="259045"/>
    <xdr:sp macro="" textlink="">
      <xdr:nvSpPr>
        <xdr:cNvPr id="350" name="【福祉施設】&#10;一人当たり面積該当値テキスト">
          <a:extLst>
            <a:ext uri="{FF2B5EF4-FFF2-40B4-BE49-F238E27FC236}">
              <a16:creationId xmlns:a16="http://schemas.microsoft.com/office/drawing/2014/main" id="{00000000-0008-0000-0F00-00005E010000}"/>
            </a:ext>
          </a:extLst>
        </xdr:cNvPr>
        <xdr:cNvSpPr txBox="1"/>
      </xdr:nvSpPr>
      <xdr:spPr>
        <a:xfrm>
          <a:off x="10515600" y="1461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65405</xdr:rowOff>
    </xdr:from>
    <xdr:to>
      <xdr:col>50</xdr:col>
      <xdr:colOff>165100</xdr:colOff>
      <xdr:row>85</xdr:row>
      <xdr:rowOff>167005</xdr:rowOff>
    </xdr:to>
    <xdr:sp macro="" textlink="">
      <xdr:nvSpPr>
        <xdr:cNvPr id="351" name="楕円 350">
          <a:extLst>
            <a:ext uri="{FF2B5EF4-FFF2-40B4-BE49-F238E27FC236}">
              <a16:creationId xmlns:a16="http://schemas.microsoft.com/office/drawing/2014/main" id="{00000000-0008-0000-0F00-00005F010000}"/>
            </a:ext>
          </a:extLst>
        </xdr:cNvPr>
        <xdr:cNvSpPr/>
      </xdr:nvSpPr>
      <xdr:spPr>
        <a:xfrm>
          <a:off x="9588500" y="1463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114300</xdr:rowOff>
    </xdr:from>
    <xdr:to>
      <xdr:col>55</xdr:col>
      <xdr:colOff>0</xdr:colOff>
      <xdr:row>85</xdr:row>
      <xdr:rowOff>116205</xdr:rowOff>
    </xdr:to>
    <xdr:cxnSp macro="">
      <xdr:nvCxnSpPr>
        <xdr:cNvPr id="352" name="直線コネクタ 351">
          <a:extLst>
            <a:ext uri="{FF2B5EF4-FFF2-40B4-BE49-F238E27FC236}">
              <a16:creationId xmlns:a16="http://schemas.microsoft.com/office/drawing/2014/main" id="{00000000-0008-0000-0F00-000060010000}"/>
            </a:ext>
          </a:extLst>
        </xdr:cNvPr>
        <xdr:cNvCxnSpPr/>
      </xdr:nvCxnSpPr>
      <xdr:spPr>
        <a:xfrm flipV="1">
          <a:off x="9639300" y="1468755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69214</xdr:rowOff>
    </xdr:from>
    <xdr:to>
      <xdr:col>46</xdr:col>
      <xdr:colOff>38100</xdr:colOff>
      <xdr:row>85</xdr:row>
      <xdr:rowOff>170814</xdr:rowOff>
    </xdr:to>
    <xdr:sp macro="" textlink="">
      <xdr:nvSpPr>
        <xdr:cNvPr id="353" name="楕円 352">
          <a:extLst>
            <a:ext uri="{FF2B5EF4-FFF2-40B4-BE49-F238E27FC236}">
              <a16:creationId xmlns:a16="http://schemas.microsoft.com/office/drawing/2014/main" id="{00000000-0008-0000-0F00-000061010000}"/>
            </a:ext>
          </a:extLst>
        </xdr:cNvPr>
        <xdr:cNvSpPr/>
      </xdr:nvSpPr>
      <xdr:spPr>
        <a:xfrm>
          <a:off x="8699500" y="14642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116205</xdr:rowOff>
    </xdr:from>
    <xdr:to>
      <xdr:col>50</xdr:col>
      <xdr:colOff>114300</xdr:colOff>
      <xdr:row>85</xdr:row>
      <xdr:rowOff>120014</xdr:rowOff>
    </xdr:to>
    <xdr:cxnSp macro="">
      <xdr:nvCxnSpPr>
        <xdr:cNvPr id="354" name="直線コネクタ 353">
          <a:extLst>
            <a:ext uri="{FF2B5EF4-FFF2-40B4-BE49-F238E27FC236}">
              <a16:creationId xmlns:a16="http://schemas.microsoft.com/office/drawing/2014/main" id="{00000000-0008-0000-0F00-000062010000}"/>
            </a:ext>
          </a:extLst>
        </xdr:cNvPr>
        <xdr:cNvCxnSpPr/>
      </xdr:nvCxnSpPr>
      <xdr:spPr>
        <a:xfrm flipV="1">
          <a:off x="8750300" y="14689455"/>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79</xdr:row>
      <xdr:rowOff>19686</xdr:rowOff>
    </xdr:from>
    <xdr:to>
      <xdr:col>41</xdr:col>
      <xdr:colOff>101600</xdr:colOff>
      <xdr:row>79</xdr:row>
      <xdr:rowOff>121286</xdr:rowOff>
    </xdr:to>
    <xdr:sp macro="" textlink="">
      <xdr:nvSpPr>
        <xdr:cNvPr id="355" name="楕円 354">
          <a:extLst>
            <a:ext uri="{FF2B5EF4-FFF2-40B4-BE49-F238E27FC236}">
              <a16:creationId xmlns:a16="http://schemas.microsoft.com/office/drawing/2014/main" id="{00000000-0008-0000-0F00-000063010000}"/>
            </a:ext>
          </a:extLst>
        </xdr:cNvPr>
        <xdr:cNvSpPr/>
      </xdr:nvSpPr>
      <xdr:spPr>
        <a:xfrm>
          <a:off x="7810500" y="1356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79</xdr:row>
      <xdr:rowOff>70486</xdr:rowOff>
    </xdr:from>
    <xdr:to>
      <xdr:col>45</xdr:col>
      <xdr:colOff>177800</xdr:colOff>
      <xdr:row>85</xdr:row>
      <xdr:rowOff>120014</xdr:rowOff>
    </xdr:to>
    <xdr:cxnSp macro="">
      <xdr:nvCxnSpPr>
        <xdr:cNvPr id="356" name="直線コネクタ 355">
          <a:extLst>
            <a:ext uri="{FF2B5EF4-FFF2-40B4-BE49-F238E27FC236}">
              <a16:creationId xmlns:a16="http://schemas.microsoft.com/office/drawing/2014/main" id="{00000000-0008-0000-0F00-000064010000}"/>
            </a:ext>
          </a:extLst>
        </xdr:cNvPr>
        <xdr:cNvCxnSpPr/>
      </xdr:nvCxnSpPr>
      <xdr:spPr>
        <a:xfrm>
          <a:off x="7861300" y="13615036"/>
          <a:ext cx="889000" cy="1078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8272</xdr:rowOff>
    </xdr:from>
    <xdr:ext cx="469744" cy="259045"/>
    <xdr:sp macro="" textlink="">
      <xdr:nvSpPr>
        <xdr:cNvPr id="357" name="n_1aveValue【福祉施設】&#10;一人当たり面積">
          <a:extLst>
            <a:ext uri="{FF2B5EF4-FFF2-40B4-BE49-F238E27FC236}">
              <a16:creationId xmlns:a16="http://schemas.microsoft.com/office/drawing/2014/main" id="{00000000-0008-0000-0F00-000065010000}"/>
            </a:ext>
          </a:extLst>
        </xdr:cNvPr>
        <xdr:cNvSpPr txBox="1"/>
      </xdr:nvSpPr>
      <xdr:spPr>
        <a:xfrm>
          <a:off x="9391727" y="1423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13988</xdr:rowOff>
    </xdr:from>
    <xdr:ext cx="469744" cy="259045"/>
    <xdr:sp macro="" textlink="">
      <xdr:nvSpPr>
        <xdr:cNvPr id="358" name="n_2aveValue【福祉施設】&#10;一人当たり面積">
          <a:extLst>
            <a:ext uri="{FF2B5EF4-FFF2-40B4-BE49-F238E27FC236}">
              <a16:creationId xmlns:a16="http://schemas.microsoft.com/office/drawing/2014/main" id="{00000000-0008-0000-0F00-000066010000}"/>
            </a:ext>
          </a:extLst>
        </xdr:cNvPr>
        <xdr:cNvSpPr txBox="1"/>
      </xdr:nvSpPr>
      <xdr:spPr>
        <a:xfrm>
          <a:off x="8515427" y="14244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110507</xdr:rowOff>
    </xdr:from>
    <xdr:ext cx="469744" cy="259045"/>
    <xdr:sp macro="" textlink="">
      <xdr:nvSpPr>
        <xdr:cNvPr id="359" name="n_3aveValue【福祉施設】&#10;一人当たり面積">
          <a:extLst>
            <a:ext uri="{FF2B5EF4-FFF2-40B4-BE49-F238E27FC236}">
              <a16:creationId xmlns:a16="http://schemas.microsoft.com/office/drawing/2014/main" id="{00000000-0008-0000-0F00-000067010000}"/>
            </a:ext>
          </a:extLst>
        </xdr:cNvPr>
        <xdr:cNvSpPr txBox="1"/>
      </xdr:nvSpPr>
      <xdr:spPr>
        <a:xfrm>
          <a:off x="7626427" y="1451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137813</xdr:rowOff>
    </xdr:from>
    <xdr:ext cx="469744" cy="259045"/>
    <xdr:sp macro="" textlink="">
      <xdr:nvSpPr>
        <xdr:cNvPr id="360" name="n_4aveValue【福祉施設】&#10;一人当たり面積">
          <a:extLst>
            <a:ext uri="{FF2B5EF4-FFF2-40B4-BE49-F238E27FC236}">
              <a16:creationId xmlns:a16="http://schemas.microsoft.com/office/drawing/2014/main" id="{00000000-0008-0000-0F00-000068010000}"/>
            </a:ext>
          </a:extLst>
        </xdr:cNvPr>
        <xdr:cNvSpPr txBox="1"/>
      </xdr:nvSpPr>
      <xdr:spPr>
        <a:xfrm>
          <a:off x="6737427" y="14196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158132</xdr:rowOff>
    </xdr:from>
    <xdr:ext cx="469744" cy="259045"/>
    <xdr:sp macro="" textlink="">
      <xdr:nvSpPr>
        <xdr:cNvPr id="361" name="n_1mainValue【福祉施設】&#10;一人当たり面積">
          <a:extLst>
            <a:ext uri="{FF2B5EF4-FFF2-40B4-BE49-F238E27FC236}">
              <a16:creationId xmlns:a16="http://schemas.microsoft.com/office/drawing/2014/main" id="{00000000-0008-0000-0F00-000069010000}"/>
            </a:ext>
          </a:extLst>
        </xdr:cNvPr>
        <xdr:cNvSpPr txBox="1"/>
      </xdr:nvSpPr>
      <xdr:spPr>
        <a:xfrm>
          <a:off x="9391727" y="14731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161941</xdr:rowOff>
    </xdr:from>
    <xdr:ext cx="469744" cy="259045"/>
    <xdr:sp macro="" textlink="">
      <xdr:nvSpPr>
        <xdr:cNvPr id="362" name="n_2mainValue【福祉施設】&#10;一人当たり面積">
          <a:extLst>
            <a:ext uri="{FF2B5EF4-FFF2-40B4-BE49-F238E27FC236}">
              <a16:creationId xmlns:a16="http://schemas.microsoft.com/office/drawing/2014/main" id="{00000000-0008-0000-0F00-00006A010000}"/>
            </a:ext>
          </a:extLst>
        </xdr:cNvPr>
        <xdr:cNvSpPr txBox="1"/>
      </xdr:nvSpPr>
      <xdr:spPr>
        <a:xfrm>
          <a:off x="8515427" y="14735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77</xdr:row>
      <xdr:rowOff>137813</xdr:rowOff>
    </xdr:from>
    <xdr:ext cx="469744" cy="259045"/>
    <xdr:sp macro="" textlink="">
      <xdr:nvSpPr>
        <xdr:cNvPr id="363" name="n_3mainValue【福祉施設】&#10;一人当たり面積">
          <a:extLst>
            <a:ext uri="{FF2B5EF4-FFF2-40B4-BE49-F238E27FC236}">
              <a16:creationId xmlns:a16="http://schemas.microsoft.com/office/drawing/2014/main" id="{00000000-0008-0000-0F00-00006B010000}"/>
            </a:ext>
          </a:extLst>
        </xdr:cNvPr>
        <xdr:cNvSpPr txBox="1"/>
      </xdr:nvSpPr>
      <xdr:spPr>
        <a:xfrm>
          <a:off x="7626427" y="13339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4" name="正方形/長方形 363">
          <a:extLst>
            <a:ext uri="{FF2B5EF4-FFF2-40B4-BE49-F238E27FC236}">
              <a16:creationId xmlns:a16="http://schemas.microsoft.com/office/drawing/2014/main" id="{00000000-0008-0000-0F00-00006C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5" name="正方形/長方形 364">
          <a:extLst>
            <a:ext uri="{FF2B5EF4-FFF2-40B4-BE49-F238E27FC236}">
              <a16:creationId xmlns:a16="http://schemas.microsoft.com/office/drawing/2014/main" id="{00000000-0008-0000-0F00-00006D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6" name="正方形/長方形 365">
          <a:extLst>
            <a:ext uri="{FF2B5EF4-FFF2-40B4-BE49-F238E27FC236}">
              <a16:creationId xmlns:a16="http://schemas.microsoft.com/office/drawing/2014/main" id="{00000000-0008-0000-0F00-00006E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7" name="正方形/長方形 366">
          <a:extLst>
            <a:ext uri="{FF2B5EF4-FFF2-40B4-BE49-F238E27FC236}">
              <a16:creationId xmlns:a16="http://schemas.microsoft.com/office/drawing/2014/main" id="{00000000-0008-0000-0F00-00006F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8" name="正方形/長方形 367">
          <a:extLst>
            <a:ext uri="{FF2B5EF4-FFF2-40B4-BE49-F238E27FC236}">
              <a16:creationId xmlns:a16="http://schemas.microsoft.com/office/drawing/2014/main" id="{00000000-0008-0000-0F00-000070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9" name="正方形/長方形 368">
          <a:extLst>
            <a:ext uri="{FF2B5EF4-FFF2-40B4-BE49-F238E27FC236}">
              <a16:creationId xmlns:a16="http://schemas.microsoft.com/office/drawing/2014/main" id="{00000000-0008-0000-0F00-000071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0" name="正方形/長方形 369">
          <a:extLst>
            <a:ext uri="{FF2B5EF4-FFF2-40B4-BE49-F238E27FC236}">
              <a16:creationId xmlns:a16="http://schemas.microsoft.com/office/drawing/2014/main" id="{00000000-0008-0000-0F00-000072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1" name="正方形/長方形 370">
          <a:extLst>
            <a:ext uri="{FF2B5EF4-FFF2-40B4-BE49-F238E27FC236}">
              <a16:creationId xmlns:a16="http://schemas.microsoft.com/office/drawing/2014/main" id="{00000000-0008-0000-0F00-000073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2" name="テキスト ボックス 371">
          <a:extLst>
            <a:ext uri="{FF2B5EF4-FFF2-40B4-BE49-F238E27FC236}">
              <a16:creationId xmlns:a16="http://schemas.microsoft.com/office/drawing/2014/main" id="{00000000-0008-0000-0F00-000074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3" name="直線コネクタ 372">
          <a:extLst>
            <a:ext uri="{FF2B5EF4-FFF2-40B4-BE49-F238E27FC236}">
              <a16:creationId xmlns:a16="http://schemas.microsoft.com/office/drawing/2014/main" id="{00000000-0008-0000-0F00-000075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74" name="テキスト ボックス 373">
          <a:extLst>
            <a:ext uri="{FF2B5EF4-FFF2-40B4-BE49-F238E27FC236}">
              <a16:creationId xmlns:a16="http://schemas.microsoft.com/office/drawing/2014/main" id="{00000000-0008-0000-0F00-000076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75" name="直線コネクタ 374">
          <a:extLst>
            <a:ext uri="{FF2B5EF4-FFF2-40B4-BE49-F238E27FC236}">
              <a16:creationId xmlns:a16="http://schemas.microsoft.com/office/drawing/2014/main" id="{00000000-0008-0000-0F00-000077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76" name="テキスト ボックス 375">
          <a:extLst>
            <a:ext uri="{FF2B5EF4-FFF2-40B4-BE49-F238E27FC236}">
              <a16:creationId xmlns:a16="http://schemas.microsoft.com/office/drawing/2014/main" id="{00000000-0008-0000-0F00-000078010000}"/>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77" name="直線コネクタ 376">
          <a:extLst>
            <a:ext uri="{FF2B5EF4-FFF2-40B4-BE49-F238E27FC236}">
              <a16:creationId xmlns:a16="http://schemas.microsoft.com/office/drawing/2014/main" id="{00000000-0008-0000-0F00-000079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78" name="テキスト ボックス 377">
          <a:extLst>
            <a:ext uri="{FF2B5EF4-FFF2-40B4-BE49-F238E27FC236}">
              <a16:creationId xmlns:a16="http://schemas.microsoft.com/office/drawing/2014/main" id="{00000000-0008-0000-0F00-00007A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79" name="直線コネクタ 378">
          <a:extLst>
            <a:ext uri="{FF2B5EF4-FFF2-40B4-BE49-F238E27FC236}">
              <a16:creationId xmlns:a16="http://schemas.microsoft.com/office/drawing/2014/main" id="{00000000-0008-0000-0F00-00007B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80" name="テキスト ボックス 379">
          <a:extLst>
            <a:ext uri="{FF2B5EF4-FFF2-40B4-BE49-F238E27FC236}">
              <a16:creationId xmlns:a16="http://schemas.microsoft.com/office/drawing/2014/main" id="{00000000-0008-0000-0F00-00007C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81" name="直線コネクタ 380">
          <a:extLst>
            <a:ext uri="{FF2B5EF4-FFF2-40B4-BE49-F238E27FC236}">
              <a16:creationId xmlns:a16="http://schemas.microsoft.com/office/drawing/2014/main" id="{00000000-0008-0000-0F00-00007D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82" name="テキスト ボックス 381">
          <a:extLst>
            <a:ext uri="{FF2B5EF4-FFF2-40B4-BE49-F238E27FC236}">
              <a16:creationId xmlns:a16="http://schemas.microsoft.com/office/drawing/2014/main" id="{00000000-0008-0000-0F00-00007E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83" name="直線コネクタ 382">
          <a:extLst>
            <a:ext uri="{FF2B5EF4-FFF2-40B4-BE49-F238E27FC236}">
              <a16:creationId xmlns:a16="http://schemas.microsoft.com/office/drawing/2014/main" id="{00000000-0008-0000-0F00-00007F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84" name="テキスト ボックス 383">
          <a:extLst>
            <a:ext uri="{FF2B5EF4-FFF2-40B4-BE49-F238E27FC236}">
              <a16:creationId xmlns:a16="http://schemas.microsoft.com/office/drawing/2014/main" id="{00000000-0008-0000-0F00-000080010000}"/>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5" name="直線コネクタ 384">
          <a:extLst>
            <a:ext uri="{FF2B5EF4-FFF2-40B4-BE49-F238E27FC236}">
              <a16:creationId xmlns:a16="http://schemas.microsoft.com/office/drawing/2014/main" id="{00000000-0008-0000-0F00-000081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86" name="テキスト ボックス 385">
          <a:extLst>
            <a:ext uri="{FF2B5EF4-FFF2-40B4-BE49-F238E27FC236}">
              <a16:creationId xmlns:a16="http://schemas.microsoft.com/office/drawing/2014/main" id="{00000000-0008-0000-0F00-000082010000}"/>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87" name="【市民会館】&#10;有形固定資産減価償却率グラフ枠">
          <a:extLst>
            <a:ext uri="{FF2B5EF4-FFF2-40B4-BE49-F238E27FC236}">
              <a16:creationId xmlns:a16="http://schemas.microsoft.com/office/drawing/2014/main" id="{00000000-0008-0000-0F00-000083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70486</xdr:rowOff>
    </xdr:from>
    <xdr:to>
      <xdr:col>24</xdr:col>
      <xdr:colOff>62865</xdr:colOff>
      <xdr:row>108</xdr:row>
      <xdr:rowOff>139064</xdr:rowOff>
    </xdr:to>
    <xdr:cxnSp macro="">
      <xdr:nvCxnSpPr>
        <xdr:cNvPr id="388" name="直線コネクタ 387">
          <a:extLst>
            <a:ext uri="{FF2B5EF4-FFF2-40B4-BE49-F238E27FC236}">
              <a16:creationId xmlns:a16="http://schemas.microsoft.com/office/drawing/2014/main" id="{00000000-0008-0000-0F00-000084010000}"/>
            </a:ext>
          </a:extLst>
        </xdr:cNvPr>
        <xdr:cNvCxnSpPr/>
      </xdr:nvCxnSpPr>
      <xdr:spPr>
        <a:xfrm flipV="1">
          <a:off x="4634865" y="17215486"/>
          <a:ext cx="0" cy="1440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142891</xdr:rowOff>
    </xdr:from>
    <xdr:ext cx="405111" cy="259045"/>
    <xdr:sp macro="" textlink="">
      <xdr:nvSpPr>
        <xdr:cNvPr id="389" name="【市民会館】&#10;有形固定資産減価償却率最小値テキスト">
          <a:extLst>
            <a:ext uri="{FF2B5EF4-FFF2-40B4-BE49-F238E27FC236}">
              <a16:creationId xmlns:a16="http://schemas.microsoft.com/office/drawing/2014/main" id="{00000000-0008-0000-0F00-000085010000}"/>
            </a:ext>
          </a:extLst>
        </xdr:cNvPr>
        <xdr:cNvSpPr txBox="1"/>
      </xdr:nvSpPr>
      <xdr:spPr>
        <a:xfrm>
          <a:off x="4673600" y="18659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139064</xdr:rowOff>
    </xdr:from>
    <xdr:to>
      <xdr:col>24</xdr:col>
      <xdr:colOff>152400</xdr:colOff>
      <xdr:row>108</xdr:row>
      <xdr:rowOff>139064</xdr:rowOff>
    </xdr:to>
    <xdr:cxnSp macro="">
      <xdr:nvCxnSpPr>
        <xdr:cNvPr id="390" name="直線コネクタ 389">
          <a:extLst>
            <a:ext uri="{FF2B5EF4-FFF2-40B4-BE49-F238E27FC236}">
              <a16:creationId xmlns:a16="http://schemas.microsoft.com/office/drawing/2014/main" id="{00000000-0008-0000-0F00-000086010000}"/>
            </a:ext>
          </a:extLst>
        </xdr:cNvPr>
        <xdr:cNvCxnSpPr/>
      </xdr:nvCxnSpPr>
      <xdr:spPr>
        <a:xfrm>
          <a:off x="4546600" y="18655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17163</xdr:rowOff>
    </xdr:from>
    <xdr:ext cx="405111" cy="259045"/>
    <xdr:sp macro="" textlink="">
      <xdr:nvSpPr>
        <xdr:cNvPr id="391" name="【市民会館】&#10;有形固定資産減価償却率最大値テキスト">
          <a:extLst>
            <a:ext uri="{FF2B5EF4-FFF2-40B4-BE49-F238E27FC236}">
              <a16:creationId xmlns:a16="http://schemas.microsoft.com/office/drawing/2014/main" id="{00000000-0008-0000-0F00-000087010000}"/>
            </a:ext>
          </a:extLst>
        </xdr:cNvPr>
        <xdr:cNvSpPr txBox="1"/>
      </xdr:nvSpPr>
      <xdr:spPr>
        <a:xfrm>
          <a:off x="4673600" y="16990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70486</xdr:rowOff>
    </xdr:from>
    <xdr:to>
      <xdr:col>24</xdr:col>
      <xdr:colOff>152400</xdr:colOff>
      <xdr:row>100</xdr:row>
      <xdr:rowOff>70486</xdr:rowOff>
    </xdr:to>
    <xdr:cxnSp macro="">
      <xdr:nvCxnSpPr>
        <xdr:cNvPr id="392" name="直線コネクタ 391">
          <a:extLst>
            <a:ext uri="{FF2B5EF4-FFF2-40B4-BE49-F238E27FC236}">
              <a16:creationId xmlns:a16="http://schemas.microsoft.com/office/drawing/2014/main" id="{00000000-0008-0000-0F00-000088010000}"/>
            </a:ext>
          </a:extLst>
        </xdr:cNvPr>
        <xdr:cNvCxnSpPr/>
      </xdr:nvCxnSpPr>
      <xdr:spPr>
        <a:xfrm>
          <a:off x="4546600" y="1721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121938</xdr:rowOff>
    </xdr:from>
    <xdr:ext cx="405111" cy="259045"/>
    <xdr:sp macro="" textlink="">
      <xdr:nvSpPr>
        <xdr:cNvPr id="393" name="【市民会館】&#10;有形固定資産減価償却率平均値テキスト">
          <a:extLst>
            <a:ext uri="{FF2B5EF4-FFF2-40B4-BE49-F238E27FC236}">
              <a16:creationId xmlns:a16="http://schemas.microsoft.com/office/drawing/2014/main" id="{00000000-0008-0000-0F00-000089010000}"/>
            </a:ext>
          </a:extLst>
        </xdr:cNvPr>
        <xdr:cNvSpPr txBox="1"/>
      </xdr:nvSpPr>
      <xdr:spPr>
        <a:xfrm>
          <a:off x="4673600" y="177812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143511</xdr:rowOff>
    </xdr:from>
    <xdr:to>
      <xdr:col>24</xdr:col>
      <xdr:colOff>114300</xdr:colOff>
      <xdr:row>104</xdr:row>
      <xdr:rowOff>73661</xdr:rowOff>
    </xdr:to>
    <xdr:sp macro="" textlink="">
      <xdr:nvSpPr>
        <xdr:cNvPr id="394" name="フローチャート: 判断 393">
          <a:extLst>
            <a:ext uri="{FF2B5EF4-FFF2-40B4-BE49-F238E27FC236}">
              <a16:creationId xmlns:a16="http://schemas.microsoft.com/office/drawing/2014/main" id="{00000000-0008-0000-0F00-00008A010000}"/>
            </a:ext>
          </a:extLst>
        </xdr:cNvPr>
        <xdr:cNvSpPr/>
      </xdr:nvSpPr>
      <xdr:spPr>
        <a:xfrm>
          <a:off x="4584700" y="1780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145414</xdr:rowOff>
    </xdr:from>
    <xdr:to>
      <xdr:col>20</xdr:col>
      <xdr:colOff>38100</xdr:colOff>
      <xdr:row>104</xdr:row>
      <xdr:rowOff>75564</xdr:rowOff>
    </xdr:to>
    <xdr:sp macro="" textlink="">
      <xdr:nvSpPr>
        <xdr:cNvPr id="395" name="フローチャート: 判断 394">
          <a:extLst>
            <a:ext uri="{FF2B5EF4-FFF2-40B4-BE49-F238E27FC236}">
              <a16:creationId xmlns:a16="http://schemas.microsoft.com/office/drawing/2014/main" id="{00000000-0008-0000-0F00-00008B010000}"/>
            </a:ext>
          </a:extLst>
        </xdr:cNvPr>
        <xdr:cNvSpPr/>
      </xdr:nvSpPr>
      <xdr:spPr>
        <a:xfrm>
          <a:off x="3746500" y="1780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92075</xdr:rowOff>
    </xdr:from>
    <xdr:to>
      <xdr:col>15</xdr:col>
      <xdr:colOff>101600</xdr:colOff>
      <xdr:row>104</xdr:row>
      <xdr:rowOff>22225</xdr:rowOff>
    </xdr:to>
    <xdr:sp macro="" textlink="">
      <xdr:nvSpPr>
        <xdr:cNvPr id="396" name="フローチャート: 判断 395">
          <a:extLst>
            <a:ext uri="{FF2B5EF4-FFF2-40B4-BE49-F238E27FC236}">
              <a16:creationId xmlns:a16="http://schemas.microsoft.com/office/drawing/2014/main" id="{00000000-0008-0000-0F00-00008C010000}"/>
            </a:ext>
          </a:extLst>
        </xdr:cNvPr>
        <xdr:cNvSpPr/>
      </xdr:nvSpPr>
      <xdr:spPr>
        <a:xfrm>
          <a:off x="2857500" y="1775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80645</xdr:rowOff>
    </xdr:from>
    <xdr:to>
      <xdr:col>10</xdr:col>
      <xdr:colOff>165100</xdr:colOff>
      <xdr:row>104</xdr:row>
      <xdr:rowOff>10795</xdr:rowOff>
    </xdr:to>
    <xdr:sp macro="" textlink="">
      <xdr:nvSpPr>
        <xdr:cNvPr id="397" name="フローチャート: 判断 396">
          <a:extLst>
            <a:ext uri="{FF2B5EF4-FFF2-40B4-BE49-F238E27FC236}">
              <a16:creationId xmlns:a16="http://schemas.microsoft.com/office/drawing/2014/main" id="{00000000-0008-0000-0F00-00008D010000}"/>
            </a:ext>
          </a:extLst>
        </xdr:cNvPr>
        <xdr:cNvSpPr/>
      </xdr:nvSpPr>
      <xdr:spPr>
        <a:xfrm>
          <a:off x="1968500" y="1773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93980</xdr:rowOff>
    </xdr:from>
    <xdr:to>
      <xdr:col>6</xdr:col>
      <xdr:colOff>38100</xdr:colOff>
      <xdr:row>103</xdr:row>
      <xdr:rowOff>24130</xdr:rowOff>
    </xdr:to>
    <xdr:sp macro="" textlink="">
      <xdr:nvSpPr>
        <xdr:cNvPr id="398" name="フローチャート: 判断 397">
          <a:extLst>
            <a:ext uri="{FF2B5EF4-FFF2-40B4-BE49-F238E27FC236}">
              <a16:creationId xmlns:a16="http://schemas.microsoft.com/office/drawing/2014/main" id="{00000000-0008-0000-0F00-00008E010000}"/>
            </a:ext>
          </a:extLst>
        </xdr:cNvPr>
        <xdr:cNvSpPr/>
      </xdr:nvSpPr>
      <xdr:spPr>
        <a:xfrm>
          <a:off x="1079500" y="1758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9" name="テキスト ボックス 398">
          <a:extLst>
            <a:ext uri="{FF2B5EF4-FFF2-40B4-BE49-F238E27FC236}">
              <a16:creationId xmlns:a16="http://schemas.microsoft.com/office/drawing/2014/main" id="{00000000-0008-0000-0F00-00008F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0" name="テキスト ボックス 399">
          <a:extLst>
            <a:ext uri="{FF2B5EF4-FFF2-40B4-BE49-F238E27FC236}">
              <a16:creationId xmlns:a16="http://schemas.microsoft.com/office/drawing/2014/main" id="{00000000-0008-0000-0F00-000090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1" name="テキスト ボックス 400">
          <a:extLst>
            <a:ext uri="{FF2B5EF4-FFF2-40B4-BE49-F238E27FC236}">
              <a16:creationId xmlns:a16="http://schemas.microsoft.com/office/drawing/2014/main" id="{00000000-0008-0000-0F00-000091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02" name="テキスト ボックス 401">
          <a:extLst>
            <a:ext uri="{FF2B5EF4-FFF2-40B4-BE49-F238E27FC236}">
              <a16:creationId xmlns:a16="http://schemas.microsoft.com/office/drawing/2014/main" id="{00000000-0008-0000-0F00-000092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3" name="テキスト ボックス 402">
          <a:extLst>
            <a:ext uri="{FF2B5EF4-FFF2-40B4-BE49-F238E27FC236}">
              <a16:creationId xmlns:a16="http://schemas.microsoft.com/office/drawing/2014/main" id="{00000000-0008-0000-0F00-000093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101</xdr:row>
      <xdr:rowOff>158750</xdr:rowOff>
    </xdr:from>
    <xdr:to>
      <xdr:col>10</xdr:col>
      <xdr:colOff>165100</xdr:colOff>
      <xdr:row>102</xdr:row>
      <xdr:rowOff>88900</xdr:rowOff>
    </xdr:to>
    <xdr:sp macro="" textlink="">
      <xdr:nvSpPr>
        <xdr:cNvPr id="404" name="楕円 403">
          <a:extLst>
            <a:ext uri="{FF2B5EF4-FFF2-40B4-BE49-F238E27FC236}">
              <a16:creationId xmlns:a16="http://schemas.microsoft.com/office/drawing/2014/main" id="{00000000-0008-0000-0F00-000094010000}"/>
            </a:ext>
          </a:extLst>
        </xdr:cNvPr>
        <xdr:cNvSpPr/>
      </xdr:nvSpPr>
      <xdr:spPr>
        <a:xfrm>
          <a:off x="1968500" y="1747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102</xdr:row>
      <xdr:rowOff>92091</xdr:rowOff>
    </xdr:from>
    <xdr:ext cx="405111" cy="259045"/>
    <xdr:sp macro="" textlink="">
      <xdr:nvSpPr>
        <xdr:cNvPr id="405" name="n_1aveValue【市民会館】&#10;有形固定資産減価償却率">
          <a:extLst>
            <a:ext uri="{FF2B5EF4-FFF2-40B4-BE49-F238E27FC236}">
              <a16:creationId xmlns:a16="http://schemas.microsoft.com/office/drawing/2014/main" id="{00000000-0008-0000-0F00-000095010000}"/>
            </a:ext>
          </a:extLst>
        </xdr:cNvPr>
        <xdr:cNvSpPr txBox="1"/>
      </xdr:nvSpPr>
      <xdr:spPr>
        <a:xfrm>
          <a:off x="3582044" y="17579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38752</xdr:rowOff>
    </xdr:from>
    <xdr:ext cx="405111" cy="259045"/>
    <xdr:sp macro="" textlink="">
      <xdr:nvSpPr>
        <xdr:cNvPr id="406" name="n_2aveValue【市民会館】&#10;有形固定資産減価償却率">
          <a:extLst>
            <a:ext uri="{FF2B5EF4-FFF2-40B4-BE49-F238E27FC236}">
              <a16:creationId xmlns:a16="http://schemas.microsoft.com/office/drawing/2014/main" id="{00000000-0008-0000-0F00-000096010000}"/>
            </a:ext>
          </a:extLst>
        </xdr:cNvPr>
        <xdr:cNvSpPr txBox="1"/>
      </xdr:nvSpPr>
      <xdr:spPr>
        <a:xfrm>
          <a:off x="2705744" y="1752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1922</xdr:rowOff>
    </xdr:from>
    <xdr:ext cx="405111" cy="259045"/>
    <xdr:sp macro="" textlink="">
      <xdr:nvSpPr>
        <xdr:cNvPr id="407" name="n_3aveValue【市民会館】&#10;有形固定資産減価償却率">
          <a:extLst>
            <a:ext uri="{FF2B5EF4-FFF2-40B4-BE49-F238E27FC236}">
              <a16:creationId xmlns:a16="http://schemas.microsoft.com/office/drawing/2014/main" id="{00000000-0008-0000-0F00-000097010000}"/>
            </a:ext>
          </a:extLst>
        </xdr:cNvPr>
        <xdr:cNvSpPr txBox="1"/>
      </xdr:nvSpPr>
      <xdr:spPr>
        <a:xfrm>
          <a:off x="1816744" y="17832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40657</xdr:rowOff>
    </xdr:from>
    <xdr:ext cx="405111" cy="259045"/>
    <xdr:sp macro="" textlink="">
      <xdr:nvSpPr>
        <xdr:cNvPr id="408" name="n_4aveValue【市民会館】&#10;有形固定資産減価償却率">
          <a:extLst>
            <a:ext uri="{FF2B5EF4-FFF2-40B4-BE49-F238E27FC236}">
              <a16:creationId xmlns:a16="http://schemas.microsoft.com/office/drawing/2014/main" id="{00000000-0008-0000-0F00-000098010000}"/>
            </a:ext>
          </a:extLst>
        </xdr:cNvPr>
        <xdr:cNvSpPr txBox="1"/>
      </xdr:nvSpPr>
      <xdr:spPr>
        <a:xfrm>
          <a:off x="927744" y="1735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105427</xdr:rowOff>
    </xdr:from>
    <xdr:ext cx="405111" cy="259045"/>
    <xdr:sp macro="" textlink="">
      <xdr:nvSpPr>
        <xdr:cNvPr id="409" name="n_3mainValue【市民会館】&#10;有形固定資産減価償却率">
          <a:extLst>
            <a:ext uri="{FF2B5EF4-FFF2-40B4-BE49-F238E27FC236}">
              <a16:creationId xmlns:a16="http://schemas.microsoft.com/office/drawing/2014/main" id="{00000000-0008-0000-0F00-000099010000}"/>
            </a:ext>
          </a:extLst>
        </xdr:cNvPr>
        <xdr:cNvSpPr txBox="1"/>
      </xdr:nvSpPr>
      <xdr:spPr>
        <a:xfrm>
          <a:off x="1816744" y="1725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0" name="正方形/長方形 409">
          <a:extLst>
            <a:ext uri="{FF2B5EF4-FFF2-40B4-BE49-F238E27FC236}">
              <a16:creationId xmlns:a16="http://schemas.microsoft.com/office/drawing/2014/main" id="{00000000-0008-0000-0F00-00009A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1" name="正方形/長方形 410">
          <a:extLst>
            <a:ext uri="{FF2B5EF4-FFF2-40B4-BE49-F238E27FC236}">
              <a16:creationId xmlns:a16="http://schemas.microsoft.com/office/drawing/2014/main" id="{00000000-0008-0000-0F00-00009B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2" name="正方形/長方形 411">
          <a:extLst>
            <a:ext uri="{FF2B5EF4-FFF2-40B4-BE49-F238E27FC236}">
              <a16:creationId xmlns:a16="http://schemas.microsoft.com/office/drawing/2014/main" id="{00000000-0008-0000-0F00-00009C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3" name="正方形/長方形 412">
          <a:extLst>
            <a:ext uri="{FF2B5EF4-FFF2-40B4-BE49-F238E27FC236}">
              <a16:creationId xmlns:a16="http://schemas.microsoft.com/office/drawing/2014/main" id="{00000000-0008-0000-0F00-00009D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4" name="正方形/長方形 413">
          <a:extLst>
            <a:ext uri="{FF2B5EF4-FFF2-40B4-BE49-F238E27FC236}">
              <a16:creationId xmlns:a16="http://schemas.microsoft.com/office/drawing/2014/main" id="{00000000-0008-0000-0F00-00009E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5" name="正方形/長方形 414">
          <a:extLst>
            <a:ext uri="{FF2B5EF4-FFF2-40B4-BE49-F238E27FC236}">
              <a16:creationId xmlns:a16="http://schemas.microsoft.com/office/drawing/2014/main" id="{00000000-0008-0000-0F00-00009F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6" name="正方形/長方形 415">
          <a:extLst>
            <a:ext uri="{FF2B5EF4-FFF2-40B4-BE49-F238E27FC236}">
              <a16:creationId xmlns:a16="http://schemas.microsoft.com/office/drawing/2014/main" id="{00000000-0008-0000-0F00-0000A0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7" name="正方形/長方形 416">
          <a:extLst>
            <a:ext uri="{FF2B5EF4-FFF2-40B4-BE49-F238E27FC236}">
              <a16:creationId xmlns:a16="http://schemas.microsoft.com/office/drawing/2014/main" id="{00000000-0008-0000-0F00-0000A1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8" name="テキスト ボックス 417">
          <a:extLst>
            <a:ext uri="{FF2B5EF4-FFF2-40B4-BE49-F238E27FC236}">
              <a16:creationId xmlns:a16="http://schemas.microsoft.com/office/drawing/2014/main" id="{00000000-0008-0000-0F00-0000A2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9" name="直線コネクタ 418">
          <a:extLst>
            <a:ext uri="{FF2B5EF4-FFF2-40B4-BE49-F238E27FC236}">
              <a16:creationId xmlns:a16="http://schemas.microsoft.com/office/drawing/2014/main" id="{00000000-0008-0000-0F00-0000A3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20" name="直線コネクタ 419">
          <a:extLst>
            <a:ext uri="{FF2B5EF4-FFF2-40B4-BE49-F238E27FC236}">
              <a16:creationId xmlns:a16="http://schemas.microsoft.com/office/drawing/2014/main" id="{00000000-0008-0000-0F00-0000A4010000}"/>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21" name="テキスト ボックス 420">
          <a:extLst>
            <a:ext uri="{FF2B5EF4-FFF2-40B4-BE49-F238E27FC236}">
              <a16:creationId xmlns:a16="http://schemas.microsoft.com/office/drawing/2014/main" id="{00000000-0008-0000-0F00-0000A5010000}"/>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22" name="直線コネクタ 421">
          <a:extLst>
            <a:ext uri="{FF2B5EF4-FFF2-40B4-BE49-F238E27FC236}">
              <a16:creationId xmlns:a16="http://schemas.microsoft.com/office/drawing/2014/main" id="{00000000-0008-0000-0F00-0000A6010000}"/>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23" name="テキスト ボックス 422">
          <a:extLst>
            <a:ext uri="{FF2B5EF4-FFF2-40B4-BE49-F238E27FC236}">
              <a16:creationId xmlns:a16="http://schemas.microsoft.com/office/drawing/2014/main" id="{00000000-0008-0000-0F00-0000A7010000}"/>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24" name="直線コネクタ 423">
          <a:extLst>
            <a:ext uri="{FF2B5EF4-FFF2-40B4-BE49-F238E27FC236}">
              <a16:creationId xmlns:a16="http://schemas.microsoft.com/office/drawing/2014/main" id="{00000000-0008-0000-0F00-0000A8010000}"/>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25" name="テキスト ボックス 424">
          <a:extLst>
            <a:ext uri="{FF2B5EF4-FFF2-40B4-BE49-F238E27FC236}">
              <a16:creationId xmlns:a16="http://schemas.microsoft.com/office/drawing/2014/main" id="{00000000-0008-0000-0F00-0000A9010000}"/>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26" name="直線コネクタ 425">
          <a:extLst>
            <a:ext uri="{FF2B5EF4-FFF2-40B4-BE49-F238E27FC236}">
              <a16:creationId xmlns:a16="http://schemas.microsoft.com/office/drawing/2014/main" id="{00000000-0008-0000-0F00-0000AA010000}"/>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27" name="テキスト ボックス 426">
          <a:extLst>
            <a:ext uri="{FF2B5EF4-FFF2-40B4-BE49-F238E27FC236}">
              <a16:creationId xmlns:a16="http://schemas.microsoft.com/office/drawing/2014/main" id="{00000000-0008-0000-0F00-0000AB010000}"/>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28" name="直線コネクタ 427">
          <a:extLst>
            <a:ext uri="{FF2B5EF4-FFF2-40B4-BE49-F238E27FC236}">
              <a16:creationId xmlns:a16="http://schemas.microsoft.com/office/drawing/2014/main" id="{00000000-0008-0000-0F00-0000AC010000}"/>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29" name="テキスト ボックス 428">
          <a:extLst>
            <a:ext uri="{FF2B5EF4-FFF2-40B4-BE49-F238E27FC236}">
              <a16:creationId xmlns:a16="http://schemas.microsoft.com/office/drawing/2014/main" id="{00000000-0008-0000-0F00-0000AD010000}"/>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30" name="直線コネクタ 429">
          <a:extLst>
            <a:ext uri="{FF2B5EF4-FFF2-40B4-BE49-F238E27FC236}">
              <a16:creationId xmlns:a16="http://schemas.microsoft.com/office/drawing/2014/main" id="{00000000-0008-0000-0F00-0000AE010000}"/>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31" name="テキスト ボックス 430">
          <a:extLst>
            <a:ext uri="{FF2B5EF4-FFF2-40B4-BE49-F238E27FC236}">
              <a16:creationId xmlns:a16="http://schemas.microsoft.com/office/drawing/2014/main" id="{00000000-0008-0000-0F00-0000AF010000}"/>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2" name="直線コネクタ 431">
          <a:extLst>
            <a:ext uri="{FF2B5EF4-FFF2-40B4-BE49-F238E27FC236}">
              <a16:creationId xmlns:a16="http://schemas.microsoft.com/office/drawing/2014/main" id="{00000000-0008-0000-0F00-0000B0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3" name="テキスト ボックス 432">
          <a:extLst>
            <a:ext uri="{FF2B5EF4-FFF2-40B4-BE49-F238E27FC236}">
              <a16:creationId xmlns:a16="http://schemas.microsoft.com/office/drawing/2014/main" id="{00000000-0008-0000-0F00-0000B1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4" name="【市民会館】&#10;一人当たり面積グラフ枠">
          <a:extLst>
            <a:ext uri="{FF2B5EF4-FFF2-40B4-BE49-F238E27FC236}">
              <a16:creationId xmlns:a16="http://schemas.microsoft.com/office/drawing/2014/main" id="{00000000-0008-0000-0F00-0000B2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162742</xdr:rowOff>
    </xdr:from>
    <xdr:to>
      <xdr:col>54</xdr:col>
      <xdr:colOff>189865</xdr:colOff>
      <xdr:row>109</xdr:row>
      <xdr:rowOff>2721</xdr:rowOff>
    </xdr:to>
    <xdr:cxnSp macro="">
      <xdr:nvCxnSpPr>
        <xdr:cNvPr id="435" name="直線コネクタ 434">
          <a:extLst>
            <a:ext uri="{FF2B5EF4-FFF2-40B4-BE49-F238E27FC236}">
              <a16:creationId xmlns:a16="http://schemas.microsoft.com/office/drawing/2014/main" id="{00000000-0008-0000-0F00-0000B3010000}"/>
            </a:ext>
          </a:extLst>
        </xdr:cNvPr>
        <xdr:cNvCxnSpPr/>
      </xdr:nvCxnSpPr>
      <xdr:spPr>
        <a:xfrm flipV="1">
          <a:off x="10476865" y="17307742"/>
          <a:ext cx="0" cy="1383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6548</xdr:rowOff>
    </xdr:from>
    <xdr:ext cx="469744" cy="259045"/>
    <xdr:sp macro="" textlink="">
      <xdr:nvSpPr>
        <xdr:cNvPr id="436" name="【市民会館】&#10;一人当たり面積最小値テキスト">
          <a:extLst>
            <a:ext uri="{FF2B5EF4-FFF2-40B4-BE49-F238E27FC236}">
              <a16:creationId xmlns:a16="http://schemas.microsoft.com/office/drawing/2014/main" id="{00000000-0008-0000-0F00-0000B4010000}"/>
            </a:ext>
          </a:extLst>
        </xdr:cNvPr>
        <xdr:cNvSpPr txBox="1"/>
      </xdr:nvSpPr>
      <xdr:spPr>
        <a:xfrm>
          <a:off x="10515600" y="1869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2721</xdr:rowOff>
    </xdr:from>
    <xdr:to>
      <xdr:col>55</xdr:col>
      <xdr:colOff>88900</xdr:colOff>
      <xdr:row>109</xdr:row>
      <xdr:rowOff>2721</xdr:rowOff>
    </xdr:to>
    <xdr:cxnSp macro="">
      <xdr:nvCxnSpPr>
        <xdr:cNvPr id="437" name="直線コネクタ 436">
          <a:extLst>
            <a:ext uri="{FF2B5EF4-FFF2-40B4-BE49-F238E27FC236}">
              <a16:creationId xmlns:a16="http://schemas.microsoft.com/office/drawing/2014/main" id="{00000000-0008-0000-0F00-0000B5010000}"/>
            </a:ext>
          </a:extLst>
        </xdr:cNvPr>
        <xdr:cNvCxnSpPr/>
      </xdr:nvCxnSpPr>
      <xdr:spPr>
        <a:xfrm>
          <a:off x="10388600" y="1869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109419</xdr:rowOff>
    </xdr:from>
    <xdr:ext cx="469744" cy="259045"/>
    <xdr:sp macro="" textlink="">
      <xdr:nvSpPr>
        <xdr:cNvPr id="438" name="【市民会館】&#10;一人当たり面積最大値テキスト">
          <a:extLst>
            <a:ext uri="{FF2B5EF4-FFF2-40B4-BE49-F238E27FC236}">
              <a16:creationId xmlns:a16="http://schemas.microsoft.com/office/drawing/2014/main" id="{00000000-0008-0000-0F00-0000B6010000}"/>
            </a:ext>
          </a:extLst>
        </xdr:cNvPr>
        <xdr:cNvSpPr txBox="1"/>
      </xdr:nvSpPr>
      <xdr:spPr>
        <a:xfrm>
          <a:off x="10515600" y="1708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162742</xdr:rowOff>
    </xdr:from>
    <xdr:to>
      <xdr:col>55</xdr:col>
      <xdr:colOff>88900</xdr:colOff>
      <xdr:row>100</xdr:row>
      <xdr:rowOff>162742</xdr:rowOff>
    </xdr:to>
    <xdr:cxnSp macro="">
      <xdr:nvCxnSpPr>
        <xdr:cNvPr id="439" name="直線コネクタ 438">
          <a:extLst>
            <a:ext uri="{FF2B5EF4-FFF2-40B4-BE49-F238E27FC236}">
              <a16:creationId xmlns:a16="http://schemas.microsoft.com/office/drawing/2014/main" id="{00000000-0008-0000-0F00-0000B7010000}"/>
            </a:ext>
          </a:extLst>
        </xdr:cNvPr>
        <xdr:cNvCxnSpPr/>
      </xdr:nvCxnSpPr>
      <xdr:spPr>
        <a:xfrm>
          <a:off x="10388600" y="17307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52813</xdr:rowOff>
    </xdr:from>
    <xdr:ext cx="469744" cy="259045"/>
    <xdr:sp macro="" textlink="">
      <xdr:nvSpPr>
        <xdr:cNvPr id="440" name="【市民会館】&#10;一人当たり面積平均値テキスト">
          <a:extLst>
            <a:ext uri="{FF2B5EF4-FFF2-40B4-BE49-F238E27FC236}">
              <a16:creationId xmlns:a16="http://schemas.microsoft.com/office/drawing/2014/main" id="{00000000-0008-0000-0F00-0000B8010000}"/>
            </a:ext>
          </a:extLst>
        </xdr:cNvPr>
        <xdr:cNvSpPr txBox="1"/>
      </xdr:nvSpPr>
      <xdr:spPr>
        <a:xfrm>
          <a:off x="10515600" y="18226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74386</xdr:rowOff>
    </xdr:from>
    <xdr:to>
      <xdr:col>55</xdr:col>
      <xdr:colOff>50800</xdr:colOff>
      <xdr:row>107</xdr:row>
      <xdr:rowOff>4536</xdr:rowOff>
    </xdr:to>
    <xdr:sp macro="" textlink="">
      <xdr:nvSpPr>
        <xdr:cNvPr id="441" name="フローチャート: 判断 440">
          <a:extLst>
            <a:ext uri="{FF2B5EF4-FFF2-40B4-BE49-F238E27FC236}">
              <a16:creationId xmlns:a16="http://schemas.microsoft.com/office/drawing/2014/main" id="{00000000-0008-0000-0F00-0000B9010000}"/>
            </a:ext>
          </a:extLst>
        </xdr:cNvPr>
        <xdr:cNvSpPr/>
      </xdr:nvSpPr>
      <xdr:spPr>
        <a:xfrm>
          <a:off x="10426700" y="18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100512</xdr:rowOff>
    </xdr:from>
    <xdr:to>
      <xdr:col>50</xdr:col>
      <xdr:colOff>165100</xdr:colOff>
      <xdr:row>107</xdr:row>
      <xdr:rowOff>30662</xdr:rowOff>
    </xdr:to>
    <xdr:sp macro="" textlink="">
      <xdr:nvSpPr>
        <xdr:cNvPr id="442" name="フローチャート: 判断 441">
          <a:extLst>
            <a:ext uri="{FF2B5EF4-FFF2-40B4-BE49-F238E27FC236}">
              <a16:creationId xmlns:a16="http://schemas.microsoft.com/office/drawing/2014/main" id="{00000000-0008-0000-0F00-0000BA010000}"/>
            </a:ext>
          </a:extLst>
        </xdr:cNvPr>
        <xdr:cNvSpPr/>
      </xdr:nvSpPr>
      <xdr:spPr>
        <a:xfrm>
          <a:off x="9588500" y="1827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36830</xdr:rowOff>
    </xdr:from>
    <xdr:to>
      <xdr:col>46</xdr:col>
      <xdr:colOff>38100</xdr:colOff>
      <xdr:row>106</xdr:row>
      <xdr:rowOff>138430</xdr:rowOff>
    </xdr:to>
    <xdr:sp macro="" textlink="">
      <xdr:nvSpPr>
        <xdr:cNvPr id="443" name="フローチャート: 判断 442">
          <a:extLst>
            <a:ext uri="{FF2B5EF4-FFF2-40B4-BE49-F238E27FC236}">
              <a16:creationId xmlns:a16="http://schemas.microsoft.com/office/drawing/2014/main" id="{00000000-0008-0000-0F00-0000BB010000}"/>
            </a:ext>
          </a:extLst>
        </xdr:cNvPr>
        <xdr:cNvSpPr/>
      </xdr:nvSpPr>
      <xdr:spPr>
        <a:xfrm>
          <a:off x="8699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25400</xdr:rowOff>
    </xdr:from>
    <xdr:to>
      <xdr:col>41</xdr:col>
      <xdr:colOff>101600</xdr:colOff>
      <xdr:row>106</xdr:row>
      <xdr:rowOff>127000</xdr:rowOff>
    </xdr:to>
    <xdr:sp macro="" textlink="">
      <xdr:nvSpPr>
        <xdr:cNvPr id="444" name="フローチャート: 判断 443">
          <a:extLst>
            <a:ext uri="{FF2B5EF4-FFF2-40B4-BE49-F238E27FC236}">
              <a16:creationId xmlns:a16="http://schemas.microsoft.com/office/drawing/2014/main" id="{00000000-0008-0000-0F00-0000BC010000}"/>
            </a:ext>
          </a:extLst>
        </xdr:cNvPr>
        <xdr:cNvSpPr/>
      </xdr:nvSpPr>
      <xdr:spPr>
        <a:xfrm>
          <a:off x="78105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102144</xdr:rowOff>
    </xdr:from>
    <xdr:to>
      <xdr:col>36</xdr:col>
      <xdr:colOff>165100</xdr:colOff>
      <xdr:row>107</xdr:row>
      <xdr:rowOff>32294</xdr:rowOff>
    </xdr:to>
    <xdr:sp macro="" textlink="">
      <xdr:nvSpPr>
        <xdr:cNvPr id="445" name="フローチャート: 判断 444">
          <a:extLst>
            <a:ext uri="{FF2B5EF4-FFF2-40B4-BE49-F238E27FC236}">
              <a16:creationId xmlns:a16="http://schemas.microsoft.com/office/drawing/2014/main" id="{00000000-0008-0000-0F00-0000BD010000}"/>
            </a:ext>
          </a:extLst>
        </xdr:cNvPr>
        <xdr:cNvSpPr/>
      </xdr:nvSpPr>
      <xdr:spPr>
        <a:xfrm>
          <a:off x="6921500" y="18275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6" name="テキスト ボックス 445">
          <a:extLst>
            <a:ext uri="{FF2B5EF4-FFF2-40B4-BE49-F238E27FC236}">
              <a16:creationId xmlns:a16="http://schemas.microsoft.com/office/drawing/2014/main" id="{00000000-0008-0000-0F00-0000BE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7" name="テキスト ボックス 446">
          <a:extLst>
            <a:ext uri="{FF2B5EF4-FFF2-40B4-BE49-F238E27FC236}">
              <a16:creationId xmlns:a16="http://schemas.microsoft.com/office/drawing/2014/main" id="{00000000-0008-0000-0F00-0000BF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8" name="テキスト ボックス 447">
          <a:extLst>
            <a:ext uri="{FF2B5EF4-FFF2-40B4-BE49-F238E27FC236}">
              <a16:creationId xmlns:a16="http://schemas.microsoft.com/office/drawing/2014/main" id="{00000000-0008-0000-0F00-0000C0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9" name="テキスト ボックス 448">
          <a:extLst>
            <a:ext uri="{FF2B5EF4-FFF2-40B4-BE49-F238E27FC236}">
              <a16:creationId xmlns:a16="http://schemas.microsoft.com/office/drawing/2014/main" id="{00000000-0008-0000-0F00-0000C1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0" name="テキスト ボックス 449">
          <a:extLst>
            <a:ext uri="{FF2B5EF4-FFF2-40B4-BE49-F238E27FC236}">
              <a16:creationId xmlns:a16="http://schemas.microsoft.com/office/drawing/2014/main" id="{00000000-0008-0000-0F00-0000C2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106</xdr:row>
      <xdr:rowOff>129902</xdr:rowOff>
    </xdr:from>
    <xdr:to>
      <xdr:col>41</xdr:col>
      <xdr:colOff>101600</xdr:colOff>
      <xdr:row>107</xdr:row>
      <xdr:rowOff>60052</xdr:rowOff>
    </xdr:to>
    <xdr:sp macro="" textlink="">
      <xdr:nvSpPr>
        <xdr:cNvPr id="451" name="楕円 450">
          <a:extLst>
            <a:ext uri="{FF2B5EF4-FFF2-40B4-BE49-F238E27FC236}">
              <a16:creationId xmlns:a16="http://schemas.microsoft.com/office/drawing/2014/main" id="{00000000-0008-0000-0F00-0000C3010000}"/>
            </a:ext>
          </a:extLst>
        </xdr:cNvPr>
        <xdr:cNvSpPr/>
      </xdr:nvSpPr>
      <xdr:spPr>
        <a:xfrm>
          <a:off x="7810500" y="1830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47189</xdr:rowOff>
    </xdr:from>
    <xdr:ext cx="469744" cy="259045"/>
    <xdr:sp macro="" textlink="">
      <xdr:nvSpPr>
        <xdr:cNvPr id="452" name="n_1aveValue【市民会館】&#10;一人当たり面積">
          <a:extLst>
            <a:ext uri="{FF2B5EF4-FFF2-40B4-BE49-F238E27FC236}">
              <a16:creationId xmlns:a16="http://schemas.microsoft.com/office/drawing/2014/main" id="{00000000-0008-0000-0F00-0000C4010000}"/>
            </a:ext>
          </a:extLst>
        </xdr:cNvPr>
        <xdr:cNvSpPr txBox="1"/>
      </xdr:nvSpPr>
      <xdr:spPr>
        <a:xfrm>
          <a:off x="9391727" y="18049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154957</xdr:rowOff>
    </xdr:from>
    <xdr:ext cx="469744" cy="259045"/>
    <xdr:sp macro="" textlink="">
      <xdr:nvSpPr>
        <xdr:cNvPr id="453" name="n_2aveValue【市民会館】&#10;一人当たり面積">
          <a:extLst>
            <a:ext uri="{FF2B5EF4-FFF2-40B4-BE49-F238E27FC236}">
              <a16:creationId xmlns:a16="http://schemas.microsoft.com/office/drawing/2014/main" id="{00000000-0008-0000-0F00-0000C5010000}"/>
            </a:ext>
          </a:extLst>
        </xdr:cNvPr>
        <xdr:cNvSpPr txBox="1"/>
      </xdr:nvSpPr>
      <xdr:spPr>
        <a:xfrm>
          <a:off x="8515427" y="1798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143527</xdr:rowOff>
    </xdr:from>
    <xdr:ext cx="469744" cy="259045"/>
    <xdr:sp macro="" textlink="">
      <xdr:nvSpPr>
        <xdr:cNvPr id="454" name="n_3aveValue【市民会館】&#10;一人当たり面積">
          <a:extLst>
            <a:ext uri="{FF2B5EF4-FFF2-40B4-BE49-F238E27FC236}">
              <a16:creationId xmlns:a16="http://schemas.microsoft.com/office/drawing/2014/main" id="{00000000-0008-0000-0F00-0000C6010000}"/>
            </a:ext>
          </a:extLst>
        </xdr:cNvPr>
        <xdr:cNvSpPr txBox="1"/>
      </xdr:nvSpPr>
      <xdr:spPr>
        <a:xfrm>
          <a:off x="7626427" y="1797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48821</xdr:rowOff>
    </xdr:from>
    <xdr:ext cx="469744" cy="259045"/>
    <xdr:sp macro="" textlink="">
      <xdr:nvSpPr>
        <xdr:cNvPr id="455" name="n_4aveValue【市民会館】&#10;一人当たり面積">
          <a:extLst>
            <a:ext uri="{FF2B5EF4-FFF2-40B4-BE49-F238E27FC236}">
              <a16:creationId xmlns:a16="http://schemas.microsoft.com/office/drawing/2014/main" id="{00000000-0008-0000-0F00-0000C7010000}"/>
            </a:ext>
          </a:extLst>
        </xdr:cNvPr>
        <xdr:cNvSpPr txBox="1"/>
      </xdr:nvSpPr>
      <xdr:spPr>
        <a:xfrm>
          <a:off x="6737427" y="18051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51179</xdr:rowOff>
    </xdr:from>
    <xdr:ext cx="469744" cy="259045"/>
    <xdr:sp macro="" textlink="">
      <xdr:nvSpPr>
        <xdr:cNvPr id="456" name="n_3mainValue【市民会館】&#10;一人当たり面積">
          <a:extLst>
            <a:ext uri="{FF2B5EF4-FFF2-40B4-BE49-F238E27FC236}">
              <a16:creationId xmlns:a16="http://schemas.microsoft.com/office/drawing/2014/main" id="{00000000-0008-0000-0F00-0000C8010000}"/>
            </a:ext>
          </a:extLst>
        </xdr:cNvPr>
        <xdr:cNvSpPr txBox="1"/>
      </xdr:nvSpPr>
      <xdr:spPr>
        <a:xfrm>
          <a:off x="7626427" y="18396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7" name="正方形/長方形 456">
          <a:extLst>
            <a:ext uri="{FF2B5EF4-FFF2-40B4-BE49-F238E27FC236}">
              <a16:creationId xmlns:a16="http://schemas.microsoft.com/office/drawing/2014/main" id="{00000000-0008-0000-0F00-0000C9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8" name="正方形/長方形 457">
          <a:extLst>
            <a:ext uri="{FF2B5EF4-FFF2-40B4-BE49-F238E27FC236}">
              <a16:creationId xmlns:a16="http://schemas.microsoft.com/office/drawing/2014/main" id="{00000000-0008-0000-0F00-0000CA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9" name="正方形/長方形 458">
          <a:extLst>
            <a:ext uri="{FF2B5EF4-FFF2-40B4-BE49-F238E27FC236}">
              <a16:creationId xmlns:a16="http://schemas.microsoft.com/office/drawing/2014/main" id="{00000000-0008-0000-0F00-0000CB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0" name="正方形/長方形 459">
          <a:extLst>
            <a:ext uri="{FF2B5EF4-FFF2-40B4-BE49-F238E27FC236}">
              <a16:creationId xmlns:a16="http://schemas.microsoft.com/office/drawing/2014/main" id="{00000000-0008-0000-0F00-0000CC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1" name="正方形/長方形 460">
          <a:extLst>
            <a:ext uri="{FF2B5EF4-FFF2-40B4-BE49-F238E27FC236}">
              <a16:creationId xmlns:a16="http://schemas.microsoft.com/office/drawing/2014/main" id="{00000000-0008-0000-0F00-0000CD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62" name="正方形/長方形 461">
          <a:extLst>
            <a:ext uri="{FF2B5EF4-FFF2-40B4-BE49-F238E27FC236}">
              <a16:creationId xmlns:a16="http://schemas.microsoft.com/office/drawing/2014/main" id="{00000000-0008-0000-0F00-0000CE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3" name="正方形/長方形 462">
          <a:extLst>
            <a:ext uri="{FF2B5EF4-FFF2-40B4-BE49-F238E27FC236}">
              <a16:creationId xmlns:a16="http://schemas.microsoft.com/office/drawing/2014/main" id="{00000000-0008-0000-0F00-0000CF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4" name="正方形/長方形 463">
          <a:extLst>
            <a:ext uri="{FF2B5EF4-FFF2-40B4-BE49-F238E27FC236}">
              <a16:creationId xmlns:a16="http://schemas.microsoft.com/office/drawing/2014/main" id="{00000000-0008-0000-0F00-0000D0010000}"/>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65" name="正方形/長方形 464">
          <a:extLst>
            <a:ext uri="{FF2B5EF4-FFF2-40B4-BE49-F238E27FC236}">
              <a16:creationId xmlns:a16="http://schemas.microsoft.com/office/drawing/2014/main" id="{00000000-0008-0000-0F00-0000D1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6" name="正方形/長方形 465">
          <a:extLst>
            <a:ext uri="{FF2B5EF4-FFF2-40B4-BE49-F238E27FC236}">
              <a16:creationId xmlns:a16="http://schemas.microsoft.com/office/drawing/2014/main" id="{00000000-0008-0000-0F00-0000D2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7" name="正方形/長方形 466">
          <a:extLst>
            <a:ext uri="{FF2B5EF4-FFF2-40B4-BE49-F238E27FC236}">
              <a16:creationId xmlns:a16="http://schemas.microsoft.com/office/drawing/2014/main" id="{00000000-0008-0000-0F00-0000D3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8" name="正方形/長方形 467">
          <a:extLst>
            <a:ext uri="{FF2B5EF4-FFF2-40B4-BE49-F238E27FC236}">
              <a16:creationId xmlns:a16="http://schemas.microsoft.com/office/drawing/2014/main" id="{00000000-0008-0000-0F00-0000D4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9" name="正方形/長方形 468">
          <a:extLst>
            <a:ext uri="{FF2B5EF4-FFF2-40B4-BE49-F238E27FC236}">
              <a16:creationId xmlns:a16="http://schemas.microsoft.com/office/drawing/2014/main" id="{00000000-0008-0000-0F00-0000D5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70" name="正方形/長方形 469">
          <a:extLst>
            <a:ext uri="{FF2B5EF4-FFF2-40B4-BE49-F238E27FC236}">
              <a16:creationId xmlns:a16="http://schemas.microsoft.com/office/drawing/2014/main" id="{00000000-0008-0000-0F00-0000D6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71" name="正方形/長方形 470">
          <a:extLst>
            <a:ext uri="{FF2B5EF4-FFF2-40B4-BE49-F238E27FC236}">
              <a16:creationId xmlns:a16="http://schemas.microsoft.com/office/drawing/2014/main" id="{00000000-0008-0000-0F00-0000D7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72" name="正方形/長方形 471">
          <a:extLst>
            <a:ext uri="{FF2B5EF4-FFF2-40B4-BE49-F238E27FC236}">
              <a16:creationId xmlns:a16="http://schemas.microsoft.com/office/drawing/2014/main" id="{00000000-0008-0000-0F00-0000D8010000}"/>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73" name="正方形/長方形 472">
          <a:extLst>
            <a:ext uri="{FF2B5EF4-FFF2-40B4-BE49-F238E27FC236}">
              <a16:creationId xmlns:a16="http://schemas.microsoft.com/office/drawing/2014/main" id="{00000000-0008-0000-0F00-0000D9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4" name="正方形/長方形 473">
          <a:extLst>
            <a:ext uri="{FF2B5EF4-FFF2-40B4-BE49-F238E27FC236}">
              <a16:creationId xmlns:a16="http://schemas.microsoft.com/office/drawing/2014/main" id="{00000000-0008-0000-0F00-0000DA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5" name="正方形/長方形 474">
          <a:extLst>
            <a:ext uri="{FF2B5EF4-FFF2-40B4-BE49-F238E27FC236}">
              <a16:creationId xmlns:a16="http://schemas.microsoft.com/office/drawing/2014/main" id="{00000000-0008-0000-0F00-0000DB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6" name="正方形/長方形 475">
          <a:extLst>
            <a:ext uri="{FF2B5EF4-FFF2-40B4-BE49-F238E27FC236}">
              <a16:creationId xmlns:a16="http://schemas.microsoft.com/office/drawing/2014/main" id="{00000000-0008-0000-0F00-0000DC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7" name="正方形/長方形 476">
          <a:extLst>
            <a:ext uri="{FF2B5EF4-FFF2-40B4-BE49-F238E27FC236}">
              <a16:creationId xmlns:a16="http://schemas.microsoft.com/office/drawing/2014/main" id="{00000000-0008-0000-0F00-0000DD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8" name="正方形/長方形 477">
          <a:extLst>
            <a:ext uri="{FF2B5EF4-FFF2-40B4-BE49-F238E27FC236}">
              <a16:creationId xmlns:a16="http://schemas.microsoft.com/office/drawing/2014/main" id="{00000000-0008-0000-0F00-0000DE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9" name="正方形/長方形 478">
          <a:extLst>
            <a:ext uri="{FF2B5EF4-FFF2-40B4-BE49-F238E27FC236}">
              <a16:creationId xmlns:a16="http://schemas.microsoft.com/office/drawing/2014/main" id="{00000000-0008-0000-0F00-0000DF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0" name="正方形/長方形 479">
          <a:extLst>
            <a:ext uri="{FF2B5EF4-FFF2-40B4-BE49-F238E27FC236}">
              <a16:creationId xmlns:a16="http://schemas.microsoft.com/office/drawing/2014/main" id="{00000000-0008-0000-0F00-0000E0010000}"/>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81" name="正方形/長方形 480">
          <a:extLst>
            <a:ext uri="{FF2B5EF4-FFF2-40B4-BE49-F238E27FC236}">
              <a16:creationId xmlns:a16="http://schemas.microsoft.com/office/drawing/2014/main" id="{00000000-0008-0000-0F00-0000E1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2" name="正方形/長方形 481">
          <a:extLst>
            <a:ext uri="{FF2B5EF4-FFF2-40B4-BE49-F238E27FC236}">
              <a16:creationId xmlns:a16="http://schemas.microsoft.com/office/drawing/2014/main" id="{00000000-0008-0000-0F00-0000E2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3" name="正方形/長方形 482">
          <a:extLst>
            <a:ext uri="{FF2B5EF4-FFF2-40B4-BE49-F238E27FC236}">
              <a16:creationId xmlns:a16="http://schemas.microsoft.com/office/drawing/2014/main" id="{00000000-0008-0000-0F00-0000E3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4" name="正方形/長方形 483">
          <a:extLst>
            <a:ext uri="{FF2B5EF4-FFF2-40B4-BE49-F238E27FC236}">
              <a16:creationId xmlns:a16="http://schemas.microsoft.com/office/drawing/2014/main" id="{00000000-0008-0000-0F00-0000E4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5" name="正方形/長方形 484">
          <a:extLst>
            <a:ext uri="{FF2B5EF4-FFF2-40B4-BE49-F238E27FC236}">
              <a16:creationId xmlns:a16="http://schemas.microsoft.com/office/drawing/2014/main" id="{00000000-0008-0000-0F00-0000E5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6" name="正方形/長方形 485">
          <a:extLst>
            <a:ext uri="{FF2B5EF4-FFF2-40B4-BE49-F238E27FC236}">
              <a16:creationId xmlns:a16="http://schemas.microsoft.com/office/drawing/2014/main" id="{00000000-0008-0000-0F00-0000E6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7" name="正方形/長方形 486">
          <a:extLst>
            <a:ext uri="{FF2B5EF4-FFF2-40B4-BE49-F238E27FC236}">
              <a16:creationId xmlns:a16="http://schemas.microsoft.com/office/drawing/2014/main" id="{00000000-0008-0000-0F00-0000E7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8" name="正方形/長方形 487">
          <a:extLst>
            <a:ext uri="{FF2B5EF4-FFF2-40B4-BE49-F238E27FC236}">
              <a16:creationId xmlns:a16="http://schemas.microsoft.com/office/drawing/2014/main" id="{00000000-0008-0000-0F00-0000E8010000}"/>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89" name="正方形/長方形 488">
          <a:extLst>
            <a:ext uri="{FF2B5EF4-FFF2-40B4-BE49-F238E27FC236}">
              <a16:creationId xmlns:a16="http://schemas.microsoft.com/office/drawing/2014/main" id="{00000000-0008-0000-0F00-0000E9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0" name="正方形/長方形 489">
          <a:extLst>
            <a:ext uri="{FF2B5EF4-FFF2-40B4-BE49-F238E27FC236}">
              <a16:creationId xmlns:a16="http://schemas.microsoft.com/office/drawing/2014/main" id="{00000000-0008-0000-0F00-0000EA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1" name="正方形/長方形 490">
          <a:extLst>
            <a:ext uri="{FF2B5EF4-FFF2-40B4-BE49-F238E27FC236}">
              <a16:creationId xmlns:a16="http://schemas.microsoft.com/office/drawing/2014/main" id="{00000000-0008-0000-0F00-0000EB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2" name="正方形/長方形 491">
          <a:extLst>
            <a:ext uri="{FF2B5EF4-FFF2-40B4-BE49-F238E27FC236}">
              <a16:creationId xmlns:a16="http://schemas.microsoft.com/office/drawing/2014/main" id="{00000000-0008-0000-0F00-0000EC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3" name="正方形/長方形 492">
          <a:extLst>
            <a:ext uri="{FF2B5EF4-FFF2-40B4-BE49-F238E27FC236}">
              <a16:creationId xmlns:a16="http://schemas.microsoft.com/office/drawing/2014/main" id="{00000000-0008-0000-0F00-0000ED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4" name="正方形/長方形 493">
          <a:extLst>
            <a:ext uri="{FF2B5EF4-FFF2-40B4-BE49-F238E27FC236}">
              <a16:creationId xmlns:a16="http://schemas.microsoft.com/office/drawing/2014/main" id="{00000000-0008-0000-0F00-0000EE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5" name="正方形/長方形 494">
          <a:extLst>
            <a:ext uri="{FF2B5EF4-FFF2-40B4-BE49-F238E27FC236}">
              <a16:creationId xmlns:a16="http://schemas.microsoft.com/office/drawing/2014/main" id="{00000000-0008-0000-0F00-0000EF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6" name="正方形/長方形 495">
          <a:extLst>
            <a:ext uri="{FF2B5EF4-FFF2-40B4-BE49-F238E27FC236}">
              <a16:creationId xmlns:a16="http://schemas.microsoft.com/office/drawing/2014/main" id="{00000000-0008-0000-0F00-0000F001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97" name="テキスト ボックス 496">
          <a:extLst>
            <a:ext uri="{FF2B5EF4-FFF2-40B4-BE49-F238E27FC236}">
              <a16:creationId xmlns:a16="http://schemas.microsoft.com/office/drawing/2014/main" id="{00000000-0008-0000-0F00-0000F101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98" name="直線コネクタ 497">
          <a:extLst>
            <a:ext uri="{FF2B5EF4-FFF2-40B4-BE49-F238E27FC236}">
              <a16:creationId xmlns:a16="http://schemas.microsoft.com/office/drawing/2014/main" id="{00000000-0008-0000-0F00-0000F201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99" name="テキスト ボックス 498">
          <a:extLst>
            <a:ext uri="{FF2B5EF4-FFF2-40B4-BE49-F238E27FC236}">
              <a16:creationId xmlns:a16="http://schemas.microsoft.com/office/drawing/2014/main" id="{00000000-0008-0000-0F00-0000F301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00" name="直線コネクタ 499">
          <a:extLst>
            <a:ext uri="{FF2B5EF4-FFF2-40B4-BE49-F238E27FC236}">
              <a16:creationId xmlns:a16="http://schemas.microsoft.com/office/drawing/2014/main" id="{00000000-0008-0000-0F00-0000F401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01" name="テキスト ボックス 500">
          <a:extLst>
            <a:ext uri="{FF2B5EF4-FFF2-40B4-BE49-F238E27FC236}">
              <a16:creationId xmlns:a16="http://schemas.microsoft.com/office/drawing/2014/main" id="{00000000-0008-0000-0F00-0000F501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02" name="直線コネクタ 501">
          <a:extLst>
            <a:ext uri="{FF2B5EF4-FFF2-40B4-BE49-F238E27FC236}">
              <a16:creationId xmlns:a16="http://schemas.microsoft.com/office/drawing/2014/main" id="{00000000-0008-0000-0F00-0000F601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03" name="テキスト ボックス 502">
          <a:extLst>
            <a:ext uri="{FF2B5EF4-FFF2-40B4-BE49-F238E27FC236}">
              <a16:creationId xmlns:a16="http://schemas.microsoft.com/office/drawing/2014/main" id="{00000000-0008-0000-0F00-0000F701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04" name="直線コネクタ 503">
          <a:extLst>
            <a:ext uri="{FF2B5EF4-FFF2-40B4-BE49-F238E27FC236}">
              <a16:creationId xmlns:a16="http://schemas.microsoft.com/office/drawing/2014/main" id="{00000000-0008-0000-0F00-0000F801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05" name="テキスト ボックス 504">
          <a:extLst>
            <a:ext uri="{FF2B5EF4-FFF2-40B4-BE49-F238E27FC236}">
              <a16:creationId xmlns:a16="http://schemas.microsoft.com/office/drawing/2014/main" id="{00000000-0008-0000-0F00-0000F901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06" name="直線コネクタ 505">
          <a:extLst>
            <a:ext uri="{FF2B5EF4-FFF2-40B4-BE49-F238E27FC236}">
              <a16:creationId xmlns:a16="http://schemas.microsoft.com/office/drawing/2014/main" id="{00000000-0008-0000-0F00-0000FA01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07" name="テキスト ボックス 506">
          <a:extLst>
            <a:ext uri="{FF2B5EF4-FFF2-40B4-BE49-F238E27FC236}">
              <a16:creationId xmlns:a16="http://schemas.microsoft.com/office/drawing/2014/main" id="{00000000-0008-0000-0F00-0000FB01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08" name="直線コネクタ 507">
          <a:extLst>
            <a:ext uri="{FF2B5EF4-FFF2-40B4-BE49-F238E27FC236}">
              <a16:creationId xmlns:a16="http://schemas.microsoft.com/office/drawing/2014/main" id="{00000000-0008-0000-0F00-0000FC01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09" name="テキスト ボックス 508">
          <a:extLst>
            <a:ext uri="{FF2B5EF4-FFF2-40B4-BE49-F238E27FC236}">
              <a16:creationId xmlns:a16="http://schemas.microsoft.com/office/drawing/2014/main" id="{00000000-0008-0000-0F00-0000FD01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10" name="直線コネクタ 509">
          <a:extLst>
            <a:ext uri="{FF2B5EF4-FFF2-40B4-BE49-F238E27FC236}">
              <a16:creationId xmlns:a16="http://schemas.microsoft.com/office/drawing/2014/main" id="{00000000-0008-0000-0F00-0000FE01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11" name="テキスト ボックス 510">
          <a:extLst>
            <a:ext uri="{FF2B5EF4-FFF2-40B4-BE49-F238E27FC236}">
              <a16:creationId xmlns:a16="http://schemas.microsoft.com/office/drawing/2014/main" id="{00000000-0008-0000-0F00-0000FF01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2" name="直線コネクタ 511">
          <a:extLst>
            <a:ext uri="{FF2B5EF4-FFF2-40B4-BE49-F238E27FC236}">
              <a16:creationId xmlns:a16="http://schemas.microsoft.com/office/drawing/2014/main" id="{00000000-0008-0000-0F00-000000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13" name="【消防施設】&#10;有形固定資産減価償却率グラフ枠">
          <a:extLst>
            <a:ext uri="{FF2B5EF4-FFF2-40B4-BE49-F238E27FC236}">
              <a16:creationId xmlns:a16="http://schemas.microsoft.com/office/drawing/2014/main" id="{00000000-0008-0000-0F00-000001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15239</xdr:rowOff>
    </xdr:from>
    <xdr:to>
      <xdr:col>85</xdr:col>
      <xdr:colOff>126364</xdr:colOff>
      <xdr:row>86</xdr:row>
      <xdr:rowOff>36468</xdr:rowOff>
    </xdr:to>
    <xdr:cxnSp macro="">
      <xdr:nvCxnSpPr>
        <xdr:cNvPr id="514" name="直線コネクタ 513">
          <a:extLst>
            <a:ext uri="{FF2B5EF4-FFF2-40B4-BE49-F238E27FC236}">
              <a16:creationId xmlns:a16="http://schemas.microsoft.com/office/drawing/2014/main" id="{00000000-0008-0000-0F00-000002020000}"/>
            </a:ext>
          </a:extLst>
        </xdr:cNvPr>
        <xdr:cNvCxnSpPr/>
      </xdr:nvCxnSpPr>
      <xdr:spPr>
        <a:xfrm flipV="1">
          <a:off x="16318864" y="13559789"/>
          <a:ext cx="0" cy="1221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40295</xdr:rowOff>
    </xdr:from>
    <xdr:ext cx="405111" cy="259045"/>
    <xdr:sp macro="" textlink="">
      <xdr:nvSpPr>
        <xdr:cNvPr id="515" name="【消防施設】&#10;有形固定資産減価償却率最小値テキスト">
          <a:extLst>
            <a:ext uri="{FF2B5EF4-FFF2-40B4-BE49-F238E27FC236}">
              <a16:creationId xmlns:a16="http://schemas.microsoft.com/office/drawing/2014/main" id="{00000000-0008-0000-0F00-000003020000}"/>
            </a:ext>
          </a:extLst>
        </xdr:cNvPr>
        <xdr:cNvSpPr txBox="1"/>
      </xdr:nvSpPr>
      <xdr:spPr>
        <a:xfrm>
          <a:off x="16357600" y="14784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36468</xdr:rowOff>
    </xdr:from>
    <xdr:to>
      <xdr:col>86</xdr:col>
      <xdr:colOff>25400</xdr:colOff>
      <xdr:row>86</xdr:row>
      <xdr:rowOff>36468</xdr:rowOff>
    </xdr:to>
    <xdr:cxnSp macro="">
      <xdr:nvCxnSpPr>
        <xdr:cNvPr id="516" name="直線コネクタ 515">
          <a:extLst>
            <a:ext uri="{FF2B5EF4-FFF2-40B4-BE49-F238E27FC236}">
              <a16:creationId xmlns:a16="http://schemas.microsoft.com/office/drawing/2014/main" id="{00000000-0008-0000-0F00-000004020000}"/>
            </a:ext>
          </a:extLst>
        </xdr:cNvPr>
        <xdr:cNvCxnSpPr/>
      </xdr:nvCxnSpPr>
      <xdr:spPr>
        <a:xfrm>
          <a:off x="16230600" y="14781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133366</xdr:rowOff>
    </xdr:from>
    <xdr:ext cx="405111" cy="259045"/>
    <xdr:sp macro="" textlink="">
      <xdr:nvSpPr>
        <xdr:cNvPr id="517" name="【消防施設】&#10;有形固定資産減価償却率最大値テキスト">
          <a:extLst>
            <a:ext uri="{FF2B5EF4-FFF2-40B4-BE49-F238E27FC236}">
              <a16:creationId xmlns:a16="http://schemas.microsoft.com/office/drawing/2014/main" id="{00000000-0008-0000-0F00-000005020000}"/>
            </a:ext>
          </a:extLst>
        </xdr:cNvPr>
        <xdr:cNvSpPr txBox="1"/>
      </xdr:nvSpPr>
      <xdr:spPr>
        <a:xfrm>
          <a:off x="16357600" y="13335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15239</xdr:rowOff>
    </xdr:from>
    <xdr:to>
      <xdr:col>86</xdr:col>
      <xdr:colOff>25400</xdr:colOff>
      <xdr:row>79</xdr:row>
      <xdr:rowOff>15239</xdr:rowOff>
    </xdr:to>
    <xdr:cxnSp macro="">
      <xdr:nvCxnSpPr>
        <xdr:cNvPr id="518" name="直線コネクタ 517">
          <a:extLst>
            <a:ext uri="{FF2B5EF4-FFF2-40B4-BE49-F238E27FC236}">
              <a16:creationId xmlns:a16="http://schemas.microsoft.com/office/drawing/2014/main" id="{00000000-0008-0000-0F00-000006020000}"/>
            </a:ext>
          </a:extLst>
        </xdr:cNvPr>
        <xdr:cNvCxnSpPr/>
      </xdr:nvCxnSpPr>
      <xdr:spPr>
        <a:xfrm>
          <a:off x="16230600" y="13559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132278</xdr:rowOff>
    </xdr:from>
    <xdr:ext cx="405111" cy="259045"/>
    <xdr:sp macro="" textlink="">
      <xdr:nvSpPr>
        <xdr:cNvPr id="519" name="【消防施設】&#10;有形固定資産減価償却率平均値テキスト">
          <a:extLst>
            <a:ext uri="{FF2B5EF4-FFF2-40B4-BE49-F238E27FC236}">
              <a16:creationId xmlns:a16="http://schemas.microsoft.com/office/drawing/2014/main" id="{00000000-0008-0000-0F00-000007020000}"/>
            </a:ext>
          </a:extLst>
        </xdr:cNvPr>
        <xdr:cNvSpPr txBox="1"/>
      </xdr:nvSpPr>
      <xdr:spPr>
        <a:xfrm>
          <a:off x="16357600" y="141911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153851</xdr:rowOff>
    </xdr:from>
    <xdr:to>
      <xdr:col>85</xdr:col>
      <xdr:colOff>177800</xdr:colOff>
      <xdr:row>83</xdr:row>
      <xdr:rowOff>84001</xdr:rowOff>
    </xdr:to>
    <xdr:sp macro="" textlink="">
      <xdr:nvSpPr>
        <xdr:cNvPr id="520" name="フローチャート: 判断 519">
          <a:extLst>
            <a:ext uri="{FF2B5EF4-FFF2-40B4-BE49-F238E27FC236}">
              <a16:creationId xmlns:a16="http://schemas.microsoft.com/office/drawing/2014/main" id="{00000000-0008-0000-0F00-000008020000}"/>
            </a:ext>
          </a:extLst>
        </xdr:cNvPr>
        <xdr:cNvSpPr/>
      </xdr:nvSpPr>
      <xdr:spPr>
        <a:xfrm>
          <a:off x="16268700" y="1421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54248</xdr:rowOff>
    </xdr:from>
    <xdr:to>
      <xdr:col>81</xdr:col>
      <xdr:colOff>101600</xdr:colOff>
      <xdr:row>82</xdr:row>
      <xdr:rowOff>155848</xdr:rowOff>
    </xdr:to>
    <xdr:sp macro="" textlink="">
      <xdr:nvSpPr>
        <xdr:cNvPr id="521" name="フローチャート: 判断 520">
          <a:extLst>
            <a:ext uri="{FF2B5EF4-FFF2-40B4-BE49-F238E27FC236}">
              <a16:creationId xmlns:a16="http://schemas.microsoft.com/office/drawing/2014/main" id="{00000000-0008-0000-0F00-000009020000}"/>
            </a:ext>
          </a:extLst>
        </xdr:cNvPr>
        <xdr:cNvSpPr/>
      </xdr:nvSpPr>
      <xdr:spPr>
        <a:xfrm>
          <a:off x="15430500" y="1411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52614</xdr:rowOff>
    </xdr:from>
    <xdr:to>
      <xdr:col>76</xdr:col>
      <xdr:colOff>165100</xdr:colOff>
      <xdr:row>82</xdr:row>
      <xdr:rowOff>154214</xdr:rowOff>
    </xdr:to>
    <xdr:sp macro="" textlink="">
      <xdr:nvSpPr>
        <xdr:cNvPr id="522" name="フローチャート: 判断 521">
          <a:extLst>
            <a:ext uri="{FF2B5EF4-FFF2-40B4-BE49-F238E27FC236}">
              <a16:creationId xmlns:a16="http://schemas.microsoft.com/office/drawing/2014/main" id="{00000000-0008-0000-0F00-00000A020000}"/>
            </a:ext>
          </a:extLst>
        </xdr:cNvPr>
        <xdr:cNvSpPr/>
      </xdr:nvSpPr>
      <xdr:spPr>
        <a:xfrm>
          <a:off x="14541500" y="1411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99968</xdr:rowOff>
    </xdr:from>
    <xdr:to>
      <xdr:col>72</xdr:col>
      <xdr:colOff>38100</xdr:colOff>
      <xdr:row>83</xdr:row>
      <xdr:rowOff>30118</xdr:rowOff>
    </xdr:to>
    <xdr:sp macro="" textlink="">
      <xdr:nvSpPr>
        <xdr:cNvPr id="523" name="フローチャート: 判断 522">
          <a:extLst>
            <a:ext uri="{FF2B5EF4-FFF2-40B4-BE49-F238E27FC236}">
              <a16:creationId xmlns:a16="http://schemas.microsoft.com/office/drawing/2014/main" id="{00000000-0008-0000-0F00-00000B020000}"/>
            </a:ext>
          </a:extLst>
        </xdr:cNvPr>
        <xdr:cNvSpPr/>
      </xdr:nvSpPr>
      <xdr:spPr>
        <a:xfrm>
          <a:off x="13652500" y="1415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163649</xdr:rowOff>
    </xdr:from>
    <xdr:to>
      <xdr:col>67</xdr:col>
      <xdr:colOff>101600</xdr:colOff>
      <xdr:row>83</xdr:row>
      <xdr:rowOff>93799</xdr:rowOff>
    </xdr:to>
    <xdr:sp macro="" textlink="">
      <xdr:nvSpPr>
        <xdr:cNvPr id="524" name="フローチャート: 判断 523">
          <a:extLst>
            <a:ext uri="{FF2B5EF4-FFF2-40B4-BE49-F238E27FC236}">
              <a16:creationId xmlns:a16="http://schemas.microsoft.com/office/drawing/2014/main" id="{00000000-0008-0000-0F00-00000C020000}"/>
            </a:ext>
          </a:extLst>
        </xdr:cNvPr>
        <xdr:cNvSpPr/>
      </xdr:nvSpPr>
      <xdr:spPr>
        <a:xfrm>
          <a:off x="12763500" y="1422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25" name="テキスト ボックス 524">
          <a:extLst>
            <a:ext uri="{FF2B5EF4-FFF2-40B4-BE49-F238E27FC236}">
              <a16:creationId xmlns:a16="http://schemas.microsoft.com/office/drawing/2014/main" id="{00000000-0008-0000-0F00-00000D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6" name="テキスト ボックス 525">
          <a:extLst>
            <a:ext uri="{FF2B5EF4-FFF2-40B4-BE49-F238E27FC236}">
              <a16:creationId xmlns:a16="http://schemas.microsoft.com/office/drawing/2014/main" id="{00000000-0008-0000-0F00-00000E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27" name="テキスト ボックス 526">
          <a:extLst>
            <a:ext uri="{FF2B5EF4-FFF2-40B4-BE49-F238E27FC236}">
              <a16:creationId xmlns:a16="http://schemas.microsoft.com/office/drawing/2014/main" id="{00000000-0008-0000-0F00-00000F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28" name="テキスト ボックス 527">
          <a:extLst>
            <a:ext uri="{FF2B5EF4-FFF2-40B4-BE49-F238E27FC236}">
              <a16:creationId xmlns:a16="http://schemas.microsoft.com/office/drawing/2014/main" id="{00000000-0008-0000-0F00-000010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29" name="テキスト ボックス 528">
          <a:extLst>
            <a:ext uri="{FF2B5EF4-FFF2-40B4-BE49-F238E27FC236}">
              <a16:creationId xmlns:a16="http://schemas.microsoft.com/office/drawing/2014/main" id="{00000000-0008-0000-0F00-000011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145687</xdr:rowOff>
    </xdr:from>
    <xdr:to>
      <xdr:col>72</xdr:col>
      <xdr:colOff>38100</xdr:colOff>
      <xdr:row>78</xdr:row>
      <xdr:rowOff>75837</xdr:rowOff>
    </xdr:to>
    <xdr:sp macro="" textlink="">
      <xdr:nvSpPr>
        <xdr:cNvPr id="530" name="楕円 529">
          <a:extLst>
            <a:ext uri="{FF2B5EF4-FFF2-40B4-BE49-F238E27FC236}">
              <a16:creationId xmlns:a16="http://schemas.microsoft.com/office/drawing/2014/main" id="{00000000-0008-0000-0F00-000012020000}"/>
            </a:ext>
          </a:extLst>
        </xdr:cNvPr>
        <xdr:cNvSpPr/>
      </xdr:nvSpPr>
      <xdr:spPr>
        <a:xfrm>
          <a:off x="13652500" y="1334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925</xdr:rowOff>
    </xdr:from>
    <xdr:ext cx="405111" cy="259045"/>
    <xdr:sp macro="" textlink="">
      <xdr:nvSpPr>
        <xdr:cNvPr id="531" name="n_1aveValue【消防施設】&#10;有形固定資産減価償却率">
          <a:extLst>
            <a:ext uri="{FF2B5EF4-FFF2-40B4-BE49-F238E27FC236}">
              <a16:creationId xmlns:a16="http://schemas.microsoft.com/office/drawing/2014/main" id="{00000000-0008-0000-0F00-000013020000}"/>
            </a:ext>
          </a:extLst>
        </xdr:cNvPr>
        <xdr:cNvSpPr txBox="1"/>
      </xdr:nvSpPr>
      <xdr:spPr>
        <a:xfrm>
          <a:off x="15266044" y="13888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170741</xdr:rowOff>
    </xdr:from>
    <xdr:ext cx="405111" cy="259045"/>
    <xdr:sp macro="" textlink="">
      <xdr:nvSpPr>
        <xdr:cNvPr id="532" name="n_2aveValue【消防施設】&#10;有形固定資産減価償却率">
          <a:extLst>
            <a:ext uri="{FF2B5EF4-FFF2-40B4-BE49-F238E27FC236}">
              <a16:creationId xmlns:a16="http://schemas.microsoft.com/office/drawing/2014/main" id="{00000000-0008-0000-0F00-000014020000}"/>
            </a:ext>
          </a:extLst>
        </xdr:cNvPr>
        <xdr:cNvSpPr txBox="1"/>
      </xdr:nvSpPr>
      <xdr:spPr>
        <a:xfrm>
          <a:off x="14389744" y="1388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21245</xdr:rowOff>
    </xdr:from>
    <xdr:ext cx="405111" cy="259045"/>
    <xdr:sp macro="" textlink="">
      <xdr:nvSpPr>
        <xdr:cNvPr id="533" name="n_3aveValue【消防施設】&#10;有形固定資産減価償却率">
          <a:extLst>
            <a:ext uri="{FF2B5EF4-FFF2-40B4-BE49-F238E27FC236}">
              <a16:creationId xmlns:a16="http://schemas.microsoft.com/office/drawing/2014/main" id="{00000000-0008-0000-0F00-000015020000}"/>
            </a:ext>
          </a:extLst>
        </xdr:cNvPr>
        <xdr:cNvSpPr txBox="1"/>
      </xdr:nvSpPr>
      <xdr:spPr>
        <a:xfrm>
          <a:off x="13500744" y="14251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110326</xdr:rowOff>
    </xdr:from>
    <xdr:ext cx="405111" cy="259045"/>
    <xdr:sp macro="" textlink="">
      <xdr:nvSpPr>
        <xdr:cNvPr id="534" name="n_4aveValue【消防施設】&#10;有形固定資産減価償却率">
          <a:extLst>
            <a:ext uri="{FF2B5EF4-FFF2-40B4-BE49-F238E27FC236}">
              <a16:creationId xmlns:a16="http://schemas.microsoft.com/office/drawing/2014/main" id="{00000000-0008-0000-0F00-000016020000}"/>
            </a:ext>
          </a:extLst>
        </xdr:cNvPr>
        <xdr:cNvSpPr txBox="1"/>
      </xdr:nvSpPr>
      <xdr:spPr>
        <a:xfrm>
          <a:off x="12611744" y="13997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76</xdr:row>
      <xdr:rowOff>92364</xdr:rowOff>
    </xdr:from>
    <xdr:ext cx="340478" cy="259045"/>
    <xdr:sp macro="" textlink="">
      <xdr:nvSpPr>
        <xdr:cNvPr id="535" name="n_3mainValue【消防施設】&#10;有形固定資産減価償却率">
          <a:extLst>
            <a:ext uri="{FF2B5EF4-FFF2-40B4-BE49-F238E27FC236}">
              <a16:creationId xmlns:a16="http://schemas.microsoft.com/office/drawing/2014/main" id="{00000000-0008-0000-0F00-000017020000}"/>
            </a:ext>
          </a:extLst>
        </xdr:cNvPr>
        <xdr:cNvSpPr txBox="1"/>
      </xdr:nvSpPr>
      <xdr:spPr>
        <a:xfrm>
          <a:off x="13533061" y="1312256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6" name="正方形/長方形 535">
          <a:extLst>
            <a:ext uri="{FF2B5EF4-FFF2-40B4-BE49-F238E27FC236}">
              <a16:creationId xmlns:a16="http://schemas.microsoft.com/office/drawing/2014/main" id="{00000000-0008-0000-0F00-000018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7" name="正方形/長方形 536">
          <a:extLst>
            <a:ext uri="{FF2B5EF4-FFF2-40B4-BE49-F238E27FC236}">
              <a16:creationId xmlns:a16="http://schemas.microsoft.com/office/drawing/2014/main" id="{00000000-0008-0000-0F00-000019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8" name="正方形/長方形 537">
          <a:extLst>
            <a:ext uri="{FF2B5EF4-FFF2-40B4-BE49-F238E27FC236}">
              <a16:creationId xmlns:a16="http://schemas.microsoft.com/office/drawing/2014/main" id="{00000000-0008-0000-0F00-00001A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9" name="正方形/長方形 538">
          <a:extLst>
            <a:ext uri="{FF2B5EF4-FFF2-40B4-BE49-F238E27FC236}">
              <a16:creationId xmlns:a16="http://schemas.microsoft.com/office/drawing/2014/main" id="{00000000-0008-0000-0F00-00001B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0" name="正方形/長方形 539">
          <a:extLst>
            <a:ext uri="{FF2B5EF4-FFF2-40B4-BE49-F238E27FC236}">
              <a16:creationId xmlns:a16="http://schemas.microsoft.com/office/drawing/2014/main" id="{00000000-0008-0000-0F00-00001C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1" name="正方形/長方形 540">
          <a:extLst>
            <a:ext uri="{FF2B5EF4-FFF2-40B4-BE49-F238E27FC236}">
              <a16:creationId xmlns:a16="http://schemas.microsoft.com/office/drawing/2014/main" id="{00000000-0008-0000-0F00-00001D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2" name="正方形/長方形 541">
          <a:extLst>
            <a:ext uri="{FF2B5EF4-FFF2-40B4-BE49-F238E27FC236}">
              <a16:creationId xmlns:a16="http://schemas.microsoft.com/office/drawing/2014/main" id="{00000000-0008-0000-0F00-00001E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3" name="正方形/長方形 542">
          <a:extLst>
            <a:ext uri="{FF2B5EF4-FFF2-40B4-BE49-F238E27FC236}">
              <a16:creationId xmlns:a16="http://schemas.microsoft.com/office/drawing/2014/main" id="{00000000-0008-0000-0F00-00001F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4" name="テキスト ボックス 543">
          <a:extLst>
            <a:ext uri="{FF2B5EF4-FFF2-40B4-BE49-F238E27FC236}">
              <a16:creationId xmlns:a16="http://schemas.microsoft.com/office/drawing/2014/main" id="{00000000-0008-0000-0F00-000020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5" name="直線コネクタ 544">
          <a:extLst>
            <a:ext uri="{FF2B5EF4-FFF2-40B4-BE49-F238E27FC236}">
              <a16:creationId xmlns:a16="http://schemas.microsoft.com/office/drawing/2014/main" id="{00000000-0008-0000-0F00-000021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46" name="直線コネクタ 545">
          <a:extLst>
            <a:ext uri="{FF2B5EF4-FFF2-40B4-BE49-F238E27FC236}">
              <a16:creationId xmlns:a16="http://schemas.microsoft.com/office/drawing/2014/main" id="{00000000-0008-0000-0F00-000022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47" name="テキスト ボックス 546">
          <a:extLst>
            <a:ext uri="{FF2B5EF4-FFF2-40B4-BE49-F238E27FC236}">
              <a16:creationId xmlns:a16="http://schemas.microsoft.com/office/drawing/2014/main" id="{00000000-0008-0000-0F00-000023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48" name="直線コネクタ 547">
          <a:extLst>
            <a:ext uri="{FF2B5EF4-FFF2-40B4-BE49-F238E27FC236}">
              <a16:creationId xmlns:a16="http://schemas.microsoft.com/office/drawing/2014/main" id="{00000000-0008-0000-0F00-000024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49" name="テキスト ボックス 548">
          <a:extLst>
            <a:ext uri="{FF2B5EF4-FFF2-40B4-BE49-F238E27FC236}">
              <a16:creationId xmlns:a16="http://schemas.microsoft.com/office/drawing/2014/main" id="{00000000-0008-0000-0F00-000025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50" name="直線コネクタ 549">
          <a:extLst>
            <a:ext uri="{FF2B5EF4-FFF2-40B4-BE49-F238E27FC236}">
              <a16:creationId xmlns:a16="http://schemas.microsoft.com/office/drawing/2014/main" id="{00000000-0008-0000-0F00-000026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51" name="テキスト ボックス 550">
          <a:extLst>
            <a:ext uri="{FF2B5EF4-FFF2-40B4-BE49-F238E27FC236}">
              <a16:creationId xmlns:a16="http://schemas.microsoft.com/office/drawing/2014/main" id="{00000000-0008-0000-0F00-000027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52" name="直線コネクタ 551">
          <a:extLst>
            <a:ext uri="{FF2B5EF4-FFF2-40B4-BE49-F238E27FC236}">
              <a16:creationId xmlns:a16="http://schemas.microsoft.com/office/drawing/2014/main" id="{00000000-0008-0000-0F00-000028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53" name="テキスト ボックス 552">
          <a:extLst>
            <a:ext uri="{FF2B5EF4-FFF2-40B4-BE49-F238E27FC236}">
              <a16:creationId xmlns:a16="http://schemas.microsoft.com/office/drawing/2014/main" id="{00000000-0008-0000-0F00-000029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54" name="直線コネクタ 553">
          <a:extLst>
            <a:ext uri="{FF2B5EF4-FFF2-40B4-BE49-F238E27FC236}">
              <a16:creationId xmlns:a16="http://schemas.microsoft.com/office/drawing/2014/main" id="{00000000-0008-0000-0F00-00002A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55" name="テキスト ボックス 554">
          <a:extLst>
            <a:ext uri="{FF2B5EF4-FFF2-40B4-BE49-F238E27FC236}">
              <a16:creationId xmlns:a16="http://schemas.microsoft.com/office/drawing/2014/main" id="{00000000-0008-0000-0F00-00002B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6" name="直線コネクタ 555">
          <a:extLst>
            <a:ext uri="{FF2B5EF4-FFF2-40B4-BE49-F238E27FC236}">
              <a16:creationId xmlns:a16="http://schemas.microsoft.com/office/drawing/2014/main" id="{00000000-0008-0000-0F00-00002C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57" name="テキスト ボックス 556">
          <a:extLst>
            <a:ext uri="{FF2B5EF4-FFF2-40B4-BE49-F238E27FC236}">
              <a16:creationId xmlns:a16="http://schemas.microsoft.com/office/drawing/2014/main" id="{00000000-0008-0000-0F00-00002D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58" name="【消防施設】&#10;一人当たり面積グラフ枠">
          <a:extLst>
            <a:ext uri="{FF2B5EF4-FFF2-40B4-BE49-F238E27FC236}">
              <a16:creationId xmlns:a16="http://schemas.microsoft.com/office/drawing/2014/main" id="{00000000-0008-0000-0F00-00002E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34289</xdr:rowOff>
    </xdr:from>
    <xdr:to>
      <xdr:col>116</xdr:col>
      <xdr:colOff>62864</xdr:colOff>
      <xdr:row>86</xdr:row>
      <xdr:rowOff>26670</xdr:rowOff>
    </xdr:to>
    <xdr:cxnSp macro="">
      <xdr:nvCxnSpPr>
        <xdr:cNvPr id="559" name="直線コネクタ 558">
          <a:extLst>
            <a:ext uri="{FF2B5EF4-FFF2-40B4-BE49-F238E27FC236}">
              <a16:creationId xmlns:a16="http://schemas.microsoft.com/office/drawing/2014/main" id="{00000000-0008-0000-0F00-00002F020000}"/>
            </a:ext>
          </a:extLst>
        </xdr:cNvPr>
        <xdr:cNvCxnSpPr/>
      </xdr:nvCxnSpPr>
      <xdr:spPr>
        <a:xfrm flipV="1">
          <a:off x="22160864" y="13407389"/>
          <a:ext cx="0" cy="1363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30497</xdr:rowOff>
    </xdr:from>
    <xdr:ext cx="469744" cy="259045"/>
    <xdr:sp macro="" textlink="">
      <xdr:nvSpPr>
        <xdr:cNvPr id="560" name="【消防施設】&#10;一人当たり面積最小値テキスト">
          <a:extLst>
            <a:ext uri="{FF2B5EF4-FFF2-40B4-BE49-F238E27FC236}">
              <a16:creationId xmlns:a16="http://schemas.microsoft.com/office/drawing/2014/main" id="{00000000-0008-0000-0F00-000030020000}"/>
            </a:ext>
          </a:extLst>
        </xdr:cNvPr>
        <xdr:cNvSpPr txBox="1"/>
      </xdr:nvSpPr>
      <xdr:spPr>
        <a:xfrm>
          <a:off x="22199600"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26670</xdr:rowOff>
    </xdr:from>
    <xdr:to>
      <xdr:col>116</xdr:col>
      <xdr:colOff>152400</xdr:colOff>
      <xdr:row>86</xdr:row>
      <xdr:rowOff>26670</xdr:rowOff>
    </xdr:to>
    <xdr:cxnSp macro="">
      <xdr:nvCxnSpPr>
        <xdr:cNvPr id="561" name="直線コネクタ 560">
          <a:extLst>
            <a:ext uri="{FF2B5EF4-FFF2-40B4-BE49-F238E27FC236}">
              <a16:creationId xmlns:a16="http://schemas.microsoft.com/office/drawing/2014/main" id="{00000000-0008-0000-0F00-000031020000}"/>
            </a:ext>
          </a:extLst>
        </xdr:cNvPr>
        <xdr:cNvCxnSpPr/>
      </xdr:nvCxnSpPr>
      <xdr:spPr>
        <a:xfrm>
          <a:off x="22072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152416</xdr:rowOff>
    </xdr:from>
    <xdr:ext cx="469744" cy="259045"/>
    <xdr:sp macro="" textlink="">
      <xdr:nvSpPr>
        <xdr:cNvPr id="562" name="【消防施設】&#10;一人当たり面積最大値テキスト">
          <a:extLst>
            <a:ext uri="{FF2B5EF4-FFF2-40B4-BE49-F238E27FC236}">
              <a16:creationId xmlns:a16="http://schemas.microsoft.com/office/drawing/2014/main" id="{00000000-0008-0000-0F00-000032020000}"/>
            </a:ext>
          </a:extLst>
        </xdr:cNvPr>
        <xdr:cNvSpPr txBox="1"/>
      </xdr:nvSpPr>
      <xdr:spPr>
        <a:xfrm>
          <a:off x="22199600" y="13182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34289</xdr:rowOff>
    </xdr:from>
    <xdr:to>
      <xdr:col>116</xdr:col>
      <xdr:colOff>152400</xdr:colOff>
      <xdr:row>78</xdr:row>
      <xdr:rowOff>34289</xdr:rowOff>
    </xdr:to>
    <xdr:cxnSp macro="">
      <xdr:nvCxnSpPr>
        <xdr:cNvPr id="563" name="直線コネクタ 562">
          <a:extLst>
            <a:ext uri="{FF2B5EF4-FFF2-40B4-BE49-F238E27FC236}">
              <a16:creationId xmlns:a16="http://schemas.microsoft.com/office/drawing/2014/main" id="{00000000-0008-0000-0F00-000033020000}"/>
            </a:ext>
          </a:extLst>
        </xdr:cNvPr>
        <xdr:cNvCxnSpPr/>
      </xdr:nvCxnSpPr>
      <xdr:spPr>
        <a:xfrm>
          <a:off x="22072600" y="13407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118127</xdr:rowOff>
    </xdr:from>
    <xdr:ext cx="469744" cy="259045"/>
    <xdr:sp macro="" textlink="">
      <xdr:nvSpPr>
        <xdr:cNvPr id="564" name="【消防施設】&#10;一人当たり面積平均値テキスト">
          <a:extLst>
            <a:ext uri="{FF2B5EF4-FFF2-40B4-BE49-F238E27FC236}">
              <a16:creationId xmlns:a16="http://schemas.microsoft.com/office/drawing/2014/main" id="{00000000-0008-0000-0F00-000034020000}"/>
            </a:ext>
          </a:extLst>
        </xdr:cNvPr>
        <xdr:cNvSpPr txBox="1"/>
      </xdr:nvSpPr>
      <xdr:spPr>
        <a:xfrm>
          <a:off x="22199600" y="14348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139700</xdr:rowOff>
    </xdr:from>
    <xdr:to>
      <xdr:col>116</xdr:col>
      <xdr:colOff>114300</xdr:colOff>
      <xdr:row>84</xdr:row>
      <xdr:rowOff>69850</xdr:rowOff>
    </xdr:to>
    <xdr:sp macro="" textlink="">
      <xdr:nvSpPr>
        <xdr:cNvPr id="565" name="フローチャート: 判断 564">
          <a:extLst>
            <a:ext uri="{FF2B5EF4-FFF2-40B4-BE49-F238E27FC236}">
              <a16:creationId xmlns:a16="http://schemas.microsoft.com/office/drawing/2014/main" id="{00000000-0008-0000-0F00-000035020000}"/>
            </a:ext>
          </a:extLst>
        </xdr:cNvPr>
        <xdr:cNvSpPr/>
      </xdr:nvSpPr>
      <xdr:spPr>
        <a:xfrm>
          <a:off x="22110700"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116839</xdr:rowOff>
    </xdr:from>
    <xdr:to>
      <xdr:col>112</xdr:col>
      <xdr:colOff>38100</xdr:colOff>
      <xdr:row>84</xdr:row>
      <xdr:rowOff>46989</xdr:rowOff>
    </xdr:to>
    <xdr:sp macro="" textlink="">
      <xdr:nvSpPr>
        <xdr:cNvPr id="566" name="フローチャート: 判断 565">
          <a:extLst>
            <a:ext uri="{FF2B5EF4-FFF2-40B4-BE49-F238E27FC236}">
              <a16:creationId xmlns:a16="http://schemas.microsoft.com/office/drawing/2014/main" id="{00000000-0008-0000-0F00-000036020000}"/>
            </a:ext>
          </a:extLst>
        </xdr:cNvPr>
        <xdr:cNvSpPr/>
      </xdr:nvSpPr>
      <xdr:spPr>
        <a:xfrm>
          <a:off x="21272500" y="1434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128270</xdr:rowOff>
    </xdr:from>
    <xdr:to>
      <xdr:col>107</xdr:col>
      <xdr:colOff>101600</xdr:colOff>
      <xdr:row>84</xdr:row>
      <xdr:rowOff>58420</xdr:rowOff>
    </xdr:to>
    <xdr:sp macro="" textlink="">
      <xdr:nvSpPr>
        <xdr:cNvPr id="567" name="フローチャート: 判断 566">
          <a:extLst>
            <a:ext uri="{FF2B5EF4-FFF2-40B4-BE49-F238E27FC236}">
              <a16:creationId xmlns:a16="http://schemas.microsoft.com/office/drawing/2014/main" id="{00000000-0008-0000-0F00-000037020000}"/>
            </a:ext>
          </a:extLst>
        </xdr:cNvPr>
        <xdr:cNvSpPr/>
      </xdr:nvSpPr>
      <xdr:spPr>
        <a:xfrm>
          <a:off x="20383500" y="143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25400</xdr:rowOff>
    </xdr:from>
    <xdr:to>
      <xdr:col>102</xdr:col>
      <xdr:colOff>165100</xdr:colOff>
      <xdr:row>83</xdr:row>
      <xdr:rowOff>127000</xdr:rowOff>
    </xdr:to>
    <xdr:sp macro="" textlink="">
      <xdr:nvSpPr>
        <xdr:cNvPr id="568" name="フローチャート: 判断 567">
          <a:extLst>
            <a:ext uri="{FF2B5EF4-FFF2-40B4-BE49-F238E27FC236}">
              <a16:creationId xmlns:a16="http://schemas.microsoft.com/office/drawing/2014/main" id="{00000000-0008-0000-0F00-000038020000}"/>
            </a:ext>
          </a:extLst>
        </xdr:cNvPr>
        <xdr:cNvSpPr/>
      </xdr:nvSpPr>
      <xdr:spPr>
        <a:xfrm>
          <a:off x="19494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33020</xdr:rowOff>
    </xdr:from>
    <xdr:to>
      <xdr:col>98</xdr:col>
      <xdr:colOff>38100</xdr:colOff>
      <xdr:row>84</xdr:row>
      <xdr:rowOff>134620</xdr:rowOff>
    </xdr:to>
    <xdr:sp macro="" textlink="">
      <xdr:nvSpPr>
        <xdr:cNvPr id="569" name="フローチャート: 判断 568">
          <a:extLst>
            <a:ext uri="{FF2B5EF4-FFF2-40B4-BE49-F238E27FC236}">
              <a16:creationId xmlns:a16="http://schemas.microsoft.com/office/drawing/2014/main" id="{00000000-0008-0000-0F00-000039020000}"/>
            </a:ext>
          </a:extLst>
        </xdr:cNvPr>
        <xdr:cNvSpPr/>
      </xdr:nvSpPr>
      <xdr:spPr>
        <a:xfrm>
          <a:off x="18605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70" name="テキスト ボックス 569">
          <a:extLst>
            <a:ext uri="{FF2B5EF4-FFF2-40B4-BE49-F238E27FC236}">
              <a16:creationId xmlns:a16="http://schemas.microsoft.com/office/drawing/2014/main" id="{00000000-0008-0000-0F00-00003A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71" name="テキスト ボックス 570">
          <a:extLst>
            <a:ext uri="{FF2B5EF4-FFF2-40B4-BE49-F238E27FC236}">
              <a16:creationId xmlns:a16="http://schemas.microsoft.com/office/drawing/2014/main" id="{00000000-0008-0000-0F00-00003B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2" name="テキスト ボックス 571">
          <a:extLst>
            <a:ext uri="{FF2B5EF4-FFF2-40B4-BE49-F238E27FC236}">
              <a16:creationId xmlns:a16="http://schemas.microsoft.com/office/drawing/2014/main" id="{00000000-0008-0000-0F00-00003C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3" name="テキスト ボックス 572">
          <a:extLst>
            <a:ext uri="{FF2B5EF4-FFF2-40B4-BE49-F238E27FC236}">
              <a16:creationId xmlns:a16="http://schemas.microsoft.com/office/drawing/2014/main" id="{00000000-0008-0000-0F00-00003D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4" name="テキスト ボックス 573">
          <a:extLst>
            <a:ext uri="{FF2B5EF4-FFF2-40B4-BE49-F238E27FC236}">
              <a16:creationId xmlns:a16="http://schemas.microsoft.com/office/drawing/2014/main" id="{00000000-0008-0000-0F00-00003E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85</xdr:row>
      <xdr:rowOff>158750</xdr:rowOff>
    </xdr:from>
    <xdr:to>
      <xdr:col>102</xdr:col>
      <xdr:colOff>165100</xdr:colOff>
      <xdr:row>86</xdr:row>
      <xdr:rowOff>88900</xdr:rowOff>
    </xdr:to>
    <xdr:sp macro="" textlink="">
      <xdr:nvSpPr>
        <xdr:cNvPr id="575" name="楕円 574">
          <a:extLst>
            <a:ext uri="{FF2B5EF4-FFF2-40B4-BE49-F238E27FC236}">
              <a16:creationId xmlns:a16="http://schemas.microsoft.com/office/drawing/2014/main" id="{00000000-0008-0000-0F00-00003F020000}"/>
            </a:ext>
          </a:extLst>
        </xdr:cNvPr>
        <xdr:cNvSpPr/>
      </xdr:nvSpPr>
      <xdr:spPr>
        <a:xfrm>
          <a:off x="19494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63516</xdr:rowOff>
    </xdr:from>
    <xdr:ext cx="469744" cy="259045"/>
    <xdr:sp macro="" textlink="">
      <xdr:nvSpPr>
        <xdr:cNvPr id="576" name="n_1aveValue【消防施設】&#10;一人当たり面積">
          <a:extLst>
            <a:ext uri="{FF2B5EF4-FFF2-40B4-BE49-F238E27FC236}">
              <a16:creationId xmlns:a16="http://schemas.microsoft.com/office/drawing/2014/main" id="{00000000-0008-0000-0F00-000040020000}"/>
            </a:ext>
          </a:extLst>
        </xdr:cNvPr>
        <xdr:cNvSpPr txBox="1"/>
      </xdr:nvSpPr>
      <xdr:spPr>
        <a:xfrm>
          <a:off x="21075727" y="14122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74947</xdr:rowOff>
    </xdr:from>
    <xdr:ext cx="469744" cy="259045"/>
    <xdr:sp macro="" textlink="">
      <xdr:nvSpPr>
        <xdr:cNvPr id="577" name="n_2aveValue【消防施設】&#10;一人当たり面積">
          <a:extLst>
            <a:ext uri="{FF2B5EF4-FFF2-40B4-BE49-F238E27FC236}">
              <a16:creationId xmlns:a16="http://schemas.microsoft.com/office/drawing/2014/main" id="{00000000-0008-0000-0F00-000041020000}"/>
            </a:ext>
          </a:extLst>
        </xdr:cNvPr>
        <xdr:cNvSpPr txBox="1"/>
      </xdr:nvSpPr>
      <xdr:spPr>
        <a:xfrm>
          <a:off x="20199427" y="1413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143527</xdr:rowOff>
    </xdr:from>
    <xdr:ext cx="469744" cy="259045"/>
    <xdr:sp macro="" textlink="">
      <xdr:nvSpPr>
        <xdr:cNvPr id="578" name="n_3aveValue【消防施設】&#10;一人当たり面積">
          <a:extLst>
            <a:ext uri="{FF2B5EF4-FFF2-40B4-BE49-F238E27FC236}">
              <a16:creationId xmlns:a16="http://schemas.microsoft.com/office/drawing/2014/main" id="{00000000-0008-0000-0F00-000042020000}"/>
            </a:ext>
          </a:extLst>
        </xdr:cNvPr>
        <xdr:cNvSpPr txBox="1"/>
      </xdr:nvSpPr>
      <xdr:spPr>
        <a:xfrm>
          <a:off x="19310427" y="1403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151147</xdr:rowOff>
    </xdr:from>
    <xdr:ext cx="469744" cy="259045"/>
    <xdr:sp macro="" textlink="">
      <xdr:nvSpPr>
        <xdr:cNvPr id="579" name="n_4aveValue【消防施設】&#10;一人当たり面積">
          <a:extLst>
            <a:ext uri="{FF2B5EF4-FFF2-40B4-BE49-F238E27FC236}">
              <a16:creationId xmlns:a16="http://schemas.microsoft.com/office/drawing/2014/main" id="{00000000-0008-0000-0F00-000043020000}"/>
            </a:ext>
          </a:extLst>
        </xdr:cNvPr>
        <xdr:cNvSpPr txBox="1"/>
      </xdr:nvSpPr>
      <xdr:spPr>
        <a:xfrm>
          <a:off x="184214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80027</xdr:rowOff>
    </xdr:from>
    <xdr:ext cx="469744" cy="259045"/>
    <xdr:sp macro="" textlink="">
      <xdr:nvSpPr>
        <xdr:cNvPr id="580" name="n_3mainValue【消防施設】&#10;一人当たり面積">
          <a:extLst>
            <a:ext uri="{FF2B5EF4-FFF2-40B4-BE49-F238E27FC236}">
              <a16:creationId xmlns:a16="http://schemas.microsoft.com/office/drawing/2014/main" id="{00000000-0008-0000-0F00-000044020000}"/>
            </a:ext>
          </a:extLst>
        </xdr:cNvPr>
        <xdr:cNvSpPr txBox="1"/>
      </xdr:nvSpPr>
      <xdr:spPr>
        <a:xfrm>
          <a:off x="19310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1" name="正方形/長方形 580">
          <a:extLst>
            <a:ext uri="{FF2B5EF4-FFF2-40B4-BE49-F238E27FC236}">
              <a16:creationId xmlns:a16="http://schemas.microsoft.com/office/drawing/2014/main" id="{00000000-0008-0000-0F00-000045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2" name="正方形/長方形 581">
          <a:extLst>
            <a:ext uri="{FF2B5EF4-FFF2-40B4-BE49-F238E27FC236}">
              <a16:creationId xmlns:a16="http://schemas.microsoft.com/office/drawing/2014/main" id="{00000000-0008-0000-0F00-000046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3" name="正方形/長方形 582">
          <a:extLst>
            <a:ext uri="{FF2B5EF4-FFF2-40B4-BE49-F238E27FC236}">
              <a16:creationId xmlns:a16="http://schemas.microsoft.com/office/drawing/2014/main" id="{00000000-0008-0000-0F00-000047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4" name="正方形/長方形 583">
          <a:extLst>
            <a:ext uri="{FF2B5EF4-FFF2-40B4-BE49-F238E27FC236}">
              <a16:creationId xmlns:a16="http://schemas.microsoft.com/office/drawing/2014/main" id="{00000000-0008-0000-0F00-000048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5" name="正方形/長方形 584">
          <a:extLst>
            <a:ext uri="{FF2B5EF4-FFF2-40B4-BE49-F238E27FC236}">
              <a16:creationId xmlns:a16="http://schemas.microsoft.com/office/drawing/2014/main" id="{00000000-0008-0000-0F00-000049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6" name="正方形/長方形 585">
          <a:extLst>
            <a:ext uri="{FF2B5EF4-FFF2-40B4-BE49-F238E27FC236}">
              <a16:creationId xmlns:a16="http://schemas.microsoft.com/office/drawing/2014/main" id="{00000000-0008-0000-0F00-00004A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7" name="正方形/長方形 586">
          <a:extLst>
            <a:ext uri="{FF2B5EF4-FFF2-40B4-BE49-F238E27FC236}">
              <a16:creationId xmlns:a16="http://schemas.microsoft.com/office/drawing/2014/main" id="{00000000-0008-0000-0F00-00004B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88" name="正方形/長方形 587">
          <a:extLst>
            <a:ext uri="{FF2B5EF4-FFF2-40B4-BE49-F238E27FC236}">
              <a16:creationId xmlns:a16="http://schemas.microsoft.com/office/drawing/2014/main" id="{00000000-0008-0000-0F00-00004C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89" name="テキスト ボックス 588">
          <a:extLst>
            <a:ext uri="{FF2B5EF4-FFF2-40B4-BE49-F238E27FC236}">
              <a16:creationId xmlns:a16="http://schemas.microsoft.com/office/drawing/2014/main" id="{00000000-0008-0000-0F00-00004D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0" name="直線コネクタ 589">
          <a:extLst>
            <a:ext uri="{FF2B5EF4-FFF2-40B4-BE49-F238E27FC236}">
              <a16:creationId xmlns:a16="http://schemas.microsoft.com/office/drawing/2014/main" id="{00000000-0008-0000-0F00-00004E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91" name="テキスト ボックス 590">
          <a:extLst>
            <a:ext uri="{FF2B5EF4-FFF2-40B4-BE49-F238E27FC236}">
              <a16:creationId xmlns:a16="http://schemas.microsoft.com/office/drawing/2014/main" id="{00000000-0008-0000-0F00-00004F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92" name="直線コネクタ 591">
          <a:extLst>
            <a:ext uri="{FF2B5EF4-FFF2-40B4-BE49-F238E27FC236}">
              <a16:creationId xmlns:a16="http://schemas.microsoft.com/office/drawing/2014/main" id="{00000000-0008-0000-0F00-000050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93" name="テキスト ボックス 592">
          <a:extLst>
            <a:ext uri="{FF2B5EF4-FFF2-40B4-BE49-F238E27FC236}">
              <a16:creationId xmlns:a16="http://schemas.microsoft.com/office/drawing/2014/main" id="{00000000-0008-0000-0F00-000051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94" name="直線コネクタ 593">
          <a:extLst>
            <a:ext uri="{FF2B5EF4-FFF2-40B4-BE49-F238E27FC236}">
              <a16:creationId xmlns:a16="http://schemas.microsoft.com/office/drawing/2014/main" id="{00000000-0008-0000-0F00-000052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95" name="テキスト ボックス 594">
          <a:extLst>
            <a:ext uri="{FF2B5EF4-FFF2-40B4-BE49-F238E27FC236}">
              <a16:creationId xmlns:a16="http://schemas.microsoft.com/office/drawing/2014/main" id="{00000000-0008-0000-0F00-000053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96" name="直線コネクタ 595">
          <a:extLst>
            <a:ext uri="{FF2B5EF4-FFF2-40B4-BE49-F238E27FC236}">
              <a16:creationId xmlns:a16="http://schemas.microsoft.com/office/drawing/2014/main" id="{00000000-0008-0000-0F00-000054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97" name="テキスト ボックス 596">
          <a:extLst>
            <a:ext uri="{FF2B5EF4-FFF2-40B4-BE49-F238E27FC236}">
              <a16:creationId xmlns:a16="http://schemas.microsoft.com/office/drawing/2014/main" id="{00000000-0008-0000-0F00-000055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98" name="直線コネクタ 597">
          <a:extLst>
            <a:ext uri="{FF2B5EF4-FFF2-40B4-BE49-F238E27FC236}">
              <a16:creationId xmlns:a16="http://schemas.microsoft.com/office/drawing/2014/main" id="{00000000-0008-0000-0F00-000056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99" name="テキスト ボックス 598">
          <a:extLst>
            <a:ext uri="{FF2B5EF4-FFF2-40B4-BE49-F238E27FC236}">
              <a16:creationId xmlns:a16="http://schemas.microsoft.com/office/drawing/2014/main" id="{00000000-0008-0000-0F00-000057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00" name="直線コネクタ 599">
          <a:extLst>
            <a:ext uri="{FF2B5EF4-FFF2-40B4-BE49-F238E27FC236}">
              <a16:creationId xmlns:a16="http://schemas.microsoft.com/office/drawing/2014/main" id="{00000000-0008-0000-0F00-000058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01" name="テキスト ボックス 600">
          <a:extLst>
            <a:ext uri="{FF2B5EF4-FFF2-40B4-BE49-F238E27FC236}">
              <a16:creationId xmlns:a16="http://schemas.microsoft.com/office/drawing/2014/main" id="{00000000-0008-0000-0F00-000059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02" name="直線コネクタ 601">
          <a:extLst>
            <a:ext uri="{FF2B5EF4-FFF2-40B4-BE49-F238E27FC236}">
              <a16:creationId xmlns:a16="http://schemas.microsoft.com/office/drawing/2014/main" id="{00000000-0008-0000-0F00-00005A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03" name="テキスト ボックス 602">
          <a:extLst>
            <a:ext uri="{FF2B5EF4-FFF2-40B4-BE49-F238E27FC236}">
              <a16:creationId xmlns:a16="http://schemas.microsoft.com/office/drawing/2014/main" id="{00000000-0008-0000-0F00-00005B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4" name="直線コネクタ 603">
          <a:extLst>
            <a:ext uri="{FF2B5EF4-FFF2-40B4-BE49-F238E27FC236}">
              <a16:creationId xmlns:a16="http://schemas.microsoft.com/office/drawing/2014/main" id="{00000000-0008-0000-0F00-00005C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05" name="【庁舎】&#10;有形固定資産減価償却率グラフ枠">
          <a:extLst>
            <a:ext uri="{FF2B5EF4-FFF2-40B4-BE49-F238E27FC236}">
              <a16:creationId xmlns:a16="http://schemas.microsoft.com/office/drawing/2014/main" id="{00000000-0008-0000-0F00-00005D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112123</xdr:rowOff>
    </xdr:from>
    <xdr:to>
      <xdr:col>85</xdr:col>
      <xdr:colOff>126364</xdr:colOff>
      <xdr:row>108</xdr:row>
      <xdr:rowOff>161108</xdr:rowOff>
    </xdr:to>
    <xdr:cxnSp macro="">
      <xdr:nvCxnSpPr>
        <xdr:cNvPr id="606" name="直線コネクタ 605">
          <a:extLst>
            <a:ext uri="{FF2B5EF4-FFF2-40B4-BE49-F238E27FC236}">
              <a16:creationId xmlns:a16="http://schemas.microsoft.com/office/drawing/2014/main" id="{00000000-0008-0000-0F00-00005E020000}"/>
            </a:ext>
          </a:extLst>
        </xdr:cNvPr>
        <xdr:cNvCxnSpPr/>
      </xdr:nvCxnSpPr>
      <xdr:spPr>
        <a:xfrm flipV="1">
          <a:off x="16318864" y="17257123"/>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164935</xdr:rowOff>
    </xdr:from>
    <xdr:ext cx="405111" cy="259045"/>
    <xdr:sp macro="" textlink="">
      <xdr:nvSpPr>
        <xdr:cNvPr id="607" name="【庁舎】&#10;有形固定資産減価償却率最小値テキスト">
          <a:extLst>
            <a:ext uri="{FF2B5EF4-FFF2-40B4-BE49-F238E27FC236}">
              <a16:creationId xmlns:a16="http://schemas.microsoft.com/office/drawing/2014/main" id="{00000000-0008-0000-0F00-00005F020000}"/>
            </a:ext>
          </a:extLst>
        </xdr:cNvPr>
        <xdr:cNvSpPr txBox="1"/>
      </xdr:nvSpPr>
      <xdr:spPr>
        <a:xfrm>
          <a:off x="16357600" y="18681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161108</xdr:rowOff>
    </xdr:from>
    <xdr:to>
      <xdr:col>86</xdr:col>
      <xdr:colOff>25400</xdr:colOff>
      <xdr:row>108</xdr:row>
      <xdr:rowOff>161108</xdr:rowOff>
    </xdr:to>
    <xdr:cxnSp macro="">
      <xdr:nvCxnSpPr>
        <xdr:cNvPr id="608" name="直線コネクタ 607">
          <a:extLst>
            <a:ext uri="{FF2B5EF4-FFF2-40B4-BE49-F238E27FC236}">
              <a16:creationId xmlns:a16="http://schemas.microsoft.com/office/drawing/2014/main" id="{00000000-0008-0000-0F00-000060020000}"/>
            </a:ext>
          </a:extLst>
        </xdr:cNvPr>
        <xdr:cNvCxnSpPr/>
      </xdr:nvCxnSpPr>
      <xdr:spPr>
        <a:xfrm>
          <a:off x="16230600" y="18677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58800</xdr:rowOff>
    </xdr:from>
    <xdr:ext cx="405111" cy="259045"/>
    <xdr:sp macro="" textlink="">
      <xdr:nvSpPr>
        <xdr:cNvPr id="609" name="【庁舎】&#10;有形固定資産減価償却率最大値テキスト">
          <a:extLst>
            <a:ext uri="{FF2B5EF4-FFF2-40B4-BE49-F238E27FC236}">
              <a16:creationId xmlns:a16="http://schemas.microsoft.com/office/drawing/2014/main" id="{00000000-0008-0000-0F00-000061020000}"/>
            </a:ext>
          </a:extLst>
        </xdr:cNvPr>
        <xdr:cNvSpPr txBox="1"/>
      </xdr:nvSpPr>
      <xdr:spPr>
        <a:xfrm>
          <a:off x="16357600" y="1703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112123</xdr:rowOff>
    </xdr:from>
    <xdr:to>
      <xdr:col>86</xdr:col>
      <xdr:colOff>25400</xdr:colOff>
      <xdr:row>100</xdr:row>
      <xdr:rowOff>112123</xdr:rowOff>
    </xdr:to>
    <xdr:cxnSp macro="">
      <xdr:nvCxnSpPr>
        <xdr:cNvPr id="610" name="直線コネクタ 609">
          <a:extLst>
            <a:ext uri="{FF2B5EF4-FFF2-40B4-BE49-F238E27FC236}">
              <a16:creationId xmlns:a16="http://schemas.microsoft.com/office/drawing/2014/main" id="{00000000-0008-0000-0F00-000062020000}"/>
            </a:ext>
          </a:extLst>
        </xdr:cNvPr>
        <xdr:cNvCxnSpPr/>
      </xdr:nvCxnSpPr>
      <xdr:spPr>
        <a:xfrm>
          <a:off x="16230600" y="1725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128288</xdr:rowOff>
    </xdr:from>
    <xdr:ext cx="405111" cy="259045"/>
    <xdr:sp macro="" textlink="">
      <xdr:nvSpPr>
        <xdr:cNvPr id="611" name="【庁舎】&#10;有形固定資産減価償却率平均値テキスト">
          <a:extLst>
            <a:ext uri="{FF2B5EF4-FFF2-40B4-BE49-F238E27FC236}">
              <a16:creationId xmlns:a16="http://schemas.microsoft.com/office/drawing/2014/main" id="{00000000-0008-0000-0F00-000063020000}"/>
            </a:ext>
          </a:extLst>
        </xdr:cNvPr>
        <xdr:cNvSpPr txBox="1"/>
      </xdr:nvSpPr>
      <xdr:spPr>
        <a:xfrm>
          <a:off x="16357600" y="17787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105411</xdr:rowOff>
    </xdr:from>
    <xdr:to>
      <xdr:col>85</xdr:col>
      <xdr:colOff>177800</xdr:colOff>
      <xdr:row>105</xdr:row>
      <xdr:rowOff>35561</xdr:rowOff>
    </xdr:to>
    <xdr:sp macro="" textlink="">
      <xdr:nvSpPr>
        <xdr:cNvPr id="612" name="フローチャート: 判断 611">
          <a:extLst>
            <a:ext uri="{FF2B5EF4-FFF2-40B4-BE49-F238E27FC236}">
              <a16:creationId xmlns:a16="http://schemas.microsoft.com/office/drawing/2014/main" id="{00000000-0008-0000-0F00-000064020000}"/>
            </a:ext>
          </a:extLst>
        </xdr:cNvPr>
        <xdr:cNvSpPr/>
      </xdr:nvSpPr>
      <xdr:spPr>
        <a:xfrm>
          <a:off x="162687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72752</xdr:rowOff>
    </xdr:from>
    <xdr:to>
      <xdr:col>81</xdr:col>
      <xdr:colOff>101600</xdr:colOff>
      <xdr:row>105</xdr:row>
      <xdr:rowOff>2902</xdr:rowOff>
    </xdr:to>
    <xdr:sp macro="" textlink="">
      <xdr:nvSpPr>
        <xdr:cNvPr id="613" name="フローチャート: 判断 612">
          <a:extLst>
            <a:ext uri="{FF2B5EF4-FFF2-40B4-BE49-F238E27FC236}">
              <a16:creationId xmlns:a16="http://schemas.microsoft.com/office/drawing/2014/main" id="{00000000-0008-0000-0F00-000065020000}"/>
            </a:ext>
          </a:extLst>
        </xdr:cNvPr>
        <xdr:cNvSpPr/>
      </xdr:nvSpPr>
      <xdr:spPr>
        <a:xfrm>
          <a:off x="15430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97245</xdr:rowOff>
    </xdr:from>
    <xdr:to>
      <xdr:col>76</xdr:col>
      <xdr:colOff>165100</xdr:colOff>
      <xdr:row>105</xdr:row>
      <xdr:rowOff>27395</xdr:rowOff>
    </xdr:to>
    <xdr:sp macro="" textlink="">
      <xdr:nvSpPr>
        <xdr:cNvPr id="614" name="フローチャート: 判断 613">
          <a:extLst>
            <a:ext uri="{FF2B5EF4-FFF2-40B4-BE49-F238E27FC236}">
              <a16:creationId xmlns:a16="http://schemas.microsoft.com/office/drawing/2014/main" id="{00000000-0008-0000-0F00-000066020000}"/>
            </a:ext>
          </a:extLst>
        </xdr:cNvPr>
        <xdr:cNvSpPr/>
      </xdr:nvSpPr>
      <xdr:spPr>
        <a:xfrm>
          <a:off x="145415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48261</xdr:rowOff>
    </xdr:from>
    <xdr:to>
      <xdr:col>72</xdr:col>
      <xdr:colOff>38100</xdr:colOff>
      <xdr:row>104</xdr:row>
      <xdr:rowOff>149861</xdr:rowOff>
    </xdr:to>
    <xdr:sp macro="" textlink="">
      <xdr:nvSpPr>
        <xdr:cNvPr id="615" name="フローチャート: 判断 614">
          <a:extLst>
            <a:ext uri="{FF2B5EF4-FFF2-40B4-BE49-F238E27FC236}">
              <a16:creationId xmlns:a16="http://schemas.microsoft.com/office/drawing/2014/main" id="{00000000-0008-0000-0F00-000067020000}"/>
            </a:ext>
          </a:extLst>
        </xdr:cNvPr>
        <xdr:cNvSpPr/>
      </xdr:nvSpPr>
      <xdr:spPr>
        <a:xfrm>
          <a:off x="13652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95613</xdr:rowOff>
    </xdr:from>
    <xdr:to>
      <xdr:col>67</xdr:col>
      <xdr:colOff>101600</xdr:colOff>
      <xdr:row>105</xdr:row>
      <xdr:rowOff>25763</xdr:rowOff>
    </xdr:to>
    <xdr:sp macro="" textlink="">
      <xdr:nvSpPr>
        <xdr:cNvPr id="616" name="フローチャート: 判断 615">
          <a:extLst>
            <a:ext uri="{FF2B5EF4-FFF2-40B4-BE49-F238E27FC236}">
              <a16:creationId xmlns:a16="http://schemas.microsoft.com/office/drawing/2014/main" id="{00000000-0008-0000-0F00-000068020000}"/>
            </a:ext>
          </a:extLst>
        </xdr:cNvPr>
        <xdr:cNvSpPr/>
      </xdr:nvSpPr>
      <xdr:spPr>
        <a:xfrm>
          <a:off x="12763500" y="1792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17" name="テキスト ボックス 616">
          <a:extLst>
            <a:ext uri="{FF2B5EF4-FFF2-40B4-BE49-F238E27FC236}">
              <a16:creationId xmlns:a16="http://schemas.microsoft.com/office/drawing/2014/main" id="{00000000-0008-0000-0F00-000069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8" name="テキスト ボックス 617">
          <a:extLst>
            <a:ext uri="{FF2B5EF4-FFF2-40B4-BE49-F238E27FC236}">
              <a16:creationId xmlns:a16="http://schemas.microsoft.com/office/drawing/2014/main" id="{00000000-0008-0000-0F00-00006A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9" name="テキスト ボックス 618">
          <a:extLst>
            <a:ext uri="{FF2B5EF4-FFF2-40B4-BE49-F238E27FC236}">
              <a16:creationId xmlns:a16="http://schemas.microsoft.com/office/drawing/2014/main" id="{00000000-0008-0000-0F00-00006B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0" name="テキスト ボックス 619">
          <a:extLst>
            <a:ext uri="{FF2B5EF4-FFF2-40B4-BE49-F238E27FC236}">
              <a16:creationId xmlns:a16="http://schemas.microsoft.com/office/drawing/2014/main" id="{00000000-0008-0000-0F00-00006C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1" name="テキスト ボックス 620">
          <a:extLst>
            <a:ext uri="{FF2B5EF4-FFF2-40B4-BE49-F238E27FC236}">
              <a16:creationId xmlns:a16="http://schemas.microsoft.com/office/drawing/2014/main" id="{00000000-0008-0000-0F00-00006D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46627</xdr:rowOff>
    </xdr:from>
    <xdr:to>
      <xdr:col>85</xdr:col>
      <xdr:colOff>177800</xdr:colOff>
      <xdr:row>105</xdr:row>
      <xdr:rowOff>148227</xdr:rowOff>
    </xdr:to>
    <xdr:sp macro="" textlink="">
      <xdr:nvSpPr>
        <xdr:cNvPr id="622" name="楕円 621">
          <a:extLst>
            <a:ext uri="{FF2B5EF4-FFF2-40B4-BE49-F238E27FC236}">
              <a16:creationId xmlns:a16="http://schemas.microsoft.com/office/drawing/2014/main" id="{00000000-0008-0000-0F00-00006E020000}"/>
            </a:ext>
          </a:extLst>
        </xdr:cNvPr>
        <xdr:cNvSpPr/>
      </xdr:nvSpPr>
      <xdr:spPr>
        <a:xfrm>
          <a:off x="16268700" y="1804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25054</xdr:rowOff>
    </xdr:from>
    <xdr:ext cx="405111" cy="259045"/>
    <xdr:sp macro="" textlink="">
      <xdr:nvSpPr>
        <xdr:cNvPr id="623" name="【庁舎】&#10;有形固定資産減価償却率該当値テキスト">
          <a:extLst>
            <a:ext uri="{FF2B5EF4-FFF2-40B4-BE49-F238E27FC236}">
              <a16:creationId xmlns:a16="http://schemas.microsoft.com/office/drawing/2014/main" id="{00000000-0008-0000-0F00-00006F020000}"/>
            </a:ext>
          </a:extLst>
        </xdr:cNvPr>
        <xdr:cNvSpPr txBox="1"/>
      </xdr:nvSpPr>
      <xdr:spPr>
        <a:xfrm>
          <a:off x="16357600" y="1802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5806</xdr:rowOff>
    </xdr:from>
    <xdr:to>
      <xdr:col>81</xdr:col>
      <xdr:colOff>101600</xdr:colOff>
      <xdr:row>105</xdr:row>
      <xdr:rowOff>107406</xdr:rowOff>
    </xdr:to>
    <xdr:sp macro="" textlink="">
      <xdr:nvSpPr>
        <xdr:cNvPr id="624" name="楕円 623">
          <a:extLst>
            <a:ext uri="{FF2B5EF4-FFF2-40B4-BE49-F238E27FC236}">
              <a16:creationId xmlns:a16="http://schemas.microsoft.com/office/drawing/2014/main" id="{00000000-0008-0000-0F00-000070020000}"/>
            </a:ext>
          </a:extLst>
        </xdr:cNvPr>
        <xdr:cNvSpPr/>
      </xdr:nvSpPr>
      <xdr:spPr>
        <a:xfrm>
          <a:off x="15430500" y="1800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56606</xdr:rowOff>
    </xdr:from>
    <xdr:to>
      <xdr:col>85</xdr:col>
      <xdr:colOff>127000</xdr:colOff>
      <xdr:row>105</xdr:row>
      <xdr:rowOff>97427</xdr:rowOff>
    </xdr:to>
    <xdr:cxnSp macro="">
      <xdr:nvCxnSpPr>
        <xdr:cNvPr id="625" name="直線コネクタ 624">
          <a:extLst>
            <a:ext uri="{FF2B5EF4-FFF2-40B4-BE49-F238E27FC236}">
              <a16:creationId xmlns:a16="http://schemas.microsoft.com/office/drawing/2014/main" id="{00000000-0008-0000-0F00-000071020000}"/>
            </a:ext>
          </a:extLst>
        </xdr:cNvPr>
        <xdr:cNvCxnSpPr/>
      </xdr:nvCxnSpPr>
      <xdr:spPr>
        <a:xfrm>
          <a:off x="15481300" y="18058856"/>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134801</xdr:rowOff>
    </xdr:from>
    <xdr:to>
      <xdr:col>76</xdr:col>
      <xdr:colOff>165100</xdr:colOff>
      <xdr:row>105</xdr:row>
      <xdr:rowOff>64951</xdr:rowOff>
    </xdr:to>
    <xdr:sp macro="" textlink="">
      <xdr:nvSpPr>
        <xdr:cNvPr id="626" name="楕円 625">
          <a:extLst>
            <a:ext uri="{FF2B5EF4-FFF2-40B4-BE49-F238E27FC236}">
              <a16:creationId xmlns:a16="http://schemas.microsoft.com/office/drawing/2014/main" id="{00000000-0008-0000-0F00-000072020000}"/>
            </a:ext>
          </a:extLst>
        </xdr:cNvPr>
        <xdr:cNvSpPr/>
      </xdr:nvSpPr>
      <xdr:spPr>
        <a:xfrm>
          <a:off x="14541500" y="1796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14151</xdr:rowOff>
    </xdr:from>
    <xdr:to>
      <xdr:col>81</xdr:col>
      <xdr:colOff>50800</xdr:colOff>
      <xdr:row>105</xdr:row>
      <xdr:rowOff>56606</xdr:rowOff>
    </xdr:to>
    <xdr:cxnSp macro="">
      <xdr:nvCxnSpPr>
        <xdr:cNvPr id="627" name="直線コネクタ 626">
          <a:extLst>
            <a:ext uri="{FF2B5EF4-FFF2-40B4-BE49-F238E27FC236}">
              <a16:creationId xmlns:a16="http://schemas.microsoft.com/office/drawing/2014/main" id="{00000000-0008-0000-0F00-000073020000}"/>
            </a:ext>
          </a:extLst>
        </xdr:cNvPr>
        <xdr:cNvCxnSpPr/>
      </xdr:nvCxnSpPr>
      <xdr:spPr>
        <a:xfrm>
          <a:off x="14592300" y="18016401"/>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20501</xdr:rowOff>
    </xdr:from>
    <xdr:to>
      <xdr:col>72</xdr:col>
      <xdr:colOff>38100</xdr:colOff>
      <xdr:row>103</xdr:row>
      <xdr:rowOff>122101</xdr:rowOff>
    </xdr:to>
    <xdr:sp macro="" textlink="">
      <xdr:nvSpPr>
        <xdr:cNvPr id="628" name="楕円 627">
          <a:extLst>
            <a:ext uri="{FF2B5EF4-FFF2-40B4-BE49-F238E27FC236}">
              <a16:creationId xmlns:a16="http://schemas.microsoft.com/office/drawing/2014/main" id="{00000000-0008-0000-0F00-000074020000}"/>
            </a:ext>
          </a:extLst>
        </xdr:cNvPr>
        <xdr:cNvSpPr/>
      </xdr:nvSpPr>
      <xdr:spPr>
        <a:xfrm>
          <a:off x="13652500" y="1767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71301</xdr:rowOff>
    </xdr:from>
    <xdr:to>
      <xdr:col>76</xdr:col>
      <xdr:colOff>114300</xdr:colOff>
      <xdr:row>105</xdr:row>
      <xdr:rowOff>14151</xdr:rowOff>
    </xdr:to>
    <xdr:cxnSp macro="">
      <xdr:nvCxnSpPr>
        <xdr:cNvPr id="629" name="直線コネクタ 628">
          <a:extLst>
            <a:ext uri="{FF2B5EF4-FFF2-40B4-BE49-F238E27FC236}">
              <a16:creationId xmlns:a16="http://schemas.microsoft.com/office/drawing/2014/main" id="{00000000-0008-0000-0F00-000075020000}"/>
            </a:ext>
          </a:extLst>
        </xdr:cNvPr>
        <xdr:cNvCxnSpPr/>
      </xdr:nvCxnSpPr>
      <xdr:spPr>
        <a:xfrm>
          <a:off x="13703300" y="17730651"/>
          <a:ext cx="8890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19429</xdr:rowOff>
    </xdr:from>
    <xdr:ext cx="405111" cy="259045"/>
    <xdr:sp macro="" textlink="">
      <xdr:nvSpPr>
        <xdr:cNvPr id="630" name="n_1aveValue【庁舎】&#10;有形固定資産減価償却率">
          <a:extLst>
            <a:ext uri="{FF2B5EF4-FFF2-40B4-BE49-F238E27FC236}">
              <a16:creationId xmlns:a16="http://schemas.microsoft.com/office/drawing/2014/main" id="{00000000-0008-0000-0F00-000076020000}"/>
            </a:ext>
          </a:extLst>
        </xdr:cNvPr>
        <xdr:cNvSpPr txBox="1"/>
      </xdr:nvSpPr>
      <xdr:spPr>
        <a:xfrm>
          <a:off x="15266044" y="176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43922</xdr:rowOff>
    </xdr:from>
    <xdr:ext cx="405111" cy="259045"/>
    <xdr:sp macro="" textlink="">
      <xdr:nvSpPr>
        <xdr:cNvPr id="631" name="n_2aveValue【庁舎】&#10;有形固定資産減価償却率">
          <a:extLst>
            <a:ext uri="{FF2B5EF4-FFF2-40B4-BE49-F238E27FC236}">
              <a16:creationId xmlns:a16="http://schemas.microsoft.com/office/drawing/2014/main" id="{00000000-0008-0000-0F00-000077020000}"/>
            </a:ext>
          </a:extLst>
        </xdr:cNvPr>
        <xdr:cNvSpPr txBox="1"/>
      </xdr:nvSpPr>
      <xdr:spPr>
        <a:xfrm>
          <a:off x="14389744" y="1770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140988</xdr:rowOff>
    </xdr:from>
    <xdr:ext cx="405111" cy="259045"/>
    <xdr:sp macro="" textlink="">
      <xdr:nvSpPr>
        <xdr:cNvPr id="632" name="n_3aveValue【庁舎】&#10;有形固定資産減価償却率">
          <a:extLst>
            <a:ext uri="{FF2B5EF4-FFF2-40B4-BE49-F238E27FC236}">
              <a16:creationId xmlns:a16="http://schemas.microsoft.com/office/drawing/2014/main" id="{00000000-0008-0000-0F00-000078020000}"/>
            </a:ext>
          </a:extLst>
        </xdr:cNvPr>
        <xdr:cNvSpPr txBox="1"/>
      </xdr:nvSpPr>
      <xdr:spPr>
        <a:xfrm>
          <a:off x="13500744" y="1797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42290</xdr:rowOff>
    </xdr:from>
    <xdr:ext cx="405111" cy="259045"/>
    <xdr:sp macro="" textlink="">
      <xdr:nvSpPr>
        <xdr:cNvPr id="633" name="n_4aveValue【庁舎】&#10;有形固定資産減価償却率">
          <a:extLst>
            <a:ext uri="{FF2B5EF4-FFF2-40B4-BE49-F238E27FC236}">
              <a16:creationId xmlns:a16="http://schemas.microsoft.com/office/drawing/2014/main" id="{00000000-0008-0000-0F00-000079020000}"/>
            </a:ext>
          </a:extLst>
        </xdr:cNvPr>
        <xdr:cNvSpPr txBox="1"/>
      </xdr:nvSpPr>
      <xdr:spPr>
        <a:xfrm>
          <a:off x="12611744" y="1770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98533</xdr:rowOff>
    </xdr:from>
    <xdr:ext cx="405111" cy="259045"/>
    <xdr:sp macro="" textlink="">
      <xdr:nvSpPr>
        <xdr:cNvPr id="634" name="n_1mainValue【庁舎】&#10;有形固定資産減価償却率">
          <a:extLst>
            <a:ext uri="{FF2B5EF4-FFF2-40B4-BE49-F238E27FC236}">
              <a16:creationId xmlns:a16="http://schemas.microsoft.com/office/drawing/2014/main" id="{00000000-0008-0000-0F00-00007A020000}"/>
            </a:ext>
          </a:extLst>
        </xdr:cNvPr>
        <xdr:cNvSpPr txBox="1"/>
      </xdr:nvSpPr>
      <xdr:spPr>
        <a:xfrm>
          <a:off x="15266044" y="1810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56078</xdr:rowOff>
    </xdr:from>
    <xdr:ext cx="405111" cy="259045"/>
    <xdr:sp macro="" textlink="">
      <xdr:nvSpPr>
        <xdr:cNvPr id="635" name="n_2mainValue【庁舎】&#10;有形固定資産減価償却率">
          <a:extLst>
            <a:ext uri="{FF2B5EF4-FFF2-40B4-BE49-F238E27FC236}">
              <a16:creationId xmlns:a16="http://schemas.microsoft.com/office/drawing/2014/main" id="{00000000-0008-0000-0F00-00007B020000}"/>
            </a:ext>
          </a:extLst>
        </xdr:cNvPr>
        <xdr:cNvSpPr txBox="1"/>
      </xdr:nvSpPr>
      <xdr:spPr>
        <a:xfrm>
          <a:off x="14389744" y="18058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138628</xdr:rowOff>
    </xdr:from>
    <xdr:ext cx="405111" cy="259045"/>
    <xdr:sp macro="" textlink="">
      <xdr:nvSpPr>
        <xdr:cNvPr id="636" name="n_3mainValue【庁舎】&#10;有形固定資産減価償却率">
          <a:extLst>
            <a:ext uri="{FF2B5EF4-FFF2-40B4-BE49-F238E27FC236}">
              <a16:creationId xmlns:a16="http://schemas.microsoft.com/office/drawing/2014/main" id="{00000000-0008-0000-0F00-00007C020000}"/>
            </a:ext>
          </a:extLst>
        </xdr:cNvPr>
        <xdr:cNvSpPr txBox="1"/>
      </xdr:nvSpPr>
      <xdr:spPr>
        <a:xfrm>
          <a:off x="13500744" y="1745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37" name="正方形/長方形 636">
          <a:extLst>
            <a:ext uri="{FF2B5EF4-FFF2-40B4-BE49-F238E27FC236}">
              <a16:creationId xmlns:a16="http://schemas.microsoft.com/office/drawing/2014/main" id="{00000000-0008-0000-0F00-00007D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38" name="正方形/長方形 637">
          <a:extLst>
            <a:ext uri="{FF2B5EF4-FFF2-40B4-BE49-F238E27FC236}">
              <a16:creationId xmlns:a16="http://schemas.microsoft.com/office/drawing/2014/main" id="{00000000-0008-0000-0F00-00007E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39" name="正方形/長方形 638">
          <a:extLst>
            <a:ext uri="{FF2B5EF4-FFF2-40B4-BE49-F238E27FC236}">
              <a16:creationId xmlns:a16="http://schemas.microsoft.com/office/drawing/2014/main" id="{00000000-0008-0000-0F00-00007F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0" name="正方形/長方形 639">
          <a:extLst>
            <a:ext uri="{FF2B5EF4-FFF2-40B4-BE49-F238E27FC236}">
              <a16:creationId xmlns:a16="http://schemas.microsoft.com/office/drawing/2014/main" id="{00000000-0008-0000-0F00-000080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41" name="正方形/長方形 640">
          <a:extLst>
            <a:ext uri="{FF2B5EF4-FFF2-40B4-BE49-F238E27FC236}">
              <a16:creationId xmlns:a16="http://schemas.microsoft.com/office/drawing/2014/main" id="{00000000-0008-0000-0F00-000081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42" name="正方形/長方形 641">
          <a:extLst>
            <a:ext uri="{FF2B5EF4-FFF2-40B4-BE49-F238E27FC236}">
              <a16:creationId xmlns:a16="http://schemas.microsoft.com/office/drawing/2014/main" id="{00000000-0008-0000-0F00-000082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43" name="正方形/長方形 642">
          <a:extLst>
            <a:ext uri="{FF2B5EF4-FFF2-40B4-BE49-F238E27FC236}">
              <a16:creationId xmlns:a16="http://schemas.microsoft.com/office/drawing/2014/main" id="{00000000-0008-0000-0F00-000083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44" name="正方形/長方形 643">
          <a:extLst>
            <a:ext uri="{FF2B5EF4-FFF2-40B4-BE49-F238E27FC236}">
              <a16:creationId xmlns:a16="http://schemas.microsoft.com/office/drawing/2014/main" id="{00000000-0008-0000-0F00-000084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45" name="テキスト ボックス 644">
          <a:extLst>
            <a:ext uri="{FF2B5EF4-FFF2-40B4-BE49-F238E27FC236}">
              <a16:creationId xmlns:a16="http://schemas.microsoft.com/office/drawing/2014/main" id="{00000000-0008-0000-0F00-000085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46" name="直線コネクタ 645">
          <a:extLst>
            <a:ext uri="{FF2B5EF4-FFF2-40B4-BE49-F238E27FC236}">
              <a16:creationId xmlns:a16="http://schemas.microsoft.com/office/drawing/2014/main" id="{00000000-0008-0000-0F00-000086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47" name="直線コネクタ 646">
          <a:extLst>
            <a:ext uri="{FF2B5EF4-FFF2-40B4-BE49-F238E27FC236}">
              <a16:creationId xmlns:a16="http://schemas.microsoft.com/office/drawing/2014/main" id="{00000000-0008-0000-0F00-000087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48" name="テキスト ボックス 647">
          <a:extLst>
            <a:ext uri="{FF2B5EF4-FFF2-40B4-BE49-F238E27FC236}">
              <a16:creationId xmlns:a16="http://schemas.microsoft.com/office/drawing/2014/main" id="{00000000-0008-0000-0F00-000088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49" name="直線コネクタ 648">
          <a:extLst>
            <a:ext uri="{FF2B5EF4-FFF2-40B4-BE49-F238E27FC236}">
              <a16:creationId xmlns:a16="http://schemas.microsoft.com/office/drawing/2014/main" id="{00000000-0008-0000-0F00-000089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50" name="テキスト ボックス 649">
          <a:extLst>
            <a:ext uri="{FF2B5EF4-FFF2-40B4-BE49-F238E27FC236}">
              <a16:creationId xmlns:a16="http://schemas.microsoft.com/office/drawing/2014/main" id="{00000000-0008-0000-0F00-00008A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51" name="直線コネクタ 650">
          <a:extLst>
            <a:ext uri="{FF2B5EF4-FFF2-40B4-BE49-F238E27FC236}">
              <a16:creationId xmlns:a16="http://schemas.microsoft.com/office/drawing/2014/main" id="{00000000-0008-0000-0F00-00008B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52" name="テキスト ボックス 651">
          <a:extLst>
            <a:ext uri="{FF2B5EF4-FFF2-40B4-BE49-F238E27FC236}">
              <a16:creationId xmlns:a16="http://schemas.microsoft.com/office/drawing/2014/main" id="{00000000-0008-0000-0F00-00008C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53" name="直線コネクタ 652">
          <a:extLst>
            <a:ext uri="{FF2B5EF4-FFF2-40B4-BE49-F238E27FC236}">
              <a16:creationId xmlns:a16="http://schemas.microsoft.com/office/drawing/2014/main" id="{00000000-0008-0000-0F00-00008D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54" name="テキスト ボックス 653">
          <a:extLst>
            <a:ext uri="{FF2B5EF4-FFF2-40B4-BE49-F238E27FC236}">
              <a16:creationId xmlns:a16="http://schemas.microsoft.com/office/drawing/2014/main" id="{00000000-0008-0000-0F00-00008E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55" name="直線コネクタ 654">
          <a:extLst>
            <a:ext uri="{FF2B5EF4-FFF2-40B4-BE49-F238E27FC236}">
              <a16:creationId xmlns:a16="http://schemas.microsoft.com/office/drawing/2014/main" id="{00000000-0008-0000-0F00-00008F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56" name="テキスト ボックス 655">
          <a:extLst>
            <a:ext uri="{FF2B5EF4-FFF2-40B4-BE49-F238E27FC236}">
              <a16:creationId xmlns:a16="http://schemas.microsoft.com/office/drawing/2014/main" id="{00000000-0008-0000-0F00-000090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57" name="直線コネクタ 656">
          <a:extLst>
            <a:ext uri="{FF2B5EF4-FFF2-40B4-BE49-F238E27FC236}">
              <a16:creationId xmlns:a16="http://schemas.microsoft.com/office/drawing/2014/main" id="{00000000-0008-0000-0F00-000091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58" name="テキスト ボックス 657">
          <a:extLst>
            <a:ext uri="{FF2B5EF4-FFF2-40B4-BE49-F238E27FC236}">
              <a16:creationId xmlns:a16="http://schemas.microsoft.com/office/drawing/2014/main" id="{00000000-0008-0000-0F00-000092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59" name="【庁舎】&#10;一人当たり面積グラフ枠">
          <a:extLst>
            <a:ext uri="{FF2B5EF4-FFF2-40B4-BE49-F238E27FC236}">
              <a16:creationId xmlns:a16="http://schemas.microsoft.com/office/drawing/2014/main" id="{00000000-0008-0000-0F00-000093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161925</xdr:rowOff>
    </xdr:from>
    <xdr:to>
      <xdr:col>116</xdr:col>
      <xdr:colOff>62864</xdr:colOff>
      <xdr:row>107</xdr:row>
      <xdr:rowOff>51436</xdr:rowOff>
    </xdr:to>
    <xdr:cxnSp macro="">
      <xdr:nvCxnSpPr>
        <xdr:cNvPr id="660" name="直線コネクタ 659">
          <a:extLst>
            <a:ext uri="{FF2B5EF4-FFF2-40B4-BE49-F238E27FC236}">
              <a16:creationId xmlns:a16="http://schemas.microsoft.com/office/drawing/2014/main" id="{00000000-0008-0000-0F00-000094020000}"/>
            </a:ext>
          </a:extLst>
        </xdr:cNvPr>
        <xdr:cNvCxnSpPr/>
      </xdr:nvCxnSpPr>
      <xdr:spPr>
        <a:xfrm flipV="1">
          <a:off x="22160864" y="17135475"/>
          <a:ext cx="0" cy="1261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55263</xdr:rowOff>
    </xdr:from>
    <xdr:ext cx="469744" cy="259045"/>
    <xdr:sp macro="" textlink="">
      <xdr:nvSpPr>
        <xdr:cNvPr id="661" name="【庁舎】&#10;一人当たり面積最小値テキスト">
          <a:extLst>
            <a:ext uri="{FF2B5EF4-FFF2-40B4-BE49-F238E27FC236}">
              <a16:creationId xmlns:a16="http://schemas.microsoft.com/office/drawing/2014/main" id="{00000000-0008-0000-0F00-000095020000}"/>
            </a:ext>
          </a:extLst>
        </xdr:cNvPr>
        <xdr:cNvSpPr txBox="1"/>
      </xdr:nvSpPr>
      <xdr:spPr>
        <a:xfrm>
          <a:off x="22199600" y="1840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51436</xdr:rowOff>
    </xdr:from>
    <xdr:to>
      <xdr:col>116</xdr:col>
      <xdr:colOff>152400</xdr:colOff>
      <xdr:row>107</xdr:row>
      <xdr:rowOff>51436</xdr:rowOff>
    </xdr:to>
    <xdr:cxnSp macro="">
      <xdr:nvCxnSpPr>
        <xdr:cNvPr id="662" name="直線コネクタ 661">
          <a:extLst>
            <a:ext uri="{FF2B5EF4-FFF2-40B4-BE49-F238E27FC236}">
              <a16:creationId xmlns:a16="http://schemas.microsoft.com/office/drawing/2014/main" id="{00000000-0008-0000-0F00-000096020000}"/>
            </a:ext>
          </a:extLst>
        </xdr:cNvPr>
        <xdr:cNvCxnSpPr/>
      </xdr:nvCxnSpPr>
      <xdr:spPr>
        <a:xfrm>
          <a:off x="22072600" y="18396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108602</xdr:rowOff>
    </xdr:from>
    <xdr:ext cx="469744" cy="259045"/>
    <xdr:sp macro="" textlink="">
      <xdr:nvSpPr>
        <xdr:cNvPr id="663" name="【庁舎】&#10;一人当たり面積最大値テキスト">
          <a:extLst>
            <a:ext uri="{FF2B5EF4-FFF2-40B4-BE49-F238E27FC236}">
              <a16:creationId xmlns:a16="http://schemas.microsoft.com/office/drawing/2014/main" id="{00000000-0008-0000-0F00-000097020000}"/>
            </a:ext>
          </a:extLst>
        </xdr:cNvPr>
        <xdr:cNvSpPr txBox="1"/>
      </xdr:nvSpPr>
      <xdr:spPr>
        <a:xfrm>
          <a:off x="22199600" y="16910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161925</xdr:rowOff>
    </xdr:from>
    <xdr:to>
      <xdr:col>116</xdr:col>
      <xdr:colOff>152400</xdr:colOff>
      <xdr:row>99</xdr:row>
      <xdr:rowOff>161925</xdr:rowOff>
    </xdr:to>
    <xdr:cxnSp macro="">
      <xdr:nvCxnSpPr>
        <xdr:cNvPr id="664" name="直線コネクタ 663">
          <a:extLst>
            <a:ext uri="{FF2B5EF4-FFF2-40B4-BE49-F238E27FC236}">
              <a16:creationId xmlns:a16="http://schemas.microsoft.com/office/drawing/2014/main" id="{00000000-0008-0000-0F00-000098020000}"/>
            </a:ext>
          </a:extLst>
        </xdr:cNvPr>
        <xdr:cNvCxnSpPr/>
      </xdr:nvCxnSpPr>
      <xdr:spPr>
        <a:xfrm>
          <a:off x="22072600" y="17135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142891</xdr:rowOff>
    </xdr:from>
    <xdr:ext cx="469744" cy="259045"/>
    <xdr:sp macro="" textlink="">
      <xdr:nvSpPr>
        <xdr:cNvPr id="665" name="【庁舎】&#10;一人当たり面積平均値テキスト">
          <a:extLst>
            <a:ext uri="{FF2B5EF4-FFF2-40B4-BE49-F238E27FC236}">
              <a16:creationId xmlns:a16="http://schemas.microsoft.com/office/drawing/2014/main" id="{00000000-0008-0000-0F00-000099020000}"/>
            </a:ext>
          </a:extLst>
        </xdr:cNvPr>
        <xdr:cNvSpPr txBox="1"/>
      </xdr:nvSpPr>
      <xdr:spPr>
        <a:xfrm>
          <a:off x="22199600" y="178022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164464</xdr:rowOff>
    </xdr:from>
    <xdr:to>
      <xdr:col>116</xdr:col>
      <xdr:colOff>114300</xdr:colOff>
      <xdr:row>104</xdr:row>
      <xdr:rowOff>94614</xdr:rowOff>
    </xdr:to>
    <xdr:sp macro="" textlink="">
      <xdr:nvSpPr>
        <xdr:cNvPr id="666" name="フローチャート: 判断 665">
          <a:extLst>
            <a:ext uri="{FF2B5EF4-FFF2-40B4-BE49-F238E27FC236}">
              <a16:creationId xmlns:a16="http://schemas.microsoft.com/office/drawing/2014/main" id="{00000000-0008-0000-0F00-00009A020000}"/>
            </a:ext>
          </a:extLst>
        </xdr:cNvPr>
        <xdr:cNvSpPr/>
      </xdr:nvSpPr>
      <xdr:spPr>
        <a:xfrm>
          <a:off x="22110700" y="1782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103</xdr:row>
      <xdr:rowOff>168275</xdr:rowOff>
    </xdr:from>
    <xdr:to>
      <xdr:col>112</xdr:col>
      <xdr:colOff>38100</xdr:colOff>
      <xdr:row>104</xdr:row>
      <xdr:rowOff>98425</xdr:rowOff>
    </xdr:to>
    <xdr:sp macro="" textlink="">
      <xdr:nvSpPr>
        <xdr:cNvPr id="667" name="フローチャート: 判断 666">
          <a:extLst>
            <a:ext uri="{FF2B5EF4-FFF2-40B4-BE49-F238E27FC236}">
              <a16:creationId xmlns:a16="http://schemas.microsoft.com/office/drawing/2014/main" id="{00000000-0008-0000-0F00-00009B020000}"/>
            </a:ext>
          </a:extLst>
        </xdr:cNvPr>
        <xdr:cNvSpPr/>
      </xdr:nvSpPr>
      <xdr:spPr>
        <a:xfrm>
          <a:off x="21272500" y="1782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15875</xdr:rowOff>
    </xdr:from>
    <xdr:to>
      <xdr:col>107</xdr:col>
      <xdr:colOff>101600</xdr:colOff>
      <xdr:row>104</xdr:row>
      <xdr:rowOff>117475</xdr:rowOff>
    </xdr:to>
    <xdr:sp macro="" textlink="">
      <xdr:nvSpPr>
        <xdr:cNvPr id="668" name="フローチャート: 判断 667">
          <a:extLst>
            <a:ext uri="{FF2B5EF4-FFF2-40B4-BE49-F238E27FC236}">
              <a16:creationId xmlns:a16="http://schemas.microsoft.com/office/drawing/2014/main" id="{00000000-0008-0000-0F00-00009C020000}"/>
            </a:ext>
          </a:extLst>
        </xdr:cNvPr>
        <xdr:cNvSpPr/>
      </xdr:nvSpPr>
      <xdr:spPr>
        <a:xfrm>
          <a:off x="20383500" y="1784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36830</xdr:rowOff>
    </xdr:from>
    <xdr:to>
      <xdr:col>102</xdr:col>
      <xdr:colOff>165100</xdr:colOff>
      <xdr:row>104</xdr:row>
      <xdr:rowOff>138430</xdr:rowOff>
    </xdr:to>
    <xdr:sp macro="" textlink="">
      <xdr:nvSpPr>
        <xdr:cNvPr id="669" name="フローチャート: 判断 668">
          <a:extLst>
            <a:ext uri="{FF2B5EF4-FFF2-40B4-BE49-F238E27FC236}">
              <a16:creationId xmlns:a16="http://schemas.microsoft.com/office/drawing/2014/main" id="{00000000-0008-0000-0F00-00009D020000}"/>
            </a:ext>
          </a:extLst>
        </xdr:cNvPr>
        <xdr:cNvSpPr/>
      </xdr:nvSpPr>
      <xdr:spPr>
        <a:xfrm>
          <a:off x="19494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122555</xdr:rowOff>
    </xdr:from>
    <xdr:to>
      <xdr:col>98</xdr:col>
      <xdr:colOff>38100</xdr:colOff>
      <xdr:row>105</xdr:row>
      <xdr:rowOff>52705</xdr:rowOff>
    </xdr:to>
    <xdr:sp macro="" textlink="">
      <xdr:nvSpPr>
        <xdr:cNvPr id="670" name="フローチャート: 判断 669">
          <a:extLst>
            <a:ext uri="{FF2B5EF4-FFF2-40B4-BE49-F238E27FC236}">
              <a16:creationId xmlns:a16="http://schemas.microsoft.com/office/drawing/2014/main" id="{00000000-0008-0000-0F00-00009E020000}"/>
            </a:ext>
          </a:extLst>
        </xdr:cNvPr>
        <xdr:cNvSpPr/>
      </xdr:nvSpPr>
      <xdr:spPr>
        <a:xfrm>
          <a:off x="18605500" y="1795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71" name="テキスト ボックス 670">
          <a:extLst>
            <a:ext uri="{FF2B5EF4-FFF2-40B4-BE49-F238E27FC236}">
              <a16:creationId xmlns:a16="http://schemas.microsoft.com/office/drawing/2014/main" id="{00000000-0008-0000-0F00-00009F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72" name="テキスト ボックス 671">
          <a:extLst>
            <a:ext uri="{FF2B5EF4-FFF2-40B4-BE49-F238E27FC236}">
              <a16:creationId xmlns:a16="http://schemas.microsoft.com/office/drawing/2014/main" id="{00000000-0008-0000-0F00-0000A0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73" name="テキスト ボックス 672">
          <a:extLst>
            <a:ext uri="{FF2B5EF4-FFF2-40B4-BE49-F238E27FC236}">
              <a16:creationId xmlns:a16="http://schemas.microsoft.com/office/drawing/2014/main" id="{00000000-0008-0000-0F00-0000A1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74" name="テキスト ボックス 673">
          <a:extLst>
            <a:ext uri="{FF2B5EF4-FFF2-40B4-BE49-F238E27FC236}">
              <a16:creationId xmlns:a16="http://schemas.microsoft.com/office/drawing/2014/main" id="{00000000-0008-0000-0F00-0000A2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id="{00000000-0008-0000-0F00-0000A3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100</xdr:row>
      <xdr:rowOff>61595</xdr:rowOff>
    </xdr:from>
    <xdr:to>
      <xdr:col>116</xdr:col>
      <xdr:colOff>114300</xdr:colOff>
      <xdr:row>100</xdr:row>
      <xdr:rowOff>163195</xdr:rowOff>
    </xdr:to>
    <xdr:sp macro="" textlink="">
      <xdr:nvSpPr>
        <xdr:cNvPr id="676" name="楕円 675">
          <a:extLst>
            <a:ext uri="{FF2B5EF4-FFF2-40B4-BE49-F238E27FC236}">
              <a16:creationId xmlns:a16="http://schemas.microsoft.com/office/drawing/2014/main" id="{00000000-0008-0000-0F00-0000A4020000}"/>
            </a:ext>
          </a:extLst>
        </xdr:cNvPr>
        <xdr:cNvSpPr/>
      </xdr:nvSpPr>
      <xdr:spPr>
        <a:xfrm>
          <a:off x="22110700" y="1720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99</xdr:row>
      <xdr:rowOff>147972</xdr:rowOff>
    </xdr:from>
    <xdr:ext cx="469744" cy="259045"/>
    <xdr:sp macro="" textlink="">
      <xdr:nvSpPr>
        <xdr:cNvPr id="677" name="【庁舎】&#10;一人当たり面積該当値テキスト">
          <a:extLst>
            <a:ext uri="{FF2B5EF4-FFF2-40B4-BE49-F238E27FC236}">
              <a16:creationId xmlns:a16="http://schemas.microsoft.com/office/drawing/2014/main" id="{00000000-0008-0000-0F00-0000A5020000}"/>
            </a:ext>
          </a:extLst>
        </xdr:cNvPr>
        <xdr:cNvSpPr txBox="1"/>
      </xdr:nvSpPr>
      <xdr:spPr>
        <a:xfrm>
          <a:off x="22199600" y="17121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100</xdr:row>
      <xdr:rowOff>80645</xdr:rowOff>
    </xdr:from>
    <xdr:to>
      <xdr:col>112</xdr:col>
      <xdr:colOff>38100</xdr:colOff>
      <xdr:row>101</xdr:row>
      <xdr:rowOff>10795</xdr:rowOff>
    </xdr:to>
    <xdr:sp macro="" textlink="">
      <xdr:nvSpPr>
        <xdr:cNvPr id="678" name="楕円 677">
          <a:extLst>
            <a:ext uri="{FF2B5EF4-FFF2-40B4-BE49-F238E27FC236}">
              <a16:creationId xmlns:a16="http://schemas.microsoft.com/office/drawing/2014/main" id="{00000000-0008-0000-0F00-0000A6020000}"/>
            </a:ext>
          </a:extLst>
        </xdr:cNvPr>
        <xdr:cNvSpPr/>
      </xdr:nvSpPr>
      <xdr:spPr>
        <a:xfrm>
          <a:off x="21272500" y="17225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100</xdr:row>
      <xdr:rowOff>112395</xdr:rowOff>
    </xdr:from>
    <xdr:to>
      <xdr:col>116</xdr:col>
      <xdr:colOff>63500</xdr:colOff>
      <xdr:row>100</xdr:row>
      <xdr:rowOff>131445</xdr:rowOff>
    </xdr:to>
    <xdr:cxnSp macro="">
      <xdr:nvCxnSpPr>
        <xdr:cNvPr id="679" name="直線コネクタ 678">
          <a:extLst>
            <a:ext uri="{FF2B5EF4-FFF2-40B4-BE49-F238E27FC236}">
              <a16:creationId xmlns:a16="http://schemas.microsoft.com/office/drawing/2014/main" id="{00000000-0008-0000-0F00-0000A7020000}"/>
            </a:ext>
          </a:extLst>
        </xdr:cNvPr>
        <xdr:cNvCxnSpPr/>
      </xdr:nvCxnSpPr>
      <xdr:spPr>
        <a:xfrm flipV="1">
          <a:off x="21323300" y="1725739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100</xdr:row>
      <xdr:rowOff>105411</xdr:rowOff>
    </xdr:from>
    <xdr:to>
      <xdr:col>107</xdr:col>
      <xdr:colOff>101600</xdr:colOff>
      <xdr:row>101</xdr:row>
      <xdr:rowOff>35561</xdr:rowOff>
    </xdr:to>
    <xdr:sp macro="" textlink="">
      <xdr:nvSpPr>
        <xdr:cNvPr id="680" name="楕円 679">
          <a:extLst>
            <a:ext uri="{FF2B5EF4-FFF2-40B4-BE49-F238E27FC236}">
              <a16:creationId xmlns:a16="http://schemas.microsoft.com/office/drawing/2014/main" id="{00000000-0008-0000-0F00-0000A8020000}"/>
            </a:ext>
          </a:extLst>
        </xdr:cNvPr>
        <xdr:cNvSpPr/>
      </xdr:nvSpPr>
      <xdr:spPr>
        <a:xfrm>
          <a:off x="20383500" y="1725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100</xdr:row>
      <xdr:rowOff>131445</xdr:rowOff>
    </xdr:from>
    <xdr:to>
      <xdr:col>111</xdr:col>
      <xdr:colOff>177800</xdr:colOff>
      <xdr:row>100</xdr:row>
      <xdr:rowOff>156211</xdr:rowOff>
    </xdr:to>
    <xdr:cxnSp macro="">
      <xdr:nvCxnSpPr>
        <xdr:cNvPr id="681" name="直線コネクタ 680">
          <a:extLst>
            <a:ext uri="{FF2B5EF4-FFF2-40B4-BE49-F238E27FC236}">
              <a16:creationId xmlns:a16="http://schemas.microsoft.com/office/drawing/2014/main" id="{00000000-0008-0000-0F00-0000A9020000}"/>
            </a:ext>
          </a:extLst>
        </xdr:cNvPr>
        <xdr:cNvCxnSpPr/>
      </xdr:nvCxnSpPr>
      <xdr:spPr>
        <a:xfrm flipV="1">
          <a:off x="20434300" y="17276445"/>
          <a:ext cx="8890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99695</xdr:rowOff>
    </xdr:from>
    <xdr:to>
      <xdr:col>102</xdr:col>
      <xdr:colOff>165100</xdr:colOff>
      <xdr:row>105</xdr:row>
      <xdr:rowOff>29845</xdr:rowOff>
    </xdr:to>
    <xdr:sp macro="" textlink="">
      <xdr:nvSpPr>
        <xdr:cNvPr id="682" name="楕円 681">
          <a:extLst>
            <a:ext uri="{FF2B5EF4-FFF2-40B4-BE49-F238E27FC236}">
              <a16:creationId xmlns:a16="http://schemas.microsoft.com/office/drawing/2014/main" id="{00000000-0008-0000-0F00-0000AA020000}"/>
            </a:ext>
          </a:extLst>
        </xdr:cNvPr>
        <xdr:cNvSpPr/>
      </xdr:nvSpPr>
      <xdr:spPr>
        <a:xfrm>
          <a:off x="19494500" y="1793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100</xdr:row>
      <xdr:rowOff>156211</xdr:rowOff>
    </xdr:from>
    <xdr:to>
      <xdr:col>107</xdr:col>
      <xdr:colOff>50800</xdr:colOff>
      <xdr:row>104</xdr:row>
      <xdr:rowOff>150495</xdr:rowOff>
    </xdr:to>
    <xdr:cxnSp macro="">
      <xdr:nvCxnSpPr>
        <xdr:cNvPr id="683" name="直線コネクタ 682">
          <a:extLst>
            <a:ext uri="{FF2B5EF4-FFF2-40B4-BE49-F238E27FC236}">
              <a16:creationId xmlns:a16="http://schemas.microsoft.com/office/drawing/2014/main" id="{00000000-0008-0000-0F00-0000AB020000}"/>
            </a:ext>
          </a:extLst>
        </xdr:cNvPr>
        <xdr:cNvCxnSpPr/>
      </xdr:nvCxnSpPr>
      <xdr:spPr>
        <a:xfrm flipV="1">
          <a:off x="19545300" y="17301211"/>
          <a:ext cx="889000" cy="680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89552</xdr:rowOff>
    </xdr:from>
    <xdr:ext cx="469744" cy="259045"/>
    <xdr:sp macro="" textlink="">
      <xdr:nvSpPr>
        <xdr:cNvPr id="684" name="n_1aveValue【庁舎】&#10;一人当たり面積">
          <a:extLst>
            <a:ext uri="{FF2B5EF4-FFF2-40B4-BE49-F238E27FC236}">
              <a16:creationId xmlns:a16="http://schemas.microsoft.com/office/drawing/2014/main" id="{00000000-0008-0000-0F00-0000AC020000}"/>
            </a:ext>
          </a:extLst>
        </xdr:cNvPr>
        <xdr:cNvSpPr txBox="1"/>
      </xdr:nvSpPr>
      <xdr:spPr>
        <a:xfrm>
          <a:off x="21075727" y="17920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108602</xdr:rowOff>
    </xdr:from>
    <xdr:ext cx="469744" cy="259045"/>
    <xdr:sp macro="" textlink="">
      <xdr:nvSpPr>
        <xdr:cNvPr id="685" name="n_2aveValue【庁舎】&#10;一人当たり面積">
          <a:extLst>
            <a:ext uri="{FF2B5EF4-FFF2-40B4-BE49-F238E27FC236}">
              <a16:creationId xmlns:a16="http://schemas.microsoft.com/office/drawing/2014/main" id="{00000000-0008-0000-0F00-0000AD020000}"/>
            </a:ext>
          </a:extLst>
        </xdr:cNvPr>
        <xdr:cNvSpPr txBox="1"/>
      </xdr:nvSpPr>
      <xdr:spPr>
        <a:xfrm>
          <a:off x="20199427" y="17939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154957</xdr:rowOff>
    </xdr:from>
    <xdr:ext cx="469744" cy="259045"/>
    <xdr:sp macro="" textlink="">
      <xdr:nvSpPr>
        <xdr:cNvPr id="686" name="n_3aveValue【庁舎】&#10;一人当たり面積">
          <a:extLst>
            <a:ext uri="{FF2B5EF4-FFF2-40B4-BE49-F238E27FC236}">
              <a16:creationId xmlns:a16="http://schemas.microsoft.com/office/drawing/2014/main" id="{00000000-0008-0000-0F00-0000AE020000}"/>
            </a:ext>
          </a:extLst>
        </xdr:cNvPr>
        <xdr:cNvSpPr txBox="1"/>
      </xdr:nvSpPr>
      <xdr:spPr>
        <a:xfrm>
          <a:off x="19310427" y="1764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69232</xdr:rowOff>
    </xdr:from>
    <xdr:ext cx="469744" cy="259045"/>
    <xdr:sp macro="" textlink="">
      <xdr:nvSpPr>
        <xdr:cNvPr id="687" name="n_4aveValue【庁舎】&#10;一人当たり面積">
          <a:extLst>
            <a:ext uri="{FF2B5EF4-FFF2-40B4-BE49-F238E27FC236}">
              <a16:creationId xmlns:a16="http://schemas.microsoft.com/office/drawing/2014/main" id="{00000000-0008-0000-0F00-0000AF020000}"/>
            </a:ext>
          </a:extLst>
        </xdr:cNvPr>
        <xdr:cNvSpPr txBox="1"/>
      </xdr:nvSpPr>
      <xdr:spPr>
        <a:xfrm>
          <a:off x="18421427" y="1772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99</xdr:row>
      <xdr:rowOff>27322</xdr:rowOff>
    </xdr:from>
    <xdr:ext cx="469744" cy="259045"/>
    <xdr:sp macro="" textlink="">
      <xdr:nvSpPr>
        <xdr:cNvPr id="688" name="n_1mainValue【庁舎】&#10;一人当たり面積">
          <a:extLst>
            <a:ext uri="{FF2B5EF4-FFF2-40B4-BE49-F238E27FC236}">
              <a16:creationId xmlns:a16="http://schemas.microsoft.com/office/drawing/2014/main" id="{00000000-0008-0000-0F00-0000B0020000}"/>
            </a:ext>
          </a:extLst>
        </xdr:cNvPr>
        <xdr:cNvSpPr txBox="1"/>
      </xdr:nvSpPr>
      <xdr:spPr>
        <a:xfrm>
          <a:off x="21075727" y="17000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99</xdr:row>
      <xdr:rowOff>52088</xdr:rowOff>
    </xdr:from>
    <xdr:ext cx="469744" cy="259045"/>
    <xdr:sp macro="" textlink="">
      <xdr:nvSpPr>
        <xdr:cNvPr id="689" name="n_2mainValue【庁舎】&#10;一人当たり面積">
          <a:extLst>
            <a:ext uri="{FF2B5EF4-FFF2-40B4-BE49-F238E27FC236}">
              <a16:creationId xmlns:a16="http://schemas.microsoft.com/office/drawing/2014/main" id="{00000000-0008-0000-0F00-0000B1020000}"/>
            </a:ext>
          </a:extLst>
        </xdr:cNvPr>
        <xdr:cNvSpPr txBox="1"/>
      </xdr:nvSpPr>
      <xdr:spPr>
        <a:xfrm>
          <a:off x="20199427" y="17025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20972</xdr:rowOff>
    </xdr:from>
    <xdr:ext cx="469744" cy="259045"/>
    <xdr:sp macro="" textlink="">
      <xdr:nvSpPr>
        <xdr:cNvPr id="690" name="n_3mainValue【庁舎】&#10;一人当たり面積">
          <a:extLst>
            <a:ext uri="{FF2B5EF4-FFF2-40B4-BE49-F238E27FC236}">
              <a16:creationId xmlns:a16="http://schemas.microsoft.com/office/drawing/2014/main" id="{00000000-0008-0000-0F00-0000B2020000}"/>
            </a:ext>
          </a:extLst>
        </xdr:cNvPr>
        <xdr:cNvSpPr txBox="1"/>
      </xdr:nvSpPr>
      <xdr:spPr>
        <a:xfrm>
          <a:off x="19310427" y="18023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1" name="正方形/長方形 690">
          <a:extLst>
            <a:ext uri="{FF2B5EF4-FFF2-40B4-BE49-F238E27FC236}">
              <a16:creationId xmlns:a16="http://schemas.microsoft.com/office/drawing/2014/main" id="{00000000-0008-0000-0F00-0000B3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2" name="正方形/長方形 691">
          <a:extLst>
            <a:ext uri="{FF2B5EF4-FFF2-40B4-BE49-F238E27FC236}">
              <a16:creationId xmlns:a16="http://schemas.microsoft.com/office/drawing/2014/main" id="{00000000-0008-0000-0F00-0000B4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3" name="テキスト ボックス 692">
          <a:extLst>
            <a:ext uri="{FF2B5EF4-FFF2-40B4-BE49-F238E27FC236}">
              <a16:creationId xmlns:a16="http://schemas.microsoft.com/office/drawing/2014/main" id="{00000000-0008-0000-0F00-0000B5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）市町村施設類型別ストック情報分析表①と同様</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鳥取県南部町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10,754
10,667
114.03
7,062,695
6,713,804
209,641
4,242,199
5,907,881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25.6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mn-lt"/>
              <a:ea typeface="+mn-ea"/>
              <a:cs typeface="+mn-cs"/>
            </a:rPr>
            <a:t>　</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人口減少や全国平均を上回る高齢化率（平成</a:t>
          </a:r>
          <a:r>
            <a:rPr kumimoji="1" lang="en-US" altLang="ja-JP" sz="1100" baseline="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年国勢調査</a:t>
          </a:r>
          <a:r>
            <a:rPr kumimoji="1" lang="en-US" altLang="ja-JP" sz="1100" baseline="0">
              <a:solidFill>
                <a:schemeClr val="dk1"/>
              </a:solidFill>
              <a:effectLst/>
              <a:latin typeface="ＭＳ ゴシック" panose="020B0609070205080204" pitchFamily="49" charset="-128"/>
              <a:ea typeface="ＭＳ ゴシック" panose="020B0609070205080204" pitchFamily="49" charset="-128"/>
              <a:cs typeface="+mn-cs"/>
            </a:rPr>
            <a:t>34.0</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10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全国平均</a:t>
          </a:r>
          <a:r>
            <a:rPr kumimoji="1" lang="en-US" altLang="ja-JP" sz="1100" baseline="0">
              <a:solidFill>
                <a:schemeClr val="dk1"/>
              </a:solidFill>
              <a:effectLst/>
              <a:latin typeface="ＭＳ ゴシック" panose="020B0609070205080204" pitchFamily="49" charset="-128"/>
              <a:ea typeface="ＭＳ ゴシック" panose="020B0609070205080204" pitchFamily="49" charset="-128"/>
              <a:cs typeface="+mn-cs"/>
            </a:rPr>
            <a:t>26.6</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10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）に加えて町民税の減収により</a:t>
          </a: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b="0">
              <a:solidFill>
                <a:schemeClr val="dk1"/>
              </a:solidFill>
              <a:effectLst/>
              <a:latin typeface="ＭＳ ゴシック" panose="020B0609070205080204" pitchFamily="49" charset="-128"/>
              <a:ea typeface="ＭＳ ゴシック" panose="020B0609070205080204" pitchFamily="49" charset="-128"/>
              <a:cs typeface="+mn-cs"/>
            </a:rPr>
            <a:t>類似団体平均を大幅に下回っている。</a:t>
          </a:r>
          <a:endParaRPr kumimoji="1" lang="en-US" altLang="ja-JP" sz="1100" b="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b="0">
              <a:solidFill>
                <a:schemeClr val="dk1"/>
              </a:solidFill>
              <a:effectLst/>
              <a:latin typeface="ＭＳ ゴシック" panose="020B0609070205080204" pitchFamily="49" charset="-128"/>
              <a:ea typeface="ＭＳ ゴシック" panose="020B0609070205080204" pitchFamily="49" charset="-128"/>
              <a:cs typeface="+mn-cs"/>
            </a:rPr>
            <a:t>　令和元年度に第</a:t>
          </a:r>
          <a:r>
            <a:rPr kumimoji="1" lang="en-US" altLang="ja-JP" sz="1100" b="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100" b="0">
              <a:solidFill>
                <a:schemeClr val="dk1"/>
              </a:solidFill>
              <a:effectLst/>
              <a:latin typeface="ＭＳ ゴシック" panose="020B0609070205080204" pitchFamily="49" charset="-128"/>
              <a:ea typeface="ＭＳ ゴシック" panose="020B0609070205080204" pitchFamily="49" charset="-128"/>
              <a:cs typeface="+mn-cs"/>
            </a:rPr>
            <a:t>次総合計画を策定し、年度毎に実施計画を定め様々な分野の施策や事業を計画的に進めていく。</a:t>
          </a:r>
          <a:r>
            <a:rPr kumimoji="1" lang="ja-JP" altLang="ja-JP" sz="1100" b="0">
              <a:solidFill>
                <a:schemeClr val="dk1"/>
              </a:solidFill>
              <a:effectLst/>
              <a:latin typeface="ＭＳ ゴシック" panose="020B0609070205080204" pitchFamily="49" charset="-128"/>
              <a:ea typeface="ＭＳ ゴシック" panose="020B0609070205080204" pitchFamily="49" charset="-128"/>
              <a:cs typeface="+mn-cs"/>
            </a:rPr>
            <a:t>少子化対策</a:t>
          </a:r>
          <a:r>
            <a:rPr kumimoji="1" lang="ja-JP" altLang="en-US" sz="1100" b="0">
              <a:solidFill>
                <a:schemeClr val="dk1"/>
              </a:solidFill>
              <a:effectLst/>
              <a:latin typeface="ＭＳ ゴシック" panose="020B0609070205080204" pitchFamily="49" charset="-128"/>
              <a:ea typeface="ＭＳ ゴシック" panose="020B0609070205080204" pitchFamily="49" charset="-128"/>
              <a:cs typeface="+mn-cs"/>
            </a:rPr>
            <a:t>事業</a:t>
          </a:r>
          <a:r>
            <a:rPr kumimoji="1" lang="ja-JP" altLang="ja-JP" sz="1100" b="0">
              <a:solidFill>
                <a:schemeClr val="dk1"/>
              </a:solidFill>
              <a:effectLst/>
              <a:latin typeface="ＭＳ ゴシック" panose="020B0609070205080204" pitchFamily="49" charset="-128"/>
              <a:ea typeface="ＭＳ ゴシック" panose="020B0609070205080204" pitchFamily="49" charset="-128"/>
              <a:cs typeface="+mn-cs"/>
            </a:rPr>
            <a:t>進会議で事業の見直しを行い、重点的に人口減少、少子化対策に取り組んでいる。「なんぶ創生総合戦略」</a:t>
          </a:r>
          <a:r>
            <a:rPr kumimoji="1" lang="ja-JP" altLang="en-US" sz="1100" b="0">
              <a:solidFill>
                <a:schemeClr val="dk1"/>
              </a:solidFill>
              <a:effectLst/>
              <a:latin typeface="ＭＳ ゴシック" panose="020B0609070205080204" pitchFamily="49" charset="-128"/>
              <a:ea typeface="ＭＳ ゴシック" panose="020B0609070205080204" pitchFamily="49" charset="-128"/>
              <a:cs typeface="+mn-cs"/>
            </a:rPr>
            <a:t>を改定し、</a:t>
          </a:r>
          <a:r>
            <a:rPr kumimoji="1" lang="ja-JP" altLang="ja-JP" sz="1100" b="0">
              <a:solidFill>
                <a:schemeClr val="dk1"/>
              </a:solidFill>
              <a:effectLst/>
              <a:latin typeface="ＭＳ ゴシック" panose="020B0609070205080204" pitchFamily="49" charset="-128"/>
              <a:ea typeface="ＭＳ ゴシック" panose="020B0609070205080204" pitchFamily="49" charset="-128"/>
              <a:cs typeface="+mn-cs"/>
            </a:rPr>
            <a:t>町の基幹産業である農業の担い手育成や定住人口の拡大を図り、地域の活力づくりに重点的に取り組んでいる。併せて、行財政改革により効率的、効果的な組織運営から財政基盤強化に努め、本指数を維持してい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19957</xdr:rowOff>
    </xdr:from>
    <xdr:to>
      <xdr:col>23</xdr:col>
      <xdr:colOff>133350</xdr:colOff>
      <xdr:row>44</xdr:row>
      <xdr:rowOff>84667</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192157"/>
          <a:ext cx="0" cy="14363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106334</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19957</xdr:rowOff>
    </xdr:from>
    <xdr:to>
      <xdr:col>24</xdr:col>
      <xdr:colOff>12700</xdr:colOff>
      <xdr:row>36</xdr:row>
      <xdr:rowOff>19957</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164193</xdr:rowOff>
    </xdr:from>
    <xdr:to>
      <xdr:col>23</xdr:col>
      <xdr:colOff>133350</xdr:colOff>
      <xdr:row>44</xdr:row>
      <xdr:rowOff>4233</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536543"/>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71560</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101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164193</xdr:rowOff>
    </xdr:from>
    <xdr:to>
      <xdr:col>19</xdr:col>
      <xdr:colOff>133350</xdr:colOff>
      <xdr:row>43</xdr:row>
      <xdr:rowOff>164193</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536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43543</xdr:rowOff>
    </xdr:from>
    <xdr:to>
      <xdr:col>19</xdr:col>
      <xdr:colOff>184150</xdr:colOff>
      <xdr:row>42</xdr:row>
      <xdr:rowOff>145143</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155320</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013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164193</xdr:rowOff>
    </xdr:from>
    <xdr:to>
      <xdr:col>15</xdr:col>
      <xdr:colOff>82550</xdr:colOff>
      <xdr:row>43</xdr:row>
      <xdr:rowOff>164193</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536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32052</xdr:rowOff>
    </xdr:from>
    <xdr:to>
      <xdr:col>15</xdr:col>
      <xdr:colOff>133350</xdr:colOff>
      <xdr:row>42</xdr:row>
      <xdr:rowOff>133652</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23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143829</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00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164193</xdr:rowOff>
    </xdr:from>
    <xdr:to>
      <xdr:col>11</xdr:col>
      <xdr:colOff>31750</xdr:colOff>
      <xdr:row>43</xdr:row>
      <xdr:rowOff>164193</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536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43543</xdr:rowOff>
    </xdr:from>
    <xdr:to>
      <xdr:col>11</xdr:col>
      <xdr:colOff>82550</xdr:colOff>
      <xdr:row>42</xdr:row>
      <xdr:rowOff>145143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155320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66524</xdr:rowOff>
    </xdr:from>
    <xdr:to>
      <xdr:col>7</xdr:col>
      <xdr:colOff>31750</xdr:colOff>
      <xdr:row>42</xdr:row>
      <xdr:rowOff>168124</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6851</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03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124883</xdr:rowOff>
    </xdr:from>
    <xdr:to>
      <xdr:col>23</xdr:col>
      <xdr:colOff>184150</xdr:colOff>
      <xdr:row>44</xdr:row>
      <xdr:rowOff>55033</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20760</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393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113393</xdr:rowOff>
    </xdr:from>
    <xdr:to>
      <xdr:col>19</xdr:col>
      <xdr:colOff>184150</xdr:colOff>
      <xdr:row>44</xdr:row>
      <xdr:rowOff>43543</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28320</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572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113393</xdr:rowOff>
    </xdr:from>
    <xdr:to>
      <xdr:col>15</xdr:col>
      <xdr:colOff>133350</xdr:colOff>
      <xdr:row>44</xdr:row>
      <xdr:rowOff>43543</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28320</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113393</xdr:rowOff>
    </xdr:from>
    <xdr:to>
      <xdr:col>11</xdr:col>
      <xdr:colOff>82550</xdr:colOff>
      <xdr:row>44</xdr:row>
      <xdr:rowOff>43543</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28320</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113393</xdr:rowOff>
    </xdr:from>
    <xdr:to>
      <xdr:col>7</xdr:col>
      <xdr:colOff>31750</xdr:colOff>
      <xdr:row>44</xdr:row>
      <xdr:rowOff>43543</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28320</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合併以降、指定管理者制度導入等による業務の外部委託化や業務の見直し、職員数の削減による人件費の抑制、平成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月に誕生した地域振興協議会により、町民と行政の協働で町民自らが自らの町をつくりあげる住民自治の新たな形に取り組んできた成果として平成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年度までの経常収支比率は抑制傾向にあった。平成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年度以降は、経常収支比率は悪化し、類似団体のと差も広がる傾向にある。前年度と比較し</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人件費、物件費、扶助費で増加し、公債費、維持補修費、補助費等、繰出金で減少となる。歳出減少の一方で歳入の一般財源の減少もあり経常収支比率は増加した。今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後、施設の老朽化による維持補修費の増加などが見込まれ、厳しい状況</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で</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はあるが引き続き経常経費の削減に努める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165735</xdr:rowOff>
    </xdr:from>
    <xdr:to>
      <xdr:col>23</xdr:col>
      <xdr:colOff>133350</xdr:colOff>
      <xdr:row>66</xdr:row>
      <xdr:rowOff>30269</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9938385"/>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2346</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318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30269</xdr:rowOff>
    </xdr:from>
    <xdr:to>
      <xdr:col>24</xdr:col>
      <xdr:colOff>12700</xdr:colOff>
      <xdr:row>66</xdr:row>
      <xdr:rowOff>30269</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34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80662</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68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165735</xdr:rowOff>
    </xdr:from>
    <xdr:to>
      <xdr:col>24</xdr:col>
      <xdr:colOff>12700</xdr:colOff>
      <xdr:row>57</xdr:row>
      <xdr:rowOff>165735</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993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82127</xdr:rowOff>
    </xdr:from>
    <xdr:to>
      <xdr:col>23</xdr:col>
      <xdr:colOff>133350</xdr:colOff>
      <xdr:row>63</xdr:row>
      <xdr:rowOff>90170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114800" y="10883477"/>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134848</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5932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118321</xdr:rowOff>
    </xdr:from>
    <xdr:to>
      <xdr:col>23</xdr:col>
      <xdr:colOff>184150</xdr:colOff>
      <xdr:row>63</xdr:row>
      <xdr:rowOff>48471</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78105</xdr:rowOff>
    </xdr:from>
    <xdr:to>
      <xdr:col>19</xdr:col>
      <xdr:colOff>133350</xdr:colOff>
      <xdr:row>63</xdr:row>
      <xdr:rowOff>82127</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3225800" y="10879455"/>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70062</xdr:rowOff>
    </xdr:from>
    <xdr:to>
      <xdr:col>19</xdr:col>
      <xdr:colOff>184150</xdr:colOff>
      <xdr:row>63</xdr:row>
      <xdr:rowOff>212</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69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10389</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468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13758</xdr:rowOff>
    </xdr:from>
    <xdr:to>
      <xdr:col>15</xdr:col>
      <xdr:colOff>82550</xdr:colOff>
      <xdr:row>63</xdr:row>
      <xdr:rowOff>78105</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2336800" y="10815108"/>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49954</xdr:rowOff>
    </xdr:from>
    <xdr:to>
      <xdr:col>15</xdr:col>
      <xdr:colOff>133350</xdr:colOff>
      <xdr:row>62</xdr:row>
      <xdr:rowOff>151554</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161731</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44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28363</xdr:rowOff>
    </xdr:from>
    <xdr:to>
      <xdr:col>11</xdr:col>
      <xdr:colOff>31750</xdr:colOff>
      <xdr:row>63</xdr:row>
      <xdr:rowOff>13758</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0658263"/>
          <a:ext cx="889000" cy="156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13758</xdr:rowOff>
    </xdr:from>
    <xdr:to>
      <xdr:col>11</xdr:col>
      <xdr:colOff>82550</xdr:colOff>
      <xdr:row>62</xdr:row>
      <xdr:rowOff>115358</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64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125535</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41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68580</xdr:rowOff>
    </xdr:from>
    <xdr:to>
      <xdr:col>7</xdr:col>
      <xdr:colOff>31750</xdr:colOff>
      <xdr:row>61</xdr:row>
      <xdr:rowOff>170180</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8907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29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39370</xdr:rowOff>
    </xdr:from>
    <xdr:to>
      <xdr:col>23</xdr:col>
      <xdr:colOff>184150</xdr:colOff>
      <xdr:row>63</xdr:row>
      <xdr:rowOff>140970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11447</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81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31327</xdr:rowOff>
    </xdr:from>
    <xdr:to>
      <xdr:col>19</xdr:col>
      <xdr:colOff>184150</xdr:colOff>
      <xdr:row>63</xdr:row>
      <xdr:rowOff>132927</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83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117704</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0919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27305</xdr:rowOff>
    </xdr:from>
    <xdr:to>
      <xdr:col>15</xdr:col>
      <xdr:colOff>133350</xdr:colOff>
      <xdr:row>63</xdr:row>
      <xdr:rowOff>128905</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82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113682</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09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134408</xdr:rowOff>
    </xdr:from>
    <xdr:to>
      <xdr:col>11</xdr:col>
      <xdr:colOff>82550</xdr:colOff>
      <xdr:row>63</xdr:row>
      <xdr:rowOff>64558</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76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49335</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085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149013</xdr:rowOff>
    </xdr:from>
    <xdr:to>
      <xdr:col>7</xdr:col>
      <xdr:colOff>31750</xdr:colOff>
      <xdr:row>62</xdr:row>
      <xdr:rowOff>79163</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60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63940</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[191,455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一人当たりの人件費及び物件費は、類似団体平均値まで上昇したが、平成３０年度決算</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以降は</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、類似団体平均値を上回る結果となった。人件費、物件費とも前年度を上回る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傾向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の中で、地方創生関連・少子化対策</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・保育施策</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をなどの重点事業</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により物件費の伸びがみられた。</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今後、</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人件費、物件費の増加が財政へ大きく影響を及ぼすと考えられる。引き続き、徹底した事業見直しを通じ各事業のコスト削減を行う。</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00000000-0008-0000-0300-0000B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68089</xdr:rowOff>
    </xdr:from>
    <xdr:to>
      <xdr:col>23</xdr:col>
      <xdr:colOff>133350</xdr:colOff>
      <xdr:row>89</xdr:row>
      <xdr:rowOff>125960</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953000" y="13784089"/>
          <a:ext cx="0" cy="16009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98037</xdr:rowOff>
    </xdr:from>
    <xdr:ext cx="762000" cy="259045"/>
    <xdr:sp macro="" textlink="">
      <xdr:nvSpPr>
        <xdr:cNvPr id="192" name="人件費・物件費等の状況最小値テキスト">
          <a:extLst>
            <a:ext uri="{FF2B5EF4-FFF2-40B4-BE49-F238E27FC236}">
              <a16:creationId xmlns:a16="http://schemas.microsoft.com/office/drawing/2014/main" id="{00000000-0008-0000-0300-0000C0000000}"/>
            </a:ext>
          </a:extLst>
        </xdr:cNvPr>
        <xdr:cNvSpPr txBox="1"/>
      </xdr:nvSpPr>
      <xdr:spPr>
        <a:xfrm>
          <a:off x="5041900" y="15357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125960</xdr:rowOff>
    </xdr:from>
    <xdr:to>
      <xdr:col>24</xdr:col>
      <xdr:colOff>12700</xdr:colOff>
      <xdr:row>89</xdr:row>
      <xdr:rowOff>125960</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5385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154466</xdr:rowOff>
    </xdr:from>
    <xdr:ext cx="762000" cy="259045"/>
    <xdr:sp macro="" textlink="">
      <xdr:nvSpPr>
        <xdr:cNvPr id="194" name="人件費・物件費等の状況最大値テキスト">
          <a:extLst>
            <a:ext uri="{FF2B5EF4-FFF2-40B4-BE49-F238E27FC236}">
              <a16:creationId xmlns:a16="http://schemas.microsoft.com/office/drawing/2014/main" id="{00000000-0008-0000-0300-0000C2000000}"/>
            </a:ext>
          </a:extLst>
        </xdr:cNvPr>
        <xdr:cNvSpPr txBox="1"/>
      </xdr:nvSpPr>
      <xdr:spPr>
        <a:xfrm>
          <a:off x="5041900" y="1352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68089</xdr:rowOff>
    </xdr:from>
    <xdr:to>
      <xdr:col>24</xdr:col>
      <xdr:colOff>12700</xdr:colOff>
      <xdr:row>80</xdr:row>
      <xdr:rowOff>68089</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3784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70490</xdr:rowOff>
    </xdr:from>
    <xdr:to>
      <xdr:col>23</xdr:col>
      <xdr:colOff>133350</xdr:colOff>
      <xdr:row>82</xdr:row>
      <xdr:rowOff>109569</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114800" y="14129390"/>
          <a:ext cx="838200" cy="39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59205</xdr:rowOff>
    </xdr:from>
    <xdr:ext cx="762000" cy="259045"/>
    <xdr:sp macro="" textlink="">
      <xdr:nvSpPr>
        <xdr:cNvPr id="197" name="人件費・物件費等の状況平均値テキスト">
          <a:extLst>
            <a:ext uri="{FF2B5EF4-FFF2-40B4-BE49-F238E27FC236}">
              <a16:creationId xmlns:a16="http://schemas.microsoft.com/office/drawing/2014/main" id="{00000000-0008-0000-0300-0000C5000000}"/>
            </a:ext>
          </a:extLst>
        </xdr:cNvPr>
        <xdr:cNvSpPr txBox="1"/>
      </xdr:nvSpPr>
      <xdr:spPr>
        <a:xfrm>
          <a:off x="5041900" y="139466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42678</xdr:rowOff>
    </xdr:from>
    <xdr:to>
      <xdr:col>23</xdr:col>
      <xdr:colOff>184150</xdr:colOff>
      <xdr:row>82</xdr:row>
      <xdr:rowOff>144278</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902200" y="14101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27941</xdr:rowOff>
    </xdr:from>
    <xdr:to>
      <xdr:col>19</xdr:col>
      <xdr:colOff>133350</xdr:colOff>
      <xdr:row>82</xdr:row>
      <xdr:rowOff>70490</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3225800" y="14086841"/>
          <a:ext cx="889000" cy="42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9362</xdr:rowOff>
    </xdr:from>
    <xdr:to>
      <xdr:col>19</xdr:col>
      <xdr:colOff>184150</xdr:colOff>
      <xdr:row>82</xdr:row>
      <xdr:rowOff>110962</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064000" y="14068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121139</xdr:rowOff>
    </xdr:from>
    <xdr:ext cx="7366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3733800" y="13837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154307</xdr:rowOff>
    </xdr:from>
    <xdr:to>
      <xdr:col>15</xdr:col>
      <xdr:colOff>82550</xdr:colOff>
      <xdr:row>82</xdr:row>
      <xdr:rowOff>27941</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2336800" y="14041757"/>
          <a:ext cx="889000" cy="45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150633</xdr:rowOff>
    </xdr:from>
    <xdr:to>
      <xdr:col>15</xdr:col>
      <xdr:colOff>133350</xdr:colOff>
      <xdr:row>82</xdr:row>
      <xdr:rowOff>80783</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3175000" y="14038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65560</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844800" y="14124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154307</xdr:rowOff>
    </xdr:from>
    <xdr:to>
      <xdr:col>11</xdr:col>
      <xdr:colOff>31750</xdr:colOff>
      <xdr:row>81</xdr:row>
      <xdr:rowOff>164804</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flipV="1">
          <a:off x="1447800" y="14041757"/>
          <a:ext cx="889000" cy="10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121693</xdr:rowOff>
    </xdr:from>
    <xdr:to>
      <xdr:col>11</xdr:col>
      <xdr:colOff>82550</xdr:colOff>
      <xdr:row>82</xdr:row>
      <xdr:rowOff>51843</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2286000" y="1400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36620</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955800" y="1409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164323</xdr:rowOff>
    </xdr:from>
    <xdr:to>
      <xdr:col>7</xdr:col>
      <xdr:colOff>31750</xdr:colOff>
      <xdr:row>82</xdr:row>
      <xdr:rowOff>94473</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1397000" y="14051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79250</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066800" y="14138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58769</xdr:rowOff>
    </xdr:from>
    <xdr:to>
      <xdr:col>23</xdr:col>
      <xdr:colOff>184150</xdr:colOff>
      <xdr:row>82</xdr:row>
      <xdr:rowOff>160369</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902200" y="14117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30846</xdr:rowOff>
    </xdr:from>
    <xdr:ext cx="762000" cy="259045"/>
    <xdr:sp macro="" textlink="">
      <xdr:nvSpPr>
        <xdr:cNvPr id="216" name="人件費・物件費等の状況該当値テキスト">
          <a:extLst>
            <a:ext uri="{FF2B5EF4-FFF2-40B4-BE49-F238E27FC236}">
              <a16:creationId xmlns:a16="http://schemas.microsoft.com/office/drawing/2014/main" id="{00000000-0008-0000-0300-0000D8000000}"/>
            </a:ext>
          </a:extLst>
        </xdr:cNvPr>
        <xdr:cNvSpPr txBox="1"/>
      </xdr:nvSpPr>
      <xdr:spPr>
        <a:xfrm>
          <a:off x="5041900" y="14089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19690</xdr:rowOff>
    </xdr:from>
    <xdr:to>
      <xdr:col>19</xdr:col>
      <xdr:colOff>184150</xdr:colOff>
      <xdr:row>82</xdr:row>
      <xdr:rowOff>121290</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064000" y="1407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106067</xdr:rowOff>
    </xdr:from>
    <xdr:ext cx="7366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3733800" y="14164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148591</xdr:rowOff>
    </xdr:from>
    <xdr:to>
      <xdr:col>15</xdr:col>
      <xdr:colOff>133350</xdr:colOff>
      <xdr:row>82</xdr:row>
      <xdr:rowOff>78741</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3175000" y="1403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88918</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2844800" y="13804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103507</xdr:rowOff>
    </xdr:from>
    <xdr:to>
      <xdr:col>11</xdr:col>
      <xdr:colOff>82550</xdr:colOff>
      <xdr:row>82</xdr:row>
      <xdr:rowOff>33657</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2286000" y="1399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43834</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955800" y="1375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114004</xdr:rowOff>
    </xdr:from>
    <xdr:to>
      <xdr:col>7</xdr:col>
      <xdr:colOff>31750</xdr:colOff>
      <xdr:row>82</xdr:row>
      <xdr:rowOff>44154</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1397000" y="14001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54331</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066800" y="13770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月の合併以降平成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年度まで実施した退職勧奨により類似団体平均を下回っている。引き続き、適正な定員管理や給与の適正化によりこの水準を維持する。</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74084</xdr:rowOff>
    </xdr:from>
    <xdr:to>
      <xdr:col>81</xdr:col>
      <xdr:colOff>44450</xdr:colOff>
      <xdr:row>90</xdr:row>
      <xdr:rowOff>36286</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961534"/>
          <a:ext cx="0" cy="15052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160461</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70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74084</xdr:rowOff>
    </xdr:from>
    <xdr:to>
      <xdr:col>81</xdr:col>
      <xdr:colOff>133350</xdr:colOff>
      <xdr:row>81</xdr:row>
      <xdr:rowOff>74084</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961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64407</xdr:rowOff>
    </xdr:from>
    <xdr:to>
      <xdr:col>81</xdr:col>
      <xdr:colOff>44450</xdr:colOff>
      <xdr:row>84</xdr:row>
      <xdr:rowOff>7862</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6179800" y="14294757"/>
          <a:ext cx="8382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34368</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7790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62291</xdr:rowOff>
    </xdr:from>
    <xdr:to>
      <xdr:col>81</xdr:col>
      <xdr:colOff>95250</xdr:colOff>
      <xdr:row>86</xdr:row>
      <xdr:rowOff>163891</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87388</xdr:rowOff>
    </xdr:from>
    <xdr:to>
      <xdr:col>77</xdr:col>
      <xdr:colOff>44450</xdr:colOff>
      <xdr:row>84</xdr:row>
      <xdr:rowOff>7862</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5290800" y="14317738"/>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62291</xdr:rowOff>
    </xdr:from>
    <xdr:to>
      <xdr:col>77</xdr:col>
      <xdr:colOff>95250</xdr:colOff>
      <xdr:row>86</xdr:row>
      <xdr:rowOff>163891</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148668</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8933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87388</xdr:rowOff>
    </xdr:from>
    <xdr:to>
      <xdr:col>72</xdr:col>
      <xdr:colOff>203200</xdr:colOff>
      <xdr:row>83</xdr:row>
      <xdr:rowOff>144841</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4401800" y="14317738"/>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144841</xdr:rowOff>
    </xdr:from>
    <xdr:to>
      <xdr:col>68</xdr:col>
      <xdr:colOff>152400</xdr:colOff>
      <xdr:row>84</xdr:row>
      <xdr:rowOff>65314</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flipV="1">
          <a:off x="13512800" y="14375191"/>
          <a:ext cx="889000" cy="9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27818</xdr:rowOff>
    </xdr:from>
    <xdr:to>
      <xdr:col>68</xdr:col>
      <xdr:colOff>203200</xdr:colOff>
      <xdr:row>86</xdr:row>
      <xdr:rowOff>129418</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114195</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858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102706</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13607</xdr:rowOff>
    </xdr:from>
    <xdr:to>
      <xdr:col>81</xdr:col>
      <xdr:colOff>95250</xdr:colOff>
      <xdr:row>83</xdr:row>
      <xdr:rowOff>115207</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424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30134</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408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128512</xdr:rowOff>
    </xdr:from>
    <xdr:to>
      <xdr:col>77</xdr:col>
      <xdr:colOff>95250</xdr:colOff>
      <xdr:row>84</xdr:row>
      <xdr:rowOff>58662</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435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68839</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41277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36588</xdr:rowOff>
    </xdr:from>
    <xdr:to>
      <xdr:col>73</xdr:col>
      <xdr:colOff>44450</xdr:colOff>
      <xdr:row>83</xdr:row>
      <xdr:rowOff>138188</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426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148365</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403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94041</xdr:rowOff>
    </xdr:from>
    <xdr:to>
      <xdr:col>68</xdr:col>
      <xdr:colOff>203200</xdr:colOff>
      <xdr:row>84</xdr:row>
      <xdr:rowOff>24191</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432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34368</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4093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14514</xdr:rowOff>
    </xdr:from>
    <xdr:to>
      <xdr:col>64</xdr:col>
      <xdr:colOff>152400</xdr:colOff>
      <xdr:row>84</xdr:row>
      <xdr:rowOff>116114</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126291</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4185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月の合併以降、職員数の計画的な削減により本指標は類似団体平均を下回って推移していたが、昨年度から類似団体平均を上回る傾向にある。　　</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近年の行政サービスニーズの多様性に対応するため、保育士を含む専門職員の必要性が大きく、職員増員の必要性が生じている状況ではあるが、事業評価に基づく事業の見直し等を通じて適正な定員管理を徹底す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70282</xdr:rowOff>
    </xdr:from>
    <xdr:to>
      <xdr:col>81</xdr:col>
      <xdr:colOff>44450</xdr:colOff>
      <xdr:row>67</xdr:row>
      <xdr:rowOff>2311</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357282"/>
          <a:ext cx="0" cy="11321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145838</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461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2311</xdr:rowOff>
    </xdr:from>
    <xdr:to>
      <xdr:col>81</xdr:col>
      <xdr:colOff>133350</xdr:colOff>
      <xdr:row>67</xdr:row>
      <xdr:rowOff>2311</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48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156659</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10100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70282</xdr:rowOff>
    </xdr:from>
    <xdr:to>
      <xdr:col>81</xdr:col>
      <xdr:colOff>133350</xdr:colOff>
      <xdr:row>60</xdr:row>
      <xdr:rowOff>70282</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357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117449</xdr:rowOff>
    </xdr:from>
    <xdr:to>
      <xdr:col>81</xdr:col>
      <xdr:colOff>44450</xdr:colOff>
      <xdr:row>61</xdr:row>
      <xdr:rowOff>137719</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575899"/>
          <a:ext cx="838200" cy="20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89450</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376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72923</xdr:rowOff>
    </xdr:from>
    <xdr:to>
      <xdr:col>81</xdr:col>
      <xdr:colOff>95250</xdr:colOff>
      <xdr:row>62</xdr:row>
      <xdr:rowOff>3073</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531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108763</xdr:rowOff>
    </xdr:from>
    <xdr:to>
      <xdr:col>77</xdr:col>
      <xdr:colOff>44450</xdr:colOff>
      <xdr:row>61</xdr:row>
      <xdr:rowOff>117449</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567213"/>
          <a:ext cx="889000" cy="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60858</xdr:rowOff>
    </xdr:from>
    <xdr:to>
      <xdr:col>77</xdr:col>
      <xdr:colOff>95250</xdr:colOff>
      <xdr:row>61</xdr:row>
      <xdr:rowOff>162458</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5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1185</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288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91389</xdr:rowOff>
    </xdr:from>
    <xdr:to>
      <xdr:col>72</xdr:col>
      <xdr:colOff>203200</xdr:colOff>
      <xdr:row>61</xdr:row>
      <xdr:rowOff>108763</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549839"/>
          <a:ext cx="8890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47828</xdr:rowOff>
    </xdr:from>
    <xdr:to>
      <xdr:col>73</xdr:col>
      <xdr:colOff>44450</xdr:colOff>
      <xdr:row>61</xdr:row>
      <xdr:rowOff>149428</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50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159605</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275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84633</xdr:rowOff>
    </xdr:from>
    <xdr:to>
      <xdr:col>68</xdr:col>
      <xdr:colOff>152400</xdr:colOff>
      <xdr:row>61</xdr:row>
      <xdr:rowOff>91389</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543083"/>
          <a:ext cx="889000" cy="6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43967</xdr:rowOff>
    </xdr:from>
    <xdr:to>
      <xdr:col>68</xdr:col>
      <xdr:colOff>203200</xdr:colOff>
      <xdr:row>61</xdr:row>
      <xdr:rowOff>145567</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50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130344</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588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34798</xdr:rowOff>
    </xdr:from>
    <xdr:to>
      <xdr:col>64</xdr:col>
      <xdr:colOff>152400</xdr:colOff>
      <xdr:row>61</xdr:row>
      <xdr:rowOff>136398</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49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121175</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579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86919</xdr:rowOff>
    </xdr:from>
    <xdr:to>
      <xdr:col>81</xdr:col>
      <xdr:colOff>95250</xdr:colOff>
      <xdr:row>62</xdr:row>
      <xdr:rowOff>17069</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54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58996</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517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66649</xdr:rowOff>
    </xdr:from>
    <xdr:to>
      <xdr:col>77</xdr:col>
      <xdr:colOff>95250</xdr:colOff>
      <xdr:row>61</xdr:row>
      <xdr:rowOff>168249</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525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153026</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6114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57963</xdr:rowOff>
    </xdr:from>
    <xdr:to>
      <xdr:col>73</xdr:col>
      <xdr:colOff>44450</xdr:colOff>
      <xdr:row>61</xdr:row>
      <xdr:rowOff>159563</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51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144340</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602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40589</xdr:rowOff>
    </xdr:from>
    <xdr:to>
      <xdr:col>68</xdr:col>
      <xdr:colOff>203200</xdr:colOff>
      <xdr:row>61</xdr:row>
      <xdr:rowOff>142189</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49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152366</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267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33833</xdr:rowOff>
    </xdr:from>
    <xdr:to>
      <xdr:col>64</xdr:col>
      <xdr:colOff>152400</xdr:colOff>
      <xdr:row>61</xdr:row>
      <xdr:rowOff>135433</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49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145610</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261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毎年度の起債借入額をその年度の元金償還額以内とし、起債残高の抑制に努めてきたことや、高利率の起債の繰上償還などにより減少傾向で推移してきたが、普通交付税の合併算定替による減額により、算定上の分母が減少するため本比率も悪化し、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年度をピークに年次的に増加傾向にある。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令和元年度は、基金造成事業の償還の終了、公営企業の起債償還も減少傾向にあり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％改善がみられた。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今後も事業の緊急度などを的確に把握し、新規発行の抑制に努めることで本指標の改善に努める。</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54187</xdr:rowOff>
    </xdr:from>
    <xdr:to>
      <xdr:col>81</xdr:col>
      <xdr:colOff>44450</xdr:colOff>
      <xdr:row>45</xdr:row>
      <xdr:rowOff>138430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397837"/>
          <a:ext cx="0" cy="1455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110507</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82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138430</xdr:rowOff>
    </xdr:from>
    <xdr:to>
      <xdr:col>81</xdr:col>
      <xdr:colOff>133350</xdr:colOff>
      <xdr:row>45</xdr:row>
      <xdr:rowOff>138430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853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140564</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14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54187</xdr:rowOff>
    </xdr:from>
    <xdr:to>
      <xdr:col>81</xdr:col>
      <xdr:colOff>133350</xdr:colOff>
      <xdr:row>37</xdr:row>
      <xdr:rowOff>54187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39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44</xdr:row>
      <xdr:rowOff>20320</xdr:rowOff>
    </xdr:from>
    <xdr:to>
      <xdr:col>81</xdr:col>
      <xdr:colOff>44450</xdr:colOff>
      <xdr:row>44</xdr:row>
      <xdr:rowOff>149013</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6179800" y="7564120"/>
          <a:ext cx="8382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154533</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70125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138006</xdr:rowOff>
    </xdr:from>
    <xdr:to>
      <xdr:col>81</xdr:col>
      <xdr:colOff>95250</xdr:colOff>
      <xdr:row>42</xdr:row>
      <xdr:rowOff>68156</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68580</xdr:rowOff>
    </xdr:from>
    <xdr:to>
      <xdr:col>77</xdr:col>
      <xdr:colOff>44450</xdr:colOff>
      <xdr:row>44</xdr:row>
      <xdr:rowOff>149013</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290800" y="761238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129963</xdr:rowOff>
    </xdr:from>
    <xdr:to>
      <xdr:col>77</xdr:col>
      <xdr:colOff>95250</xdr:colOff>
      <xdr:row>42</xdr:row>
      <xdr:rowOff>60113</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70290</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928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159596</xdr:rowOff>
    </xdr:from>
    <xdr:to>
      <xdr:col>72</xdr:col>
      <xdr:colOff>203200</xdr:colOff>
      <xdr:row>44</xdr:row>
      <xdr:rowOff>68580</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4401800" y="7531946"/>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138006</xdr:rowOff>
    </xdr:from>
    <xdr:to>
      <xdr:col>73</xdr:col>
      <xdr:colOff>44450</xdr:colOff>
      <xdr:row>42</xdr:row>
      <xdr:rowOff>68156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78333</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93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22860</xdr:rowOff>
    </xdr:from>
    <xdr:to>
      <xdr:col>68</xdr:col>
      <xdr:colOff>152400</xdr:colOff>
      <xdr:row>43</xdr:row>
      <xdr:rowOff>159596</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3512800" y="7395210"/>
          <a:ext cx="8890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138006</xdr:rowOff>
    </xdr:from>
    <xdr:to>
      <xdr:col>68</xdr:col>
      <xdr:colOff>203200</xdr:colOff>
      <xdr:row>42</xdr:row>
      <xdr:rowOff>68156</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78333</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93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79163</xdr:rowOff>
    </xdr:from>
    <xdr:to>
      <xdr:col>64</xdr:col>
      <xdr:colOff>152400</xdr:colOff>
      <xdr:row>43</xdr:row>
      <xdr:rowOff>9313</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280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19490</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7048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140970</xdr:rowOff>
    </xdr:from>
    <xdr:to>
      <xdr:col>81</xdr:col>
      <xdr:colOff>95250</xdr:colOff>
      <xdr:row>44</xdr:row>
      <xdr:rowOff>71120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113047</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748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44</xdr:row>
      <xdr:rowOff>98213</xdr:rowOff>
    </xdr:from>
    <xdr:to>
      <xdr:col>77</xdr:col>
      <xdr:colOff>95250</xdr:colOff>
      <xdr:row>45</xdr:row>
      <xdr:rowOff>28363</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764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45</xdr:row>
      <xdr:rowOff>13140</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7728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44</xdr:row>
      <xdr:rowOff>17780</xdr:rowOff>
    </xdr:from>
    <xdr:to>
      <xdr:col>73</xdr:col>
      <xdr:colOff>44450</xdr:colOff>
      <xdr:row>44</xdr:row>
      <xdr:rowOff>119380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104157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108796</xdr:rowOff>
    </xdr:from>
    <xdr:to>
      <xdr:col>68</xdr:col>
      <xdr:colOff>203200</xdr:colOff>
      <xdr:row>44</xdr:row>
      <xdr:rowOff>38946</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748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23723</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7567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143510</xdr:rowOff>
    </xdr:from>
    <xdr:to>
      <xdr:col>64</xdr:col>
      <xdr:colOff>152400</xdr:colOff>
      <xdr:row>43</xdr:row>
      <xdr:rowOff>73660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34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58437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743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起債残高の抑制に努めたことにより、将来負担額が減少傾向にあったが、昨年度は退職者数の増による退職手当負担見込額の増から指標が悪化した。今年度は、充当可能財源が減少したものの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地方債現在高並びに公営企業等繰入見込み額の減少から前年度より１２．２％減少した。人口の減少による収入減も要因とし、本指標は今後増加傾向が見込まれるため、比率の維持、改善に向けた財政の健全化を徹底す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154025</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451100"/>
          <a:ext cx="0" cy="14748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126102</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898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154025</xdr:rowOff>
    </xdr:from>
    <xdr:to>
      <xdr:col>81</xdr:col>
      <xdr:colOff>133350</xdr:colOff>
      <xdr:row>22</xdr:row>
      <xdr:rowOff>154025</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925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126441</xdr:rowOff>
    </xdr:from>
    <xdr:to>
      <xdr:col>81</xdr:col>
      <xdr:colOff>44450</xdr:colOff>
      <xdr:row>16</xdr:row>
      <xdr:rowOff>72746</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6179800" y="2698191"/>
          <a:ext cx="838200" cy="117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80027</xdr:rowOff>
    </xdr:from>
    <xdr:ext cx="762000" cy="259045"/>
    <xdr:sp macro="" textlink="">
      <xdr:nvSpPr>
        <xdr:cNvPr id="442" name="将来負担の状況平均値テキスト">
          <a:extLst>
            <a:ext uri="{FF2B5EF4-FFF2-40B4-BE49-F238E27FC236}">
              <a16:creationId xmlns:a16="http://schemas.microsoft.com/office/drawing/2014/main" id="{00000000-0008-0000-0300-0000BA010000}"/>
            </a:ext>
          </a:extLst>
        </xdr:cNvPr>
        <xdr:cNvSpPr txBox="1"/>
      </xdr:nvSpPr>
      <xdr:spPr>
        <a:xfrm>
          <a:off x="17106900" y="2308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29921</xdr:rowOff>
    </xdr:from>
    <xdr:to>
      <xdr:col>81</xdr:col>
      <xdr:colOff>95250</xdr:colOff>
      <xdr:row>14</xdr:row>
      <xdr:rowOff>131521</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967200" y="243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44399</xdr:rowOff>
    </xdr:from>
    <xdr:to>
      <xdr:col>77</xdr:col>
      <xdr:colOff>44450</xdr:colOff>
      <xdr:row>16</xdr:row>
      <xdr:rowOff>72746</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5290800" y="2616149"/>
          <a:ext cx="889000" cy="19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0</xdr:rowOff>
    </xdr:from>
    <xdr:to>
      <xdr:col>77</xdr:col>
      <xdr:colOff>95250</xdr:colOff>
      <xdr:row>14</xdr:row>
      <xdr:rowOff>101600</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23165</xdr:rowOff>
    </xdr:from>
    <xdr:to>
      <xdr:col>72</xdr:col>
      <xdr:colOff>203200</xdr:colOff>
      <xdr:row>15</xdr:row>
      <xdr:rowOff>44399</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4401800" y="2594915"/>
          <a:ext cx="889000" cy="21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0</xdr:rowOff>
    </xdr:from>
    <xdr:to>
      <xdr:col>73</xdr:col>
      <xdr:colOff>44450</xdr:colOff>
      <xdr:row>14</xdr:row>
      <xdr:rowOff>101600</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23165</xdr:rowOff>
    </xdr:from>
    <xdr:to>
      <xdr:col>68</xdr:col>
      <xdr:colOff>152400</xdr:colOff>
      <xdr:row>15</xdr:row>
      <xdr:rowOff>117754</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3512800" y="2594915"/>
          <a:ext cx="889000" cy="94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0</xdr:rowOff>
    </xdr:from>
    <xdr:to>
      <xdr:col>68</xdr:col>
      <xdr:colOff>203200</xdr:colOff>
      <xdr:row>14</xdr:row>
      <xdr:rowOff>101600</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23520</xdr:rowOff>
    </xdr:from>
    <xdr:to>
      <xdr:col>64</xdr:col>
      <xdr:colOff>152400</xdr:colOff>
      <xdr:row>15</xdr:row>
      <xdr:rowOff>125120</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59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135297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364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75641</xdr:rowOff>
    </xdr:from>
    <xdr:to>
      <xdr:col>81</xdr:col>
      <xdr:colOff>95250</xdr:colOff>
      <xdr:row>16</xdr:row>
      <xdr:rowOff>5791</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6967200" y="2647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47718</xdr:rowOff>
    </xdr:from>
    <xdr:ext cx="762000" cy="259045"/>
    <xdr:sp macro="" textlink="">
      <xdr:nvSpPr>
        <xdr:cNvPr id="461" name="将来負担の状況該当値テキスト">
          <a:extLst>
            <a:ext uri="{FF2B5EF4-FFF2-40B4-BE49-F238E27FC236}">
              <a16:creationId xmlns:a16="http://schemas.microsoft.com/office/drawing/2014/main" id="{00000000-0008-0000-0300-0000CD010000}"/>
            </a:ext>
          </a:extLst>
        </xdr:cNvPr>
        <xdr:cNvSpPr txBox="1"/>
      </xdr:nvSpPr>
      <xdr:spPr>
        <a:xfrm>
          <a:off x="17106900" y="2619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21946</xdr:rowOff>
    </xdr:from>
    <xdr:to>
      <xdr:col>77</xdr:col>
      <xdr:colOff>95250</xdr:colOff>
      <xdr:row>16</xdr:row>
      <xdr:rowOff>123546</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129000" y="276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108323</xdr:rowOff>
    </xdr:from>
    <xdr:ext cx="7366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798800" y="28515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165049</xdr:rowOff>
    </xdr:from>
    <xdr:to>
      <xdr:col>73</xdr:col>
      <xdr:colOff>44450</xdr:colOff>
      <xdr:row>15</xdr:row>
      <xdr:rowOff>95199</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5240000" y="256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79976</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909800" y="2651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143815</xdr:rowOff>
    </xdr:from>
    <xdr:to>
      <xdr:col>68</xdr:col>
      <xdr:colOff>203200</xdr:colOff>
      <xdr:row>15</xdr:row>
      <xdr:rowOff>73965</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4351000" y="254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58742</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020800" y="263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66954</xdr:rowOff>
    </xdr:from>
    <xdr:to>
      <xdr:col>64</xdr:col>
      <xdr:colOff>152400</xdr:colOff>
      <xdr:row>15</xdr:row>
      <xdr:rowOff>168554</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3462000" y="263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153331</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3131800" y="272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鳥取県南部町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10,754
10,667
114.03
7,062,695
6,713,804
209,641
4,242,199
5,907,881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25.6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退職勧奨や新規採用の抑制により職員数の削減を図ったこと</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で</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平均を大幅に下回って推移している。一方で、多様化する住民ニーズへの対応に必要な専門職等の採用が不足する実情もあり、引き続き、適正な定員管理や給与水準の適正化を図りこの水準を維持する。</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19558</xdr:rowOff>
    </xdr:from>
    <xdr:to>
      <xdr:col>24</xdr:col>
      <xdr:colOff>25400</xdr:colOff>
      <xdr:row>41</xdr:row>
      <xdr:rowOff>152146</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6020308"/>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124223</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5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152146</xdr:rowOff>
    </xdr:from>
    <xdr:to>
      <xdr:col>24</xdr:col>
      <xdr:colOff>114300</xdr:colOff>
      <xdr:row>41</xdr:row>
      <xdr:rowOff>152146</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8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105935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63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19558</xdr:rowOff>
    </xdr:from>
    <xdr:to>
      <xdr:col>24</xdr:col>
      <xdr:colOff>114300</xdr:colOff>
      <xdr:row>35</xdr:row>
      <xdr:rowOff>19558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020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12700</xdr:rowOff>
    </xdr:from>
    <xdr:to>
      <xdr:col>24</xdr:col>
      <xdr:colOff>25400</xdr:colOff>
      <xdr:row>36</xdr:row>
      <xdr:rowOff>35560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1849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130573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302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158496</xdr:rowOff>
    </xdr:from>
    <xdr:to>
      <xdr:col>24</xdr:col>
      <xdr:colOff>76200</xdr:colOff>
      <xdr:row>37</xdr:row>
      <xdr:rowOff>88646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165862</xdr:rowOff>
    </xdr:from>
    <xdr:to>
      <xdr:col>19</xdr:col>
      <xdr:colOff>187325</xdr:colOff>
      <xdr:row>36</xdr:row>
      <xdr:rowOff>12700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16661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149352</xdr:rowOff>
    </xdr:from>
    <xdr:to>
      <xdr:col>20</xdr:col>
      <xdr:colOff>38100</xdr:colOff>
      <xdr:row>37</xdr:row>
      <xdr:rowOff>79502</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64279</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40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161290</xdr:rowOff>
    </xdr:from>
    <xdr:to>
      <xdr:col>15</xdr:col>
      <xdr:colOff>98425</xdr:colOff>
      <xdr:row>35</xdr:row>
      <xdr:rowOff>165862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16204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135636</xdr:rowOff>
    </xdr:from>
    <xdr:to>
      <xdr:col>15</xdr:col>
      <xdr:colOff>149225</xdr:colOff>
      <xdr:row>37</xdr:row>
      <xdr:rowOff>65786</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50563</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120142</xdr:rowOff>
    </xdr:from>
    <xdr:to>
      <xdr:col>11</xdr:col>
      <xdr:colOff>9525</xdr:colOff>
      <xdr:row>35</xdr:row>
      <xdr:rowOff>161290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12089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131064</xdr:rowOff>
    </xdr:from>
    <xdr:to>
      <xdr:col>11</xdr:col>
      <xdr:colOff>60325</xdr:colOff>
      <xdr:row>37</xdr:row>
      <xdr:rowOff>61214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45991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53340</xdr:rowOff>
    </xdr:from>
    <xdr:to>
      <xdr:col>6</xdr:col>
      <xdr:colOff>171450</xdr:colOff>
      <xdr:row>36</xdr:row>
      <xdr:rowOff>154940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139717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156210</xdr:rowOff>
    </xdr:from>
    <xdr:to>
      <xdr:col>24</xdr:col>
      <xdr:colOff>76200</xdr:colOff>
      <xdr:row>36</xdr:row>
      <xdr:rowOff>86360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1287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133350</xdr:rowOff>
    </xdr:from>
    <xdr:to>
      <xdr:col>20</xdr:col>
      <xdr:colOff>38100</xdr:colOff>
      <xdr:row>36</xdr:row>
      <xdr:rowOff>63500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73677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115062</xdr:rowOff>
    </xdr:from>
    <xdr:to>
      <xdr:col>15</xdr:col>
      <xdr:colOff>149225</xdr:colOff>
      <xdr:row>36</xdr:row>
      <xdr:rowOff>45212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55389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110490</xdr:rowOff>
    </xdr:from>
    <xdr:to>
      <xdr:col>11</xdr:col>
      <xdr:colOff>60325</xdr:colOff>
      <xdr:row>36</xdr:row>
      <xdr:rowOff>40640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50817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69342</xdr:rowOff>
    </xdr:from>
    <xdr:to>
      <xdr:col>6</xdr:col>
      <xdr:colOff>171450</xdr:colOff>
      <xdr:row>35</xdr:row>
      <xdr:rowOff>170942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9669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83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指定管理者制度導入等による業務の外部委託や業務の見直しにより物件費の抑制効果が表れている。一方で、</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令和元</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年度決算では、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少子化施策のひとつである小規模保育園の運営開始が</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増加要因の一つとしてあげられる。引き続き事務事業の見直しなどを実施し、経費の削減に努める。</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45357</xdr:rowOff>
    </xdr:from>
    <xdr:to>
      <xdr:col>82</xdr:col>
      <xdr:colOff>107950</xdr:colOff>
      <xdr:row>21</xdr:row>
      <xdr:rowOff>124278</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102757"/>
          <a:ext cx="0" cy="1621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96355</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69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124278</xdr:rowOff>
    </xdr:from>
    <xdr:to>
      <xdr:col>82</xdr:col>
      <xdr:colOff>196850</xdr:colOff>
      <xdr:row>21</xdr:row>
      <xdr:rowOff>124278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2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131734</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846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45357</xdr:rowOff>
    </xdr:from>
    <xdr:to>
      <xdr:col>82</xdr:col>
      <xdr:colOff>196850</xdr:colOff>
      <xdr:row>12</xdr:row>
      <xdr:rowOff>45357</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102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167821</xdr:rowOff>
    </xdr:from>
    <xdr:to>
      <xdr:col>82</xdr:col>
      <xdr:colOff>107950</xdr:colOff>
      <xdr:row>14</xdr:row>
      <xdr:rowOff>83457</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396671"/>
          <a:ext cx="8382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148970</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7207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5443</xdr:rowOff>
    </xdr:from>
    <xdr:to>
      <xdr:col>82</xdr:col>
      <xdr:colOff>158750</xdr:colOff>
      <xdr:row>16</xdr:row>
      <xdr:rowOff>107043</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156936</xdr:rowOff>
    </xdr:from>
    <xdr:to>
      <xdr:col>78</xdr:col>
      <xdr:colOff>69850</xdr:colOff>
      <xdr:row>13</xdr:row>
      <xdr:rowOff>167821</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2385786"/>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166007</xdr:rowOff>
    </xdr:from>
    <xdr:to>
      <xdr:col>78</xdr:col>
      <xdr:colOff>120650</xdr:colOff>
      <xdr:row>16</xdr:row>
      <xdr:rowOff>96157</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80934</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824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58964</xdr:rowOff>
    </xdr:from>
    <xdr:to>
      <xdr:col>73</xdr:col>
      <xdr:colOff>180975</xdr:colOff>
      <xdr:row>13</xdr:row>
      <xdr:rowOff>156936</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287814"/>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111579</xdr:rowOff>
    </xdr:from>
    <xdr:to>
      <xdr:col>74</xdr:col>
      <xdr:colOff>31750</xdr:colOff>
      <xdr:row>16</xdr:row>
      <xdr:rowOff>41729</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68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26506</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769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48079</xdr:rowOff>
    </xdr:from>
    <xdr:to>
      <xdr:col>69</xdr:col>
      <xdr:colOff>92075</xdr:colOff>
      <xdr:row>13</xdr:row>
      <xdr:rowOff>58964</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276929"/>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68036</xdr:rowOff>
    </xdr:from>
    <xdr:to>
      <xdr:col>69</xdr:col>
      <xdr:colOff>142875</xdr:colOff>
      <xdr:row>15</xdr:row>
      <xdr:rowOff>169636</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154413</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72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46264</xdr:rowOff>
    </xdr:from>
    <xdr:to>
      <xdr:col>65</xdr:col>
      <xdr:colOff>53975</xdr:colOff>
      <xdr:row>15</xdr:row>
      <xdr:rowOff>147864</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61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132641</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704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32657</xdr:rowOff>
    </xdr:from>
    <xdr:to>
      <xdr:col>82</xdr:col>
      <xdr:colOff>158750</xdr:colOff>
      <xdr:row>14</xdr:row>
      <xdr:rowOff>134257</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43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49184</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27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117021</xdr:rowOff>
    </xdr:from>
    <xdr:to>
      <xdr:col>78</xdr:col>
      <xdr:colOff>120650</xdr:colOff>
      <xdr:row>14</xdr:row>
      <xdr:rowOff>47171</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34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57348</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1147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106136</xdr:rowOff>
    </xdr:from>
    <xdr:to>
      <xdr:col>74</xdr:col>
      <xdr:colOff>31750</xdr:colOff>
      <xdr:row>14</xdr:row>
      <xdr:rowOff>36286</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33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46463</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103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8164</xdr:rowOff>
    </xdr:from>
    <xdr:to>
      <xdr:col>69</xdr:col>
      <xdr:colOff>142875</xdr:colOff>
      <xdr:row>13</xdr:row>
      <xdr:rowOff>109764</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23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119941</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12</xdr:row>
      <xdr:rowOff>168729</xdr:rowOff>
    </xdr:from>
    <xdr:to>
      <xdr:col>65</xdr:col>
      <xdr:colOff>53975</xdr:colOff>
      <xdr:row>13</xdr:row>
      <xdr:rowOff>98879</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226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109056</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1995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福祉事務所開設により生活保護費の支出が新たに増えたこと、また、人口減少や高齢化、少子化対策などにより事業が多様化し近年は急激に増加傾向にある。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令和元年度</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決算では、わずかに前年度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を上回った。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これまで福祉施策に重点をおき行政サービスを展開してきた本町において、今後も同様な傾向が続くと見込まれる。このため、事業管理を徹底し過度な上昇を抑制していく必要がある。</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1" name="扶助費グラフ枠">
          <a:extLst>
            <a:ext uri="{FF2B5EF4-FFF2-40B4-BE49-F238E27FC236}">
              <a16:creationId xmlns:a16="http://schemas.microsoft.com/office/drawing/2014/main" id="{00000000-0008-0000-0400-0000B5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63500</xdr:rowOff>
    </xdr:from>
    <xdr:to>
      <xdr:col>24</xdr:col>
      <xdr:colOff>25400</xdr:colOff>
      <xdr:row>61</xdr:row>
      <xdr:rowOff>158750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flipV="1">
          <a:off x="4826000" y="93218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130827</xdr:rowOff>
    </xdr:from>
    <xdr:ext cx="762000" cy="259045"/>
    <xdr:sp macro="" textlink="">
      <xdr:nvSpPr>
        <xdr:cNvPr id="183" name="扶助費最小値テキスト">
          <a:extLst>
            <a:ext uri="{FF2B5EF4-FFF2-40B4-BE49-F238E27FC236}">
              <a16:creationId xmlns:a16="http://schemas.microsoft.com/office/drawing/2014/main" id="{00000000-0008-0000-0400-0000B7000000}"/>
            </a:ext>
          </a:extLst>
        </xdr:cNvPr>
        <xdr:cNvSpPr txBox="1"/>
      </xdr:nvSpPr>
      <xdr:spPr>
        <a:xfrm>
          <a:off x="4914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158750</xdr:rowOff>
    </xdr:from>
    <xdr:to>
      <xdr:col>24</xdr:col>
      <xdr:colOff>114300</xdr:colOff>
      <xdr:row>61</xdr:row>
      <xdr:rowOff>158750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149877</xdr:rowOff>
    </xdr:from>
    <xdr:ext cx="762000" cy="259045"/>
    <xdr:sp macro="" textlink="">
      <xdr:nvSpPr>
        <xdr:cNvPr id="185" name="扶助費最大値テキスト">
          <a:extLst>
            <a:ext uri="{FF2B5EF4-FFF2-40B4-BE49-F238E27FC236}">
              <a16:creationId xmlns:a16="http://schemas.microsoft.com/office/drawing/2014/main" id="{00000000-0008-0000-0400-0000B9000000}"/>
            </a:ext>
          </a:extLst>
        </xdr:cNvPr>
        <xdr:cNvSpPr txBox="1"/>
      </xdr:nvSpPr>
      <xdr:spPr>
        <a:xfrm>
          <a:off x="49149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63500</xdr:rowOff>
    </xdr:from>
    <xdr:to>
      <xdr:col>24</xdr:col>
      <xdr:colOff>114300</xdr:colOff>
      <xdr:row>54</xdr:row>
      <xdr:rowOff>63500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4737100" y="932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19050</xdr:rowOff>
    </xdr:from>
    <xdr:to>
      <xdr:col>24</xdr:col>
      <xdr:colOff>25400</xdr:colOff>
      <xdr:row>59</xdr:row>
      <xdr:rowOff>82550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987800" y="101346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137177</xdr:rowOff>
    </xdr:from>
    <xdr:ext cx="762000" cy="259045"/>
    <xdr:sp macro="" textlink="">
      <xdr:nvSpPr>
        <xdr:cNvPr id="188" name="扶助費平均値テキスト">
          <a:extLst>
            <a:ext uri="{FF2B5EF4-FFF2-40B4-BE49-F238E27FC236}">
              <a16:creationId xmlns:a16="http://schemas.microsoft.com/office/drawing/2014/main" id="{00000000-0008-0000-0400-0000BC000000}"/>
            </a:ext>
          </a:extLst>
        </xdr:cNvPr>
        <xdr:cNvSpPr txBox="1"/>
      </xdr:nvSpPr>
      <xdr:spPr>
        <a:xfrm>
          <a:off x="4914900" y="9738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120650</xdr:rowOff>
    </xdr:from>
    <xdr:to>
      <xdr:col>24</xdr:col>
      <xdr:colOff>76200</xdr:colOff>
      <xdr:row>58</xdr:row>
      <xdr:rowOff>50800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47752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19050</xdr:rowOff>
    </xdr:from>
    <xdr:to>
      <xdr:col>19</xdr:col>
      <xdr:colOff>187325</xdr:colOff>
      <xdr:row>59</xdr:row>
      <xdr:rowOff>44450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098800" y="10134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95250</xdr:rowOff>
    </xdr:from>
    <xdr:to>
      <xdr:col>20</xdr:col>
      <xdr:colOff>38100</xdr:colOff>
      <xdr:row>58</xdr:row>
      <xdr:rowOff>25400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937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35577</xdr:rowOff>
    </xdr:from>
    <xdr:ext cx="7366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3606800" y="963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165100</xdr:rowOff>
    </xdr:from>
    <xdr:to>
      <xdr:col>15</xdr:col>
      <xdr:colOff>98425</xdr:colOff>
      <xdr:row>59</xdr:row>
      <xdr:rowOff>44450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2209800" y="101092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95250</xdr:rowOff>
    </xdr:from>
    <xdr:to>
      <xdr:col>15</xdr:col>
      <xdr:colOff>149225</xdr:colOff>
      <xdr:row>58</xdr:row>
      <xdr:rowOff>25400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048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35577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2717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165100</xdr:rowOff>
    </xdr:from>
    <xdr:to>
      <xdr:col>11</xdr:col>
      <xdr:colOff>9525</xdr:colOff>
      <xdr:row>59</xdr:row>
      <xdr:rowOff>82550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1320800" y="101092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57150</xdr:rowOff>
    </xdr:from>
    <xdr:to>
      <xdr:col>11</xdr:col>
      <xdr:colOff>60325</xdr:colOff>
      <xdr:row>57</xdr:row>
      <xdr:rowOff>158750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2159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168927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1828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101600</xdr:rowOff>
    </xdr:from>
    <xdr:to>
      <xdr:col>6</xdr:col>
      <xdr:colOff>171450</xdr:colOff>
      <xdr:row>57</xdr:row>
      <xdr:rowOff>31750</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1270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41927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939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31750</xdr:rowOff>
    </xdr:from>
    <xdr:to>
      <xdr:col>24</xdr:col>
      <xdr:colOff>76200</xdr:colOff>
      <xdr:row>59</xdr:row>
      <xdr:rowOff>133350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4775200" y="1014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3827</xdr:rowOff>
    </xdr:from>
    <xdr:ext cx="762000" cy="259045"/>
    <xdr:sp macro="" textlink="">
      <xdr:nvSpPr>
        <xdr:cNvPr id="207" name="扶助費該当値テキスト">
          <a:extLst>
            <a:ext uri="{FF2B5EF4-FFF2-40B4-BE49-F238E27FC236}">
              <a16:creationId xmlns:a16="http://schemas.microsoft.com/office/drawing/2014/main" id="{00000000-0008-0000-0400-0000CF000000}"/>
            </a:ext>
          </a:extLst>
        </xdr:cNvPr>
        <xdr:cNvSpPr txBox="1"/>
      </xdr:nvSpPr>
      <xdr:spPr>
        <a:xfrm>
          <a:off x="4914900" y="1011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139700</xdr:rowOff>
    </xdr:from>
    <xdr:to>
      <xdr:col>20</xdr:col>
      <xdr:colOff>38100</xdr:colOff>
      <xdr:row>59</xdr:row>
      <xdr:rowOff>69850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9370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54627</xdr:rowOff>
    </xdr:from>
    <xdr:ext cx="7366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3606800" y="1017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165100</xdr:rowOff>
    </xdr:from>
    <xdr:to>
      <xdr:col>15</xdr:col>
      <xdr:colOff>149225</xdr:colOff>
      <xdr:row>59</xdr:row>
      <xdr:rowOff>95250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30480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80027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2717800" y="1019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114300</xdr:rowOff>
    </xdr:from>
    <xdr:to>
      <xdr:col>11</xdr:col>
      <xdr:colOff>60325</xdr:colOff>
      <xdr:row>59</xdr:row>
      <xdr:rowOff>44450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2159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29227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1828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31750</xdr:rowOff>
    </xdr:from>
    <xdr:to>
      <xdr:col>6</xdr:col>
      <xdr:colOff>171450</xdr:colOff>
      <xdr:row>59</xdr:row>
      <xdr:rowOff>133350</xdr:rowOff>
    </xdr:to>
    <xdr:sp macro="" textlink="">
      <xdr:nvSpPr>
        <xdr:cNvPr id="214" name="楕円 213">
          <a:extLst>
            <a:ext uri="{FF2B5EF4-FFF2-40B4-BE49-F238E27FC236}">
              <a16:creationId xmlns:a16="http://schemas.microsoft.com/office/drawing/2014/main" id="{00000000-0008-0000-0400-0000D6000000}"/>
            </a:ext>
          </a:extLst>
        </xdr:cNvPr>
        <xdr:cNvSpPr/>
      </xdr:nvSpPr>
      <xdr:spPr>
        <a:xfrm>
          <a:off x="1270000" y="1014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118127</xdr:rowOff>
    </xdr:from>
    <xdr:ext cx="762000" cy="259045"/>
    <xdr:sp macro="" textlink="">
      <xdr:nvSpPr>
        <xdr:cNvPr id="215" name="テキスト ボックス 214">
          <a:extLst>
            <a:ext uri="{FF2B5EF4-FFF2-40B4-BE49-F238E27FC236}">
              <a16:creationId xmlns:a16="http://schemas.microsoft.com/office/drawing/2014/main" id="{00000000-0008-0000-0400-0000D7000000}"/>
            </a:ext>
          </a:extLst>
        </xdr:cNvPr>
        <xdr:cNvSpPr txBox="1"/>
      </xdr:nvSpPr>
      <xdr:spPr>
        <a:xfrm>
          <a:off x="939800" y="1023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類似団体平均</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を</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下回って推移</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していたが、今年度は平均を上回った。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下水道事業について課題が多く、汚泥減容化の取り組みによる維持管理経費の削減、料金改定などを実施により抑制に努めているが、施設の老朽化による経費の増加、人口減少による料金収入の増加が見込めない状況であり、繰出金が増加傾向にある。</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7" name="その他グラフ枠">
          <a:extLst>
            <a:ext uri="{FF2B5EF4-FFF2-40B4-BE49-F238E27FC236}">
              <a16:creationId xmlns:a16="http://schemas.microsoft.com/office/drawing/2014/main" id="{00000000-0008-0000-0400-0000ED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115570</xdr:rowOff>
    </xdr:from>
    <xdr:to>
      <xdr:col>82</xdr:col>
      <xdr:colOff>107950</xdr:colOff>
      <xdr:row>61</xdr:row>
      <xdr:rowOff>64135</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flipV="1">
          <a:off x="16510000" y="9373870"/>
          <a:ext cx="0" cy="1148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36212</xdr:rowOff>
    </xdr:from>
    <xdr:ext cx="762000" cy="259045"/>
    <xdr:sp macro="" textlink="">
      <xdr:nvSpPr>
        <xdr:cNvPr id="239" name="その他最小値テキスト">
          <a:extLst>
            <a:ext uri="{FF2B5EF4-FFF2-40B4-BE49-F238E27FC236}">
              <a16:creationId xmlns:a16="http://schemas.microsoft.com/office/drawing/2014/main" id="{00000000-0008-0000-0400-0000EF000000}"/>
            </a:ext>
          </a:extLst>
        </xdr:cNvPr>
        <xdr:cNvSpPr txBox="1"/>
      </xdr:nvSpPr>
      <xdr:spPr>
        <a:xfrm>
          <a:off x="16598900" y="10494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64135</xdr:rowOff>
    </xdr:from>
    <xdr:to>
      <xdr:col>82</xdr:col>
      <xdr:colOff>196850</xdr:colOff>
      <xdr:row>61</xdr:row>
      <xdr:rowOff>64135</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6421100" y="10522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30497</xdr:rowOff>
    </xdr:from>
    <xdr:ext cx="762000" cy="259045"/>
    <xdr:sp macro="" textlink="">
      <xdr:nvSpPr>
        <xdr:cNvPr id="241" name="その他最大値テキスト">
          <a:extLst>
            <a:ext uri="{FF2B5EF4-FFF2-40B4-BE49-F238E27FC236}">
              <a16:creationId xmlns:a16="http://schemas.microsoft.com/office/drawing/2014/main" id="{00000000-0008-0000-0400-0000F1000000}"/>
            </a:ext>
          </a:extLst>
        </xdr:cNvPr>
        <xdr:cNvSpPr txBox="1"/>
      </xdr:nvSpPr>
      <xdr:spPr>
        <a:xfrm>
          <a:off x="16598900" y="9117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115570</xdr:rowOff>
    </xdr:from>
    <xdr:to>
      <xdr:col>82</xdr:col>
      <xdr:colOff>196850</xdr:colOff>
      <xdr:row>54</xdr:row>
      <xdr:rowOff>115570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937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98425</xdr:rowOff>
    </xdr:from>
    <xdr:to>
      <xdr:col>82</xdr:col>
      <xdr:colOff>107950</xdr:colOff>
      <xdr:row>58</xdr:row>
      <xdr:rowOff>109855</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5671800" y="1004252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64152</xdr:rowOff>
    </xdr:from>
    <xdr:ext cx="762000" cy="259045"/>
    <xdr:sp macro="" textlink="">
      <xdr:nvSpPr>
        <xdr:cNvPr id="244" name="その他平均値テキスト">
          <a:extLst>
            <a:ext uri="{FF2B5EF4-FFF2-40B4-BE49-F238E27FC236}">
              <a16:creationId xmlns:a16="http://schemas.microsoft.com/office/drawing/2014/main" id="{00000000-0008-0000-0400-0000F4000000}"/>
            </a:ext>
          </a:extLst>
        </xdr:cNvPr>
        <xdr:cNvSpPr txBox="1"/>
      </xdr:nvSpPr>
      <xdr:spPr>
        <a:xfrm>
          <a:off x="16598900" y="98368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47625</xdr:rowOff>
    </xdr:from>
    <xdr:to>
      <xdr:col>82</xdr:col>
      <xdr:colOff>158750</xdr:colOff>
      <xdr:row>58</xdr:row>
      <xdr:rowOff>149225</xdr:rowOff>
    </xdr:to>
    <xdr:sp macro="" textlink="">
      <xdr:nvSpPr>
        <xdr:cNvPr id="245" name="フローチャート: 判断 244">
          <a:extLst>
            <a:ext uri="{FF2B5EF4-FFF2-40B4-BE49-F238E27FC236}">
              <a16:creationId xmlns:a16="http://schemas.microsoft.com/office/drawing/2014/main" id="{00000000-0008-0000-0400-0000F5000000}"/>
            </a:ext>
          </a:extLst>
        </xdr:cNvPr>
        <xdr:cNvSpPr/>
      </xdr:nvSpPr>
      <xdr:spPr>
        <a:xfrm>
          <a:off x="164592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81280</xdr:rowOff>
    </xdr:from>
    <xdr:to>
      <xdr:col>78</xdr:col>
      <xdr:colOff>69850</xdr:colOff>
      <xdr:row>58</xdr:row>
      <xdr:rowOff>98425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4782800" y="1002538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59055</xdr:rowOff>
    </xdr:from>
    <xdr:to>
      <xdr:col>78</xdr:col>
      <xdr:colOff>120650</xdr:colOff>
      <xdr:row>58</xdr:row>
      <xdr:rowOff>160655</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5621000" y="1000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145432</xdr:rowOff>
    </xdr:from>
    <xdr:ext cx="7366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5290800" y="100895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75565</xdr:rowOff>
    </xdr:from>
    <xdr:to>
      <xdr:col>73</xdr:col>
      <xdr:colOff>180975</xdr:colOff>
      <xdr:row>58</xdr:row>
      <xdr:rowOff>81280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3893800" y="1001966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76200</xdr:rowOff>
    </xdr:from>
    <xdr:to>
      <xdr:col>74</xdr:col>
      <xdr:colOff>31750</xdr:colOff>
      <xdr:row>59</xdr:row>
      <xdr:rowOff>6350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4732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162577</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4401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69850</xdr:rowOff>
    </xdr:from>
    <xdr:to>
      <xdr:col>69</xdr:col>
      <xdr:colOff>92075</xdr:colOff>
      <xdr:row>58</xdr:row>
      <xdr:rowOff>75565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3004800" y="9842500"/>
          <a:ext cx="889000" cy="177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64770</xdr:rowOff>
    </xdr:from>
    <xdr:to>
      <xdr:col>69</xdr:col>
      <xdr:colOff>142875</xdr:colOff>
      <xdr:row>58</xdr:row>
      <xdr:rowOff>166370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3843000" y="1000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151147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3512800" y="1009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110490</xdr:rowOff>
    </xdr:from>
    <xdr:to>
      <xdr:col>65</xdr:col>
      <xdr:colOff>53975</xdr:colOff>
      <xdr:row>59</xdr:row>
      <xdr:rowOff>40640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2954000" y="10054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25417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2623800" y="10140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59055</xdr:rowOff>
    </xdr:from>
    <xdr:to>
      <xdr:col>82</xdr:col>
      <xdr:colOff>158750</xdr:colOff>
      <xdr:row>58</xdr:row>
      <xdr:rowOff>160655</xdr:rowOff>
    </xdr:to>
    <xdr:sp macro="" textlink="">
      <xdr:nvSpPr>
        <xdr:cNvPr id="262" name="楕円 261">
          <a:extLst>
            <a:ext uri="{FF2B5EF4-FFF2-40B4-BE49-F238E27FC236}">
              <a16:creationId xmlns:a16="http://schemas.microsoft.com/office/drawing/2014/main" id="{00000000-0008-0000-0400-000006010000}"/>
            </a:ext>
          </a:extLst>
        </xdr:cNvPr>
        <xdr:cNvSpPr/>
      </xdr:nvSpPr>
      <xdr:spPr>
        <a:xfrm>
          <a:off x="16459200" y="1000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31132</xdr:rowOff>
    </xdr:from>
    <xdr:ext cx="762000" cy="259045"/>
    <xdr:sp macro="" textlink="">
      <xdr:nvSpPr>
        <xdr:cNvPr id="263" name="その他該当値テキスト">
          <a:extLst>
            <a:ext uri="{FF2B5EF4-FFF2-40B4-BE49-F238E27FC236}">
              <a16:creationId xmlns:a16="http://schemas.microsoft.com/office/drawing/2014/main" id="{00000000-0008-0000-0400-000007010000}"/>
            </a:ext>
          </a:extLst>
        </xdr:cNvPr>
        <xdr:cNvSpPr txBox="1"/>
      </xdr:nvSpPr>
      <xdr:spPr>
        <a:xfrm>
          <a:off x="16598900" y="9975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47625</xdr:rowOff>
    </xdr:from>
    <xdr:to>
      <xdr:col>78</xdr:col>
      <xdr:colOff>120650</xdr:colOff>
      <xdr:row>58</xdr:row>
      <xdr:rowOff>149225</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5621000" y="999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159402</xdr:rowOff>
    </xdr:from>
    <xdr:ext cx="7366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5290800" y="9760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30480</xdr:rowOff>
    </xdr:from>
    <xdr:to>
      <xdr:col>74</xdr:col>
      <xdr:colOff>31750</xdr:colOff>
      <xdr:row>58</xdr:row>
      <xdr:rowOff>132080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4732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142257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401800" y="974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24765</xdr:rowOff>
    </xdr:from>
    <xdr:to>
      <xdr:col>69</xdr:col>
      <xdr:colOff>142875</xdr:colOff>
      <xdr:row>58</xdr:row>
      <xdr:rowOff>126365</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3843000" y="996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136542</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3512800" y="9737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19050</xdr:rowOff>
    </xdr:from>
    <xdr:to>
      <xdr:col>65</xdr:col>
      <xdr:colOff>53975</xdr:colOff>
      <xdr:row>57</xdr:row>
      <xdr:rowOff>120650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2954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130827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623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病院や水道事業への補助金（繰出金）やごみ処理、消防、介護保険等を一部事務組合で実施していることから類似団体の平均を上回っている。また、地方創生関連事業、人口減少・少子高齢化に関連した事業の拡充もあり増加の要因でもあ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令和元年度決算の増加要因の特徴として、消費税率引き上げ後の経済対策（プレミアム付商品券）、事業所内保育施設事業への補助がある。</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4" name="直線コネクタ 283">
          <a:extLst>
            <a:ext uri="{FF2B5EF4-FFF2-40B4-BE49-F238E27FC236}">
              <a16:creationId xmlns:a16="http://schemas.microsoft.com/office/drawing/2014/main" id="{00000000-0008-0000-0400-00001C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5" name="補助費等グラフ枠">
          <a:extLst>
            <a:ext uri="{FF2B5EF4-FFF2-40B4-BE49-F238E27FC236}">
              <a16:creationId xmlns:a16="http://schemas.microsoft.com/office/drawing/2014/main" id="{00000000-0008-0000-0400-000027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127000</xdr:rowOff>
    </xdr:from>
    <xdr:to>
      <xdr:col>82</xdr:col>
      <xdr:colOff>107950</xdr:colOff>
      <xdr:row>40</xdr:row>
      <xdr:rowOff>94996</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flipV="1">
          <a:off x="16510000" y="5956300"/>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67073</xdr:rowOff>
    </xdr:from>
    <xdr:ext cx="762000" cy="259045"/>
    <xdr:sp macro="" textlink="">
      <xdr:nvSpPr>
        <xdr:cNvPr id="297" name="補助費等最小値テキスト">
          <a:extLst>
            <a:ext uri="{FF2B5EF4-FFF2-40B4-BE49-F238E27FC236}">
              <a16:creationId xmlns:a16="http://schemas.microsoft.com/office/drawing/2014/main" id="{00000000-0008-0000-0400-000029010000}"/>
            </a:ext>
          </a:extLst>
        </xdr:cNvPr>
        <xdr:cNvSpPr txBox="1"/>
      </xdr:nvSpPr>
      <xdr:spPr>
        <a:xfrm>
          <a:off x="16598900" y="692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94996</xdr:rowOff>
    </xdr:from>
    <xdr:to>
      <xdr:col>82</xdr:col>
      <xdr:colOff>196850</xdr:colOff>
      <xdr:row>40</xdr:row>
      <xdr:rowOff>94996</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6421100" y="695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41927</xdr:rowOff>
    </xdr:from>
    <xdr:ext cx="762000" cy="259045"/>
    <xdr:sp macro="" textlink="">
      <xdr:nvSpPr>
        <xdr:cNvPr id="299" name="補助費等最大値テキスト">
          <a:extLst>
            <a:ext uri="{FF2B5EF4-FFF2-40B4-BE49-F238E27FC236}">
              <a16:creationId xmlns:a16="http://schemas.microsoft.com/office/drawing/2014/main" id="{00000000-0008-0000-0400-00002B010000}"/>
            </a:ext>
          </a:extLst>
        </xdr:cNvPr>
        <xdr:cNvSpPr txBox="1"/>
      </xdr:nvSpPr>
      <xdr:spPr>
        <a:xfrm>
          <a:off x="16598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127000</xdr:rowOff>
    </xdr:from>
    <xdr:to>
      <xdr:col>82</xdr:col>
      <xdr:colOff>196850</xdr:colOff>
      <xdr:row>34</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14986</xdr:rowOff>
    </xdr:from>
    <xdr:to>
      <xdr:col>82</xdr:col>
      <xdr:colOff>107950</xdr:colOff>
      <xdr:row>39</xdr:row>
      <xdr:rowOff>28702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5671800" y="670153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72153</xdr:rowOff>
    </xdr:from>
    <xdr:ext cx="762000" cy="259045"/>
    <xdr:sp macro="" textlink="">
      <xdr:nvSpPr>
        <xdr:cNvPr id="302" name="補助費等平均値テキスト">
          <a:extLst>
            <a:ext uri="{FF2B5EF4-FFF2-40B4-BE49-F238E27FC236}">
              <a16:creationId xmlns:a16="http://schemas.microsoft.com/office/drawing/2014/main" id="{00000000-0008-0000-0400-00002E010000}"/>
            </a:ext>
          </a:extLst>
        </xdr:cNvPr>
        <xdr:cNvSpPr txBox="1"/>
      </xdr:nvSpPr>
      <xdr:spPr>
        <a:xfrm>
          <a:off x="16598900" y="6244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55626</xdr:rowOff>
    </xdr:from>
    <xdr:to>
      <xdr:col>82</xdr:col>
      <xdr:colOff>158750</xdr:colOff>
      <xdr:row>37</xdr:row>
      <xdr:rowOff>157226</xdr:rowOff>
    </xdr:to>
    <xdr:sp macro="" textlink="">
      <xdr:nvSpPr>
        <xdr:cNvPr id="303" name="フローチャート: 判断 302">
          <a:extLst>
            <a:ext uri="{FF2B5EF4-FFF2-40B4-BE49-F238E27FC236}">
              <a16:creationId xmlns:a16="http://schemas.microsoft.com/office/drawing/2014/main" id="{00000000-0008-0000-0400-00002F010000}"/>
            </a:ext>
          </a:extLst>
        </xdr:cNvPr>
        <xdr:cNvSpPr/>
      </xdr:nvSpPr>
      <xdr:spPr>
        <a:xfrm>
          <a:off x="16459200" y="6399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14986</xdr:rowOff>
    </xdr:from>
    <xdr:to>
      <xdr:col>78</xdr:col>
      <xdr:colOff>69850</xdr:colOff>
      <xdr:row>39</xdr:row>
      <xdr:rowOff>46990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4782800" y="670153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23622</xdr:rowOff>
    </xdr:from>
    <xdr:to>
      <xdr:col>78</xdr:col>
      <xdr:colOff>120650</xdr:colOff>
      <xdr:row>37</xdr:row>
      <xdr:rowOff>125222</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5621000" y="6367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135399</xdr:rowOff>
    </xdr:from>
    <xdr:ext cx="7366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5290800" y="6136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136144</xdr:rowOff>
    </xdr:from>
    <xdr:to>
      <xdr:col>73</xdr:col>
      <xdr:colOff>180975</xdr:colOff>
      <xdr:row>39</xdr:row>
      <xdr:rowOff>46990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3893800" y="665124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19050</xdr:rowOff>
    </xdr:from>
    <xdr:to>
      <xdr:col>74</xdr:col>
      <xdr:colOff>31750</xdr:colOff>
      <xdr:row>37</xdr:row>
      <xdr:rowOff>120650</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4732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130827</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4401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136144</xdr:rowOff>
    </xdr:from>
    <xdr:to>
      <xdr:col>69</xdr:col>
      <xdr:colOff>92075</xdr:colOff>
      <xdr:row>38</xdr:row>
      <xdr:rowOff>149860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3004800" y="665124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14478</xdr:rowOff>
    </xdr:from>
    <xdr:to>
      <xdr:col>69</xdr:col>
      <xdr:colOff>142875</xdr:colOff>
      <xdr:row>37</xdr:row>
      <xdr:rowOff>116078</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3843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126255</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3512800" y="612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135636</xdr:rowOff>
    </xdr:from>
    <xdr:to>
      <xdr:col>65</xdr:col>
      <xdr:colOff>53975</xdr:colOff>
      <xdr:row>37</xdr:row>
      <xdr:rowOff>65786</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2954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75963</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2623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149352</xdr:rowOff>
    </xdr:from>
    <xdr:to>
      <xdr:col>82</xdr:col>
      <xdr:colOff>158750</xdr:colOff>
      <xdr:row>39</xdr:row>
      <xdr:rowOff>79502</xdr:rowOff>
    </xdr:to>
    <xdr:sp macro="" textlink="">
      <xdr:nvSpPr>
        <xdr:cNvPr id="320" name="楕円 319">
          <a:extLst>
            <a:ext uri="{FF2B5EF4-FFF2-40B4-BE49-F238E27FC236}">
              <a16:creationId xmlns:a16="http://schemas.microsoft.com/office/drawing/2014/main" id="{00000000-0008-0000-0400-000040010000}"/>
            </a:ext>
          </a:extLst>
        </xdr:cNvPr>
        <xdr:cNvSpPr/>
      </xdr:nvSpPr>
      <xdr:spPr>
        <a:xfrm>
          <a:off x="16459200" y="666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121429</xdr:rowOff>
    </xdr:from>
    <xdr:ext cx="762000" cy="259045"/>
    <xdr:sp macro="" textlink="">
      <xdr:nvSpPr>
        <xdr:cNvPr id="321" name="補助費等該当値テキスト">
          <a:extLst>
            <a:ext uri="{FF2B5EF4-FFF2-40B4-BE49-F238E27FC236}">
              <a16:creationId xmlns:a16="http://schemas.microsoft.com/office/drawing/2014/main" id="{00000000-0008-0000-0400-000041010000}"/>
            </a:ext>
          </a:extLst>
        </xdr:cNvPr>
        <xdr:cNvSpPr txBox="1"/>
      </xdr:nvSpPr>
      <xdr:spPr>
        <a:xfrm>
          <a:off x="16598900" y="6636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135636</xdr:rowOff>
    </xdr:from>
    <xdr:to>
      <xdr:col>78</xdr:col>
      <xdr:colOff>120650</xdr:colOff>
      <xdr:row>39</xdr:row>
      <xdr:rowOff>65786</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5621000" y="665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50563</xdr:rowOff>
    </xdr:from>
    <xdr:ext cx="7366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5290800" y="6737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167640</xdr:rowOff>
    </xdr:from>
    <xdr:to>
      <xdr:col>74</xdr:col>
      <xdr:colOff>31750</xdr:colOff>
      <xdr:row>39</xdr:row>
      <xdr:rowOff>97790</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47320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82567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401800" y="676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85344</xdr:rowOff>
    </xdr:from>
    <xdr:to>
      <xdr:col>69</xdr:col>
      <xdr:colOff>142875</xdr:colOff>
      <xdr:row>39</xdr:row>
      <xdr:rowOff>15494</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3843000" y="660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271</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512800" y="6686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99060</xdr:rowOff>
    </xdr:from>
    <xdr:to>
      <xdr:col>65</xdr:col>
      <xdr:colOff>53975</xdr:colOff>
      <xdr:row>39</xdr:row>
      <xdr:rowOff>29210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2954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13987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623800" y="670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合併以降の大規模事業（ＣＡＴＶ整備事業、小・中学校の大規模改修など）の実施により類似団体平均を上回っている。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前年度と比較して、ポイントが減少した背景には、基金造成事業の償還が終了したこと、公営企業の償還が減少したことが要因である。今後、複合施設の建設、</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施設の老朽化による改修なども課題としているため、財政状況を注視しながら新規発行の抑制に努める。</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2" name="直線コネクタ 341">
          <a:extLst>
            <a:ext uri="{FF2B5EF4-FFF2-40B4-BE49-F238E27FC236}">
              <a16:creationId xmlns:a16="http://schemas.microsoft.com/office/drawing/2014/main" id="{00000000-0008-0000-0400-000056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3" name="公債費グラフ枠">
          <a:extLst>
            <a:ext uri="{FF2B5EF4-FFF2-40B4-BE49-F238E27FC236}">
              <a16:creationId xmlns:a16="http://schemas.microsoft.com/office/drawing/2014/main" id="{00000000-0008-0000-0400-000061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115570</xdr:rowOff>
    </xdr:from>
    <xdr:to>
      <xdr:col>24</xdr:col>
      <xdr:colOff>25400</xdr:colOff>
      <xdr:row>80</xdr:row>
      <xdr:rowOff>53848</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flipV="1">
          <a:off x="4826000" y="12631420"/>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25925</xdr:rowOff>
    </xdr:from>
    <xdr:ext cx="762000" cy="259045"/>
    <xdr:sp macro="" textlink="">
      <xdr:nvSpPr>
        <xdr:cNvPr id="355" name="公債費最小値テキスト">
          <a:extLst>
            <a:ext uri="{FF2B5EF4-FFF2-40B4-BE49-F238E27FC236}">
              <a16:creationId xmlns:a16="http://schemas.microsoft.com/office/drawing/2014/main" id="{00000000-0008-0000-0400-000063010000}"/>
            </a:ext>
          </a:extLst>
        </xdr:cNvPr>
        <xdr:cNvSpPr txBox="1"/>
      </xdr:nvSpPr>
      <xdr:spPr>
        <a:xfrm>
          <a:off x="4914900" y="1374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53848</xdr:rowOff>
    </xdr:from>
    <xdr:to>
      <xdr:col>24</xdr:col>
      <xdr:colOff>114300</xdr:colOff>
      <xdr:row>80</xdr:row>
      <xdr:rowOff>53848</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4737100" y="13769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30497</xdr:rowOff>
    </xdr:from>
    <xdr:ext cx="762000" cy="259045"/>
    <xdr:sp macro="" textlink="">
      <xdr:nvSpPr>
        <xdr:cNvPr id="357" name="公債費最大値テキスト">
          <a:extLst>
            <a:ext uri="{FF2B5EF4-FFF2-40B4-BE49-F238E27FC236}">
              <a16:creationId xmlns:a16="http://schemas.microsoft.com/office/drawing/2014/main" id="{00000000-0008-0000-0400-000065010000}"/>
            </a:ext>
          </a:extLst>
        </xdr:cNvPr>
        <xdr:cNvSpPr txBox="1"/>
      </xdr:nvSpPr>
      <xdr:spPr>
        <a:xfrm>
          <a:off x="4914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115570</xdr:rowOff>
    </xdr:from>
    <xdr:to>
      <xdr:col>24</xdr:col>
      <xdr:colOff>114300</xdr:colOff>
      <xdr:row>73</xdr:row>
      <xdr:rowOff>115570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4737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110998</xdr:rowOff>
    </xdr:from>
    <xdr:to>
      <xdr:col>24</xdr:col>
      <xdr:colOff>25400</xdr:colOff>
      <xdr:row>78</xdr:row>
      <xdr:rowOff>35561</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3987800" y="13312648"/>
          <a:ext cx="838200" cy="9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31005</xdr:rowOff>
    </xdr:from>
    <xdr:ext cx="762000" cy="259045"/>
    <xdr:sp macro="" textlink="">
      <xdr:nvSpPr>
        <xdr:cNvPr id="360" name="公債費平均値テキスト">
          <a:extLst>
            <a:ext uri="{FF2B5EF4-FFF2-40B4-BE49-F238E27FC236}">
              <a16:creationId xmlns:a16="http://schemas.microsoft.com/office/drawing/2014/main" id="{00000000-0008-0000-0400-000068010000}"/>
            </a:ext>
          </a:extLst>
        </xdr:cNvPr>
        <xdr:cNvSpPr txBox="1"/>
      </xdr:nvSpPr>
      <xdr:spPr>
        <a:xfrm>
          <a:off x="4914900" y="13061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14478</xdr:rowOff>
    </xdr:from>
    <xdr:to>
      <xdr:col>24</xdr:col>
      <xdr:colOff>76200</xdr:colOff>
      <xdr:row>77</xdr:row>
      <xdr:rowOff>116078</xdr:rowOff>
    </xdr:to>
    <xdr:sp macro="" textlink="">
      <xdr:nvSpPr>
        <xdr:cNvPr id="361" name="フローチャート: 判断 360">
          <a:extLst>
            <a:ext uri="{FF2B5EF4-FFF2-40B4-BE49-F238E27FC236}">
              <a16:creationId xmlns:a16="http://schemas.microsoft.com/office/drawing/2014/main" id="{00000000-0008-0000-0400-000069010000}"/>
            </a:ext>
          </a:extLst>
        </xdr:cNvPr>
        <xdr:cNvSpPr/>
      </xdr:nvSpPr>
      <xdr:spPr>
        <a:xfrm>
          <a:off x="47752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26415</xdr:rowOff>
    </xdr:from>
    <xdr:to>
      <xdr:col>19</xdr:col>
      <xdr:colOff>187325</xdr:colOff>
      <xdr:row>78</xdr:row>
      <xdr:rowOff>35561</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3098800" y="13399515"/>
          <a:ext cx="8890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5335</xdr:rowOff>
    </xdr:from>
    <xdr:to>
      <xdr:col>20</xdr:col>
      <xdr:colOff>38100</xdr:colOff>
      <xdr:row>77</xdr:row>
      <xdr:rowOff>106935</xdr:rowOff>
    </xdr:to>
    <xdr:sp macro="" textlink="">
      <xdr:nvSpPr>
        <xdr:cNvPr id="363" name="フローチャート: 判断 362">
          <a:extLst>
            <a:ext uri="{FF2B5EF4-FFF2-40B4-BE49-F238E27FC236}">
              <a16:creationId xmlns:a16="http://schemas.microsoft.com/office/drawing/2014/main" id="{00000000-0008-0000-0400-00006B010000}"/>
            </a:ext>
          </a:extLst>
        </xdr:cNvPr>
        <xdr:cNvSpPr/>
      </xdr:nvSpPr>
      <xdr:spPr>
        <a:xfrm>
          <a:off x="3937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117112</xdr:rowOff>
    </xdr:from>
    <xdr:ext cx="7366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3606800" y="12975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26415</xdr:rowOff>
    </xdr:from>
    <xdr:to>
      <xdr:col>15</xdr:col>
      <xdr:colOff>98425</xdr:colOff>
      <xdr:row>78</xdr:row>
      <xdr:rowOff>104139</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2209800" y="13399515"/>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9906</xdr:rowOff>
    </xdr:from>
    <xdr:to>
      <xdr:col>15</xdr:col>
      <xdr:colOff>149225</xdr:colOff>
      <xdr:row>77</xdr:row>
      <xdr:rowOff>111506</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3048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121683</xdr:rowOff>
    </xdr:from>
    <xdr:ext cx="762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2717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67563</xdr:rowOff>
    </xdr:from>
    <xdr:to>
      <xdr:col>11</xdr:col>
      <xdr:colOff>9525</xdr:colOff>
      <xdr:row>78</xdr:row>
      <xdr:rowOff>104139</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1320800" y="13440663"/>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19050</xdr:rowOff>
    </xdr:from>
    <xdr:to>
      <xdr:col>11</xdr:col>
      <xdr:colOff>60325</xdr:colOff>
      <xdr:row>77</xdr:row>
      <xdr:rowOff>120650</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2159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130827</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1828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144542</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939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60198</xdr:rowOff>
    </xdr:from>
    <xdr:to>
      <xdr:col>24</xdr:col>
      <xdr:colOff>76200</xdr:colOff>
      <xdr:row>77</xdr:row>
      <xdr:rowOff>161798</xdr:rowOff>
    </xdr:to>
    <xdr:sp macro="" textlink="">
      <xdr:nvSpPr>
        <xdr:cNvPr id="378" name="楕円 377">
          <a:extLst>
            <a:ext uri="{FF2B5EF4-FFF2-40B4-BE49-F238E27FC236}">
              <a16:creationId xmlns:a16="http://schemas.microsoft.com/office/drawing/2014/main" id="{00000000-0008-0000-0400-00007A010000}"/>
            </a:ext>
          </a:extLst>
        </xdr:cNvPr>
        <xdr:cNvSpPr/>
      </xdr:nvSpPr>
      <xdr:spPr>
        <a:xfrm>
          <a:off x="47752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32275</xdr:rowOff>
    </xdr:from>
    <xdr:ext cx="762000" cy="259045"/>
    <xdr:sp macro="" textlink="">
      <xdr:nvSpPr>
        <xdr:cNvPr id="379" name="公債費該当値テキスト">
          <a:extLst>
            <a:ext uri="{FF2B5EF4-FFF2-40B4-BE49-F238E27FC236}">
              <a16:creationId xmlns:a16="http://schemas.microsoft.com/office/drawing/2014/main" id="{00000000-0008-0000-0400-00007B010000}"/>
            </a:ext>
          </a:extLst>
        </xdr:cNvPr>
        <xdr:cNvSpPr txBox="1"/>
      </xdr:nvSpPr>
      <xdr:spPr>
        <a:xfrm>
          <a:off x="49149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156211</xdr:rowOff>
    </xdr:from>
    <xdr:to>
      <xdr:col>20</xdr:col>
      <xdr:colOff>38100</xdr:colOff>
      <xdr:row>78</xdr:row>
      <xdr:rowOff>86361</xdr:rowOff>
    </xdr:to>
    <xdr:sp macro="" textlink="">
      <xdr:nvSpPr>
        <xdr:cNvPr id="380" name="楕円 379">
          <a:extLst>
            <a:ext uri="{FF2B5EF4-FFF2-40B4-BE49-F238E27FC236}">
              <a16:creationId xmlns:a16="http://schemas.microsoft.com/office/drawing/2014/main" id="{00000000-0008-0000-0400-00007C010000}"/>
            </a:ext>
          </a:extLst>
        </xdr:cNvPr>
        <xdr:cNvSpPr/>
      </xdr:nvSpPr>
      <xdr:spPr>
        <a:xfrm>
          <a:off x="3937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71138</xdr:rowOff>
    </xdr:from>
    <xdr:ext cx="7366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606800" y="13444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147065</xdr:rowOff>
    </xdr:from>
    <xdr:to>
      <xdr:col>15</xdr:col>
      <xdr:colOff>149225</xdr:colOff>
      <xdr:row>78</xdr:row>
      <xdr:rowOff>77215</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3048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61992</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717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53339</xdr:rowOff>
    </xdr:from>
    <xdr:to>
      <xdr:col>11</xdr:col>
      <xdr:colOff>60325</xdr:colOff>
      <xdr:row>78</xdr:row>
      <xdr:rowOff>154939</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2159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139716</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16763</xdr:rowOff>
    </xdr:from>
    <xdr:to>
      <xdr:col>6</xdr:col>
      <xdr:colOff>171450</xdr:colOff>
      <xdr:row>78</xdr:row>
      <xdr:rowOff>118363</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1270000" y="1338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103140</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これまでの行財政改革の取り組みにより類似団体平均を下回って推移していたが、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令和元年度決算</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においては、類似団体を</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上回</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る結果となった。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年々社会保障関係経費を中心とした扶助費が増加しており、この傾向はさらに拡大するものと予想されるため、経常経費の削減にこれまで以上に努める必要がある。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0" name="直線コネクタ 399">
          <a:extLst>
            <a:ext uri="{FF2B5EF4-FFF2-40B4-BE49-F238E27FC236}">
              <a16:creationId xmlns:a16="http://schemas.microsoft.com/office/drawing/2014/main" id="{00000000-0008-0000-0400-000090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2" name="直線コネクタ 401">
          <a:extLst>
            <a:ext uri="{FF2B5EF4-FFF2-40B4-BE49-F238E27FC236}">
              <a16:creationId xmlns:a16="http://schemas.microsoft.com/office/drawing/2014/main" id="{00000000-0008-0000-0400-000092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2" name="公債費以外グラフ枠">
          <a:extLst>
            <a:ext uri="{FF2B5EF4-FFF2-40B4-BE49-F238E27FC236}">
              <a16:creationId xmlns:a16="http://schemas.microsoft.com/office/drawing/2014/main" id="{00000000-0008-0000-0400-00009C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53848</xdr:rowOff>
    </xdr:from>
    <xdr:to>
      <xdr:col>82</xdr:col>
      <xdr:colOff>107950</xdr:colOff>
      <xdr:row>81</xdr:row>
      <xdr:rowOff>83565</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flipV="1">
          <a:off x="16510000" y="12741148"/>
          <a:ext cx="0" cy="1229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55642</xdr:rowOff>
    </xdr:from>
    <xdr:ext cx="762000" cy="259045"/>
    <xdr:sp macro="" textlink="">
      <xdr:nvSpPr>
        <xdr:cNvPr id="414" name="公債費以外最小値テキスト">
          <a:extLst>
            <a:ext uri="{FF2B5EF4-FFF2-40B4-BE49-F238E27FC236}">
              <a16:creationId xmlns:a16="http://schemas.microsoft.com/office/drawing/2014/main" id="{00000000-0008-0000-0400-00009E010000}"/>
            </a:ext>
          </a:extLst>
        </xdr:cNvPr>
        <xdr:cNvSpPr txBox="1"/>
      </xdr:nvSpPr>
      <xdr:spPr>
        <a:xfrm>
          <a:off x="16598900" y="1394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83565</xdr:rowOff>
    </xdr:from>
    <xdr:to>
      <xdr:col>82</xdr:col>
      <xdr:colOff>196850</xdr:colOff>
      <xdr:row>81</xdr:row>
      <xdr:rowOff>83565</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6421100" y="1397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140225</xdr:rowOff>
    </xdr:from>
    <xdr:ext cx="762000" cy="259045"/>
    <xdr:sp macro="" textlink="">
      <xdr:nvSpPr>
        <xdr:cNvPr id="416" name="公債費以外最大値テキスト">
          <a:extLst>
            <a:ext uri="{FF2B5EF4-FFF2-40B4-BE49-F238E27FC236}">
              <a16:creationId xmlns:a16="http://schemas.microsoft.com/office/drawing/2014/main" id="{00000000-0008-0000-0400-0000A0010000}"/>
            </a:ext>
          </a:extLst>
        </xdr:cNvPr>
        <xdr:cNvSpPr txBox="1"/>
      </xdr:nvSpPr>
      <xdr:spPr>
        <a:xfrm>
          <a:off x="16598900" y="1248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53848</xdr:rowOff>
    </xdr:from>
    <xdr:to>
      <xdr:col>82</xdr:col>
      <xdr:colOff>196850</xdr:colOff>
      <xdr:row>74</xdr:row>
      <xdr:rowOff>53848</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6421100" y="12741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33274</xdr:rowOff>
    </xdr:from>
    <xdr:to>
      <xdr:col>82</xdr:col>
      <xdr:colOff>107950</xdr:colOff>
      <xdr:row>77</xdr:row>
      <xdr:rowOff>138430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5671800" y="13234924"/>
          <a:ext cx="8382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44721</xdr:rowOff>
    </xdr:from>
    <xdr:ext cx="762000" cy="259045"/>
    <xdr:sp macro="" textlink="">
      <xdr:nvSpPr>
        <xdr:cNvPr id="419" name="公債費以外平均値テキスト">
          <a:extLst>
            <a:ext uri="{FF2B5EF4-FFF2-40B4-BE49-F238E27FC236}">
              <a16:creationId xmlns:a16="http://schemas.microsoft.com/office/drawing/2014/main" id="{00000000-0008-0000-0400-0000A3010000}"/>
            </a:ext>
          </a:extLst>
        </xdr:cNvPr>
        <xdr:cNvSpPr txBox="1"/>
      </xdr:nvSpPr>
      <xdr:spPr>
        <a:xfrm>
          <a:off x="16598900" y="13074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28194</xdr:rowOff>
    </xdr:from>
    <xdr:to>
      <xdr:col>82</xdr:col>
      <xdr:colOff>158750</xdr:colOff>
      <xdr:row>77</xdr:row>
      <xdr:rowOff>129794</xdr:rowOff>
    </xdr:to>
    <xdr:sp macro="" textlink="">
      <xdr:nvSpPr>
        <xdr:cNvPr id="420" name="フローチャート: 判断 419">
          <a:extLst>
            <a:ext uri="{FF2B5EF4-FFF2-40B4-BE49-F238E27FC236}">
              <a16:creationId xmlns:a16="http://schemas.microsoft.com/office/drawing/2014/main" id="{00000000-0008-0000-0400-0000A4010000}"/>
            </a:ext>
          </a:extLst>
        </xdr:cNvPr>
        <xdr:cNvSpPr/>
      </xdr:nvSpPr>
      <xdr:spPr>
        <a:xfrm>
          <a:off x="164592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33274</xdr:rowOff>
    </xdr:from>
    <xdr:to>
      <xdr:col>78</xdr:col>
      <xdr:colOff>69850</xdr:colOff>
      <xdr:row>77</xdr:row>
      <xdr:rowOff>37846</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4782800" y="132349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153924</xdr:rowOff>
    </xdr:from>
    <xdr:to>
      <xdr:col>78</xdr:col>
      <xdr:colOff>120650</xdr:colOff>
      <xdr:row>77</xdr:row>
      <xdr:rowOff>84074</xdr:rowOff>
    </xdr:to>
    <xdr:sp macro="" textlink="">
      <xdr:nvSpPr>
        <xdr:cNvPr id="422" name="フローチャート: 判断 421">
          <a:extLst>
            <a:ext uri="{FF2B5EF4-FFF2-40B4-BE49-F238E27FC236}">
              <a16:creationId xmlns:a16="http://schemas.microsoft.com/office/drawing/2014/main" id="{00000000-0008-0000-0400-0000A6010000}"/>
            </a:ext>
          </a:extLst>
        </xdr:cNvPr>
        <xdr:cNvSpPr/>
      </xdr:nvSpPr>
      <xdr:spPr>
        <a:xfrm>
          <a:off x="15621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94251</xdr:rowOff>
    </xdr:from>
    <xdr:ext cx="7366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5290800" y="12953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58420</xdr:rowOff>
    </xdr:from>
    <xdr:to>
      <xdr:col>73</xdr:col>
      <xdr:colOff>180975</xdr:colOff>
      <xdr:row>77</xdr:row>
      <xdr:rowOff>37846</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3893800" y="13088620"/>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126492</xdr:rowOff>
    </xdr:from>
    <xdr:to>
      <xdr:col>74</xdr:col>
      <xdr:colOff>31750</xdr:colOff>
      <xdr:row>77</xdr:row>
      <xdr:rowOff>56642</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4732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66819</xdr:rowOff>
    </xdr:from>
    <xdr:ext cx="762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4401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88138</xdr:rowOff>
    </xdr:from>
    <xdr:to>
      <xdr:col>69</xdr:col>
      <xdr:colOff>92075</xdr:colOff>
      <xdr:row>76</xdr:row>
      <xdr:rowOff>58420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3004800" y="12946888"/>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76200</xdr:rowOff>
    </xdr:from>
    <xdr:to>
      <xdr:col>69</xdr:col>
      <xdr:colOff>142875</xdr:colOff>
      <xdr:row>77</xdr:row>
      <xdr:rowOff>6350</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3843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162577</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3512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101346</xdr:rowOff>
    </xdr:from>
    <xdr:to>
      <xdr:col>65</xdr:col>
      <xdr:colOff>53975</xdr:colOff>
      <xdr:row>76</xdr:row>
      <xdr:rowOff>31496</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2954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16273</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2623800" y="13046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87630</xdr:rowOff>
    </xdr:from>
    <xdr:to>
      <xdr:col>82</xdr:col>
      <xdr:colOff>158750</xdr:colOff>
      <xdr:row>78</xdr:row>
      <xdr:rowOff>17780</xdr:rowOff>
    </xdr:to>
    <xdr:sp macro="" textlink="">
      <xdr:nvSpPr>
        <xdr:cNvPr id="437" name="楕円 436">
          <a:extLst>
            <a:ext uri="{FF2B5EF4-FFF2-40B4-BE49-F238E27FC236}">
              <a16:creationId xmlns:a16="http://schemas.microsoft.com/office/drawing/2014/main" id="{00000000-0008-0000-0400-0000B5010000}"/>
            </a:ext>
          </a:extLst>
        </xdr:cNvPr>
        <xdr:cNvSpPr/>
      </xdr:nvSpPr>
      <xdr:spPr>
        <a:xfrm>
          <a:off x="164592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59707</xdr:rowOff>
    </xdr:from>
    <xdr:ext cx="762000" cy="259045"/>
    <xdr:sp macro="" textlink="">
      <xdr:nvSpPr>
        <xdr:cNvPr id="438" name="公債費以外該当値テキスト">
          <a:extLst>
            <a:ext uri="{FF2B5EF4-FFF2-40B4-BE49-F238E27FC236}">
              <a16:creationId xmlns:a16="http://schemas.microsoft.com/office/drawing/2014/main" id="{00000000-0008-0000-0400-0000B6010000}"/>
            </a:ext>
          </a:extLst>
        </xdr:cNvPr>
        <xdr:cNvSpPr txBox="1"/>
      </xdr:nvSpPr>
      <xdr:spPr>
        <a:xfrm>
          <a:off x="165989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153924</xdr:rowOff>
    </xdr:from>
    <xdr:to>
      <xdr:col>78</xdr:col>
      <xdr:colOff>120650</xdr:colOff>
      <xdr:row>77</xdr:row>
      <xdr:rowOff>84074</xdr:rowOff>
    </xdr:to>
    <xdr:sp macro="" textlink="">
      <xdr:nvSpPr>
        <xdr:cNvPr id="439" name="楕円 438">
          <a:extLst>
            <a:ext uri="{FF2B5EF4-FFF2-40B4-BE49-F238E27FC236}">
              <a16:creationId xmlns:a16="http://schemas.microsoft.com/office/drawing/2014/main" id="{00000000-0008-0000-0400-0000B7010000}"/>
            </a:ext>
          </a:extLst>
        </xdr:cNvPr>
        <xdr:cNvSpPr/>
      </xdr:nvSpPr>
      <xdr:spPr>
        <a:xfrm>
          <a:off x="15621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68851</xdr:rowOff>
    </xdr:from>
    <xdr:ext cx="7366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290800" y="13270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158496</xdr:rowOff>
    </xdr:from>
    <xdr:to>
      <xdr:col>74</xdr:col>
      <xdr:colOff>31750</xdr:colOff>
      <xdr:row>77</xdr:row>
      <xdr:rowOff>88646</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4732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73423</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401800" y="1327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7620</xdr:rowOff>
    </xdr:from>
    <xdr:to>
      <xdr:col>69</xdr:col>
      <xdr:colOff>142875</xdr:colOff>
      <xdr:row>76</xdr:row>
      <xdr:rowOff>109220</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3843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119397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512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37338</xdr:rowOff>
    </xdr:from>
    <xdr:to>
      <xdr:col>65</xdr:col>
      <xdr:colOff>53975</xdr:colOff>
      <xdr:row>75</xdr:row>
      <xdr:rowOff>138938</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2954000" y="1289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149115</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623800" y="12664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鳥取県南部町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77744</xdr:rowOff>
    </xdr:from>
    <xdr:to>
      <xdr:col>29</xdr:col>
      <xdr:colOff>127000</xdr:colOff>
      <xdr:row>19</xdr:row>
      <xdr:rowOff>160079</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11319"/>
          <a:ext cx="0" cy="145393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132156</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37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160079</xdr:rowOff>
    </xdr:from>
    <xdr:to>
      <xdr:col>30</xdr:col>
      <xdr:colOff>25400</xdr:colOff>
      <xdr:row>19</xdr:row>
      <xdr:rowOff>160079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652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164121</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54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77744</xdr:rowOff>
    </xdr:from>
    <xdr:to>
      <xdr:col>30</xdr:col>
      <xdr:colOff>25400</xdr:colOff>
      <xdr:row>11</xdr:row>
      <xdr:rowOff>77744</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113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92024</xdr:rowOff>
    </xdr:from>
    <xdr:to>
      <xdr:col>29</xdr:col>
      <xdr:colOff>127000</xdr:colOff>
      <xdr:row>17</xdr:row>
      <xdr:rowOff>108422</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054299"/>
          <a:ext cx="647700" cy="163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76801</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30390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44508</xdr:rowOff>
    </xdr:from>
    <xdr:to>
      <xdr:col>29</xdr:col>
      <xdr:colOff>177800</xdr:colOff>
      <xdr:row>17</xdr:row>
      <xdr:rowOff>146108</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30067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108422</xdr:rowOff>
    </xdr:from>
    <xdr:to>
      <xdr:col>26</xdr:col>
      <xdr:colOff>50800</xdr:colOff>
      <xdr:row>17</xdr:row>
      <xdr:rowOff>143779</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070697"/>
          <a:ext cx="698500" cy="353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67224</xdr:rowOff>
    </xdr:from>
    <xdr:to>
      <xdr:col>26</xdr:col>
      <xdr:colOff>101600</xdr:colOff>
      <xdr:row>17</xdr:row>
      <xdr:rowOff>168824</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0294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153601</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1158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143779</xdr:rowOff>
    </xdr:from>
    <xdr:to>
      <xdr:col>22</xdr:col>
      <xdr:colOff>114300</xdr:colOff>
      <xdr:row>18</xdr:row>
      <xdr:rowOff>10064</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106054"/>
          <a:ext cx="698500" cy="377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97048</xdr:rowOff>
    </xdr:from>
    <xdr:to>
      <xdr:col>22</xdr:col>
      <xdr:colOff>165100</xdr:colOff>
      <xdr:row>18</xdr:row>
      <xdr:rowOff>27198</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593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11975</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145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152855</xdr:rowOff>
    </xdr:from>
    <xdr:to>
      <xdr:col>18</xdr:col>
      <xdr:colOff>177800</xdr:colOff>
      <xdr:row>18</xdr:row>
      <xdr:rowOff>10064</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3115130"/>
          <a:ext cx="698500" cy="286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110879</xdr:rowOff>
    </xdr:from>
    <xdr:to>
      <xdr:col>19</xdr:col>
      <xdr:colOff>38100</xdr:colOff>
      <xdr:row>18</xdr:row>
      <xdr:rowOff>41029</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73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51206</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842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130218</xdr:rowOff>
    </xdr:from>
    <xdr:to>
      <xdr:col>15</xdr:col>
      <xdr:colOff>101600</xdr:colOff>
      <xdr:row>18</xdr:row>
      <xdr:rowOff>60368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9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45145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17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41224</xdr:rowOff>
    </xdr:from>
    <xdr:to>
      <xdr:col>29</xdr:col>
      <xdr:colOff>177800</xdr:colOff>
      <xdr:row>17</xdr:row>
      <xdr:rowOff>142824</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0034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57751</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848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57622</xdr:rowOff>
    </xdr:from>
    <xdr:to>
      <xdr:col>26</xdr:col>
      <xdr:colOff>101600</xdr:colOff>
      <xdr:row>17</xdr:row>
      <xdr:rowOff>159222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0198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169399</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7887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92979</xdr:rowOff>
    </xdr:from>
    <xdr:to>
      <xdr:col>22</xdr:col>
      <xdr:colOff>165100</xdr:colOff>
      <xdr:row>18</xdr:row>
      <xdr:rowOff>23129</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0552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33306</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824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130714</xdr:rowOff>
    </xdr:from>
    <xdr:to>
      <xdr:col>19</xdr:col>
      <xdr:colOff>38100</xdr:colOff>
      <xdr:row>18</xdr:row>
      <xdr:rowOff>60864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0929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45641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179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102055</xdr:rowOff>
    </xdr:from>
    <xdr:to>
      <xdr:col>15</xdr:col>
      <xdr:colOff>101600</xdr:colOff>
      <xdr:row>18</xdr:row>
      <xdr:rowOff>32205</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0643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42382</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833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108464</xdr:rowOff>
    </xdr:from>
    <xdr:to>
      <xdr:col>29</xdr:col>
      <xdr:colOff>127000</xdr:colOff>
      <xdr:row>37</xdr:row>
      <xdr:rowOff>242881</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033014"/>
          <a:ext cx="0" cy="13345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214958</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339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242881</xdr:rowOff>
    </xdr:from>
    <xdr:to>
      <xdr:col>30</xdr:col>
      <xdr:colOff>25400</xdr:colOff>
      <xdr:row>37</xdr:row>
      <xdr:rowOff>242881</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3675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23391</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77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108464</xdr:rowOff>
    </xdr:from>
    <xdr:to>
      <xdr:col>30</xdr:col>
      <xdr:colOff>25400</xdr:colOff>
      <xdr:row>33</xdr:row>
      <xdr:rowOff>108464</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0330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101816</xdr:rowOff>
    </xdr:from>
    <xdr:to>
      <xdr:col>29</xdr:col>
      <xdr:colOff>127000</xdr:colOff>
      <xdr:row>34</xdr:row>
      <xdr:rowOff>220097</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003800" y="6369266"/>
          <a:ext cx="647700" cy="1182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63498</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6738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91421</xdr:rowOff>
    </xdr:from>
    <xdr:to>
      <xdr:col>29</xdr:col>
      <xdr:colOff>177800</xdr:colOff>
      <xdr:row>35</xdr:row>
      <xdr:rowOff>193021</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701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72765</xdr:rowOff>
    </xdr:from>
    <xdr:to>
      <xdr:col>26</xdr:col>
      <xdr:colOff>50800</xdr:colOff>
      <xdr:row>34</xdr:row>
      <xdr:rowOff>101816</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4305300" y="6340215"/>
          <a:ext cx="698500" cy="290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110261</xdr:rowOff>
    </xdr:from>
    <xdr:to>
      <xdr:col>26</xdr:col>
      <xdr:colOff>101600</xdr:colOff>
      <xdr:row>35</xdr:row>
      <xdr:rowOff>211861</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720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196638</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806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300507</xdr:rowOff>
    </xdr:from>
    <xdr:to>
      <xdr:col>22</xdr:col>
      <xdr:colOff>114300</xdr:colOff>
      <xdr:row>34</xdr:row>
      <xdr:rowOff>72765</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3606800" y="6225057"/>
          <a:ext cx="698500" cy="1151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103213</xdr:rowOff>
    </xdr:from>
    <xdr:to>
      <xdr:col>22</xdr:col>
      <xdr:colOff>165100</xdr:colOff>
      <xdr:row>35</xdr:row>
      <xdr:rowOff>204813</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7135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189590</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799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300507</xdr:rowOff>
    </xdr:from>
    <xdr:to>
      <xdr:col>18</xdr:col>
      <xdr:colOff>177800</xdr:colOff>
      <xdr:row>34</xdr:row>
      <xdr:rowOff>306260</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2908300" y="6225057"/>
          <a:ext cx="698500" cy="3486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107061</xdr:rowOff>
    </xdr:from>
    <xdr:to>
      <xdr:col>19</xdr:col>
      <xdr:colOff>38100</xdr:colOff>
      <xdr:row>35</xdr:row>
      <xdr:rowOff>208661</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7174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193438</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803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46844</xdr:rowOff>
    </xdr:from>
    <xdr:to>
      <xdr:col>15</xdr:col>
      <xdr:colOff>101600</xdr:colOff>
      <xdr:row>35</xdr:row>
      <xdr:rowOff>148444</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6571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133221</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743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169297</xdr:rowOff>
    </xdr:from>
    <xdr:to>
      <xdr:col>29</xdr:col>
      <xdr:colOff>177800</xdr:colOff>
      <xdr:row>34</xdr:row>
      <xdr:rowOff>270897</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4367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14374</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281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51016</xdr:rowOff>
    </xdr:from>
    <xdr:to>
      <xdr:col>26</xdr:col>
      <xdr:colOff>101600</xdr:colOff>
      <xdr:row>34</xdr:row>
      <xdr:rowOff>152616</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3184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162793</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087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21965</xdr:rowOff>
    </xdr:from>
    <xdr:to>
      <xdr:col>22</xdr:col>
      <xdr:colOff>165100</xdr:colOff>
      <xdr:row>34</xdr:row>
      <xdr:rowOff>123565</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2894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133742</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058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249707</xdr:rowOff>
    </xdr:from>
    <xdr:to>
      <xdr:col>19</xdr:col>
      <xdr:colOff>38100</xdr:colOff>
      <xdr:row>34</xdr:row>
      <xdr:rowOff>8407</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1742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18584</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594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255460</xdr:rowOff>
    </xdr:from>
    <xdr:to>
      <xdr:col>15</xdr:col>
      <xdr:colOff>101600</xdr:colOff>
      <xdr:row>35</xdr:row>
      <xdr:rowOff>14160</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5229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24337</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291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鳥取県南部町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10,754
10,667
114.03
7,062,695
6,713,804
209,641
4,242,199
5,907,881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25.6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86093</xdr:rowOff>
    </xdr:from>
    <xdr:to>
      <xdr:col>24</xdr:col>
      <xdr:colOff>62865</xdr:colOff>
      <xdr:row>39</xdr:row>
      <xdr:rowOff>64201</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29593"/>
          <a:ext cx="1270" cy="1521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68028</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54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64201</xdr:rowOff>
    </xdr:from>
    <xdr:to>
      <xdr:col>24</xdr:col>
      <xdr:colOff>152400</xdr:colOff>
      <xdr:row>39</xdr:row>
      <xdr:rowOff>64201</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50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32770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04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86093</xdr:rowOff>
    </xdr:from>
    <xdr:to>
      <xdr:col>24</xdr:col>
      <xdr:colOff>152400</xdr:colOff>
      <xdr:row>30</xdr:row>
      <xdr:rowOff>86093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29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161249</xdr:rowOff>
    </xdr:from>
    <xdr:to>
      <xdr:col>24</xdr:col>
      <xdr:colOff>63500</xdr:colOff>
      <xdr:row>37</xdr:row>
      <xdr:rowOff>26520</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333449"/>
          <a:ext cx="838200" cy="36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164101</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3363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14224</xdr:rowOff>
    </xdr:from>
    <xdr:to>
      <xdr:col>24</xdr:col>
      <xdr:colOff>114300</xdr:colOff>
      <xdr:row>37</xdr:row>
      <xdr:rowOff>115824</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357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26520</xdr:rowOff>
    </xdr:from>
    <xdr:to>
      <xdr:col>19</xdr:col>
      <xdr:colOff>177800</xdr:colOff>
      <xdr:row>37</xdr:row>
      <xdr:rowOff>64079</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370170"/>
          <a:ext cx="889000" cy="37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32093</xdr:rowOff>
    </xdr:from>
    <xdr:to>
      <xdr:col>20</xdr:col>
      <xdr:colOff>38100</xdr:colOff>
      <xdr:row>37</xdr:row>
      <xdr:rowOff>133693</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37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124820</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46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64079</xdr:rowOff>
    </xdr:from>
    <xdr:to>
      <xdr:col>15</xdr:col>
      <xdr:colOff>50800</xdr:colOff>
      <xdr:row>37</xdr:row>
      <xdr:rowOff>89431</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407729"/>
          <a:ext cx="889000" cy="25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54061</xdr:rowOff>
    </xdr:from>
    <xdr:to>
      <xdr:col>15</xdr:col>
      <xdr:colOff>101600</xdr:colOff>
      <xdr:row>37</xdr:row>
      <xdr:rowOff>155661</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9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146788</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490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54074</xdr:rowOff>
    </xdr:from>
    <xdr:to>
      <xdr:col>10</xdr:col>
      <xdr:colOff>114300</xdr:colOff>
      <xdr:row>37</xdr:row>
      <xdr:rowOff>89431</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397724"/>
          <a:ext cx="889000" cy="35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64615</xdr:rowOff>
    </xdr:from>
    <xdr:to>
      <xdr:col>10</xdr:col>
      <xdr:colOff>165100</xdr:colOff>
      <xdr:row>37</xdr:row>
      <xdr:rowOff>166215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40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157342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50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77935</xdr:rowOff>
    </xdr:from>
    <xdr:to>
      <xdr:col>6</xdr:col>
      <xdr:colOff>38100</xdr:colOff>
      <xdr:row>38</xdr:row>
      <xdr:rowOff>8085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170662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514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110449</xdr:rowOff>
    </xdr:from>
    <xdr:to>
      <xdr:col>24</xdr:col>
      <xdr:colOff>114300</xdr:colOff>
      <xdr:row>37</xdr:row>
      <xdr:rowOff>40599</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282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133326</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134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147170</xdr:rowOff>
    </xdr:from>
    <xdr:to>
      <xdr:col>20</xdr:col>
      <xdr:colOff>38100</xdr:colOff>
      <xdr:row>37</xdr:row>
      <xdr:rowOff>77320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319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93847</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094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13279</xdr:rowOff>
    </xdr:from>
    <xdr:to>
      <xdr:col>15</xdr:col>
      <xdr:colOff>101600</xdr:colOff>
      <xdr:row>37</xdr:row>
      <xdr:rowOff>114879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356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131406</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132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38631</xdr:rowOff>
    </xdr:from>
    <xdr:to>
      <xdr:col>10</xdr:col>
      <xdr:colOff>165100</xdr:colOff>
      <xdr:row>37</xdr:row>
      <xdr:rowOff>140231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382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156758</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15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3274</xdr:rowOff>
    </xdr:from>
    <xdr:to>
      <xdr:col>6</xdr:col>
      <xdr:colOff>38100</xdr:colOff>
      <xdr:row>37</xdr:row>
      <xdr:rowOff>104874</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346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121401</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122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21706</xdr:rowOff>
    </xdr:from>
    <xdr:to>
      <xdr:col>24</xdr:col>
      <xdr:colOff>62865</xdr:colOff>
      <xdr:row>57</xdr:row>
      <xdr:rowOff>115345</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937106"/>
          <a:ext cx="1270" cy="950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119172</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89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115345</xdr:rowOff>
    </xdr:from>
    <xdr:to>
      <xdr:col>24</xdr:col>
      <xdr:colOff>152400</xdr:colOff>
      <xdr:row>57</xdr:row>
      <xdr:rowOff>115345</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887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139833</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712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52</xdr:row>
      <xdr:rowOff>21706</xdr:rowOff>
    </xdr:from>
    <xdr:to>
      <xdr:col>24</xdr:col>
      <xdr:colOff>152400</xdr:colOff>
      <xdr:row>52</xdr:row>
      <xdr:rowOff>21706</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937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53440</xdr:rowOff>
    </xdr:from>
    <xdr:to>
      <xdr:col>24</xdr:col>
      <xdr:colOff>63500</xdr:colOff>
      <xdr:row>56</xdr:row>
      <xdr:rowOff>90825</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3797300" y="9654640"/>
          <a:ext cx="838200" cy="37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13410</xdr:rowOff>
    </xdr:from>
    <xdr:ext cx="534377"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443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161983</xdr:rowOff>
    </xdr:from>
    <xdr:to>
      <xdr:col>24</xdr:col>
      <xdr:colOff>114300</xdr:colOff>
      <xdr:row>56</xdr:row>
      <xdr:rowOff>92133</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591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90825</xdr:rowOff>
    </xdr:from>
    <xdr:to>
      <xdr:col>19</xdr:col>
      <xdr:colOff>177800</xdr:colOff>
      <xdr:row>56</xdr:row>
      <xdr:rowOff>116255</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908300" y="9692025"/>
          <a:ext cx="889000" cy="2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15286</xdr:rowOff>
    </xdr:from>
    <xdr:to>
      <xdr:col>20</xdr:col>
      <xdr:colOff>38100</xdr:colOff>
      <xdr:row>56</xdr:row>
      <xdr:rowOff>116886</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616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133413</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530111" y="9391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116255</xdr:rowOff>
    </xdr:from>
    <xdr:to>
      <xdr:col>15</xdr:col>
      <xdr:colOff>50800</xdr:colOff>
      <xdr:row>56</xdr:row>
      <xdr:rowOff>134917</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9717455"/>
          <a:ext cx="889000" cy="18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34813</xdr:rowOff>
    </xdr:from>
    <xdr:to>
      <xdr:col>15</xdr:col>
      <xdr:colOff>101600</xdr:colOff>
      <xdr:row>56</xdr:row>
      <xdr:rowOff>136413</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636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152940</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41111" y="9411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134917</xdr:rowOff>
    </xdr:from>
    <xdr:to>
      <xdr:col>10</xdr:col>
      <xdr:colOff>114300</xdr:colOff>
      <xdr:row>56</xdr:row>
      <xdr:rowOff>140345</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1130300" y="9736117"/>
          <a:ext cx="889000" cy="5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58099</xdr:rowOff>
    </xdr:from>
    <xdr:to>
      <xdr:col>10</xdr:col>
      <xdr:colOff>165100</xdr:colOff>
      <xdr:row>56</xdr:row>
      <xdr:rowOff>159699</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65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4776</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52111" y="943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10709</xdr:rowOff>
    </xdr:from>
    <xdr:to>
      <xdr:col>6</xdr:col>
      <xdr:colOff>38100</xdr:colOff>
      <xdr:row>56</xdr:row>
      <xdr:rowOff>112309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61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128836</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63111" y="9387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2640</xdr:rowOff>
    </xdr:from>
    <xdr:to>
      <xdr:col>24</xdr:col>
      <xdr:colOff>114300</xdr:colOff>
      <xdr:row>56</xdr:row>
      <xdr:rowOff>104240</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60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152517</xdr:rowOff>
    </xdr:from>
    <xdr:ext cx="534377"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582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40025</xdr:rowOff>
    </xdr:from>
    <xdr:to>
      <xdr:col>20</xdr:col>
      <xdr:colOff>38100</xdr:colOff>
      <xdr:row>56</xdr:row>
      <xdr:rowOff>141625</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641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132752</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530111" y="9733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65455</xdr:rowOff>
    </xdr:from>
    <xdr:to>
      <xdr:col>15</xdr:col>
      <xdr:colOff>101600</xdr:colOff>
      <xdr:row>56</xdr:row>
      <xdr:rowOff>167055</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66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158182</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41111" y="9759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84117</xdr:rowOff>
    </xdr:from>
    <xdr:to>
      <xdr:col>10</xdr:col>
      <xdr:colOff>165100</xdr:colOff>
      <xdr:row>57</xdr:row>
      <xdr:rowOff>14267</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685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5394</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52111" y="9778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89545</xdr:rowOff>
    </xdr:from>
    <xdr:to>
      <xdr:col>6</xdr:col>
      <xdr:colOff>38100</xdr:colOff>
      <xdr:row>57</xdr:row>
      <xdr:rowOff>19695</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690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10822</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63111" y="9783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a:extLst>
            <a:ext uri="{FF2B5EF4-FFF2-40B4-BE49-F238E27FC236}">
              <a16:creationId xmlns:a16="http://schemas.microsoft.com/office/drawing/2014/main" id="{00000000-0008-0000-06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112344</xdr:rowOff>
    </xdr:from>
    <xdr:to>
      <xdr:col>24</xdr:col>
      <xdr:colOff>62865</xdr:colOff>
      <xdr:row>79</xdr:row>
      <xdr:rowOff>9170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flipV="1">
          <a:off x="4633595" y="12285294"/>
          <a:ext cx="1270" cy="1268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12997</xdr:rowOff>
    </xdr:from>
    <xdr:ext cx="378565" cy="259045"/>
    <xdr:sp macro="" textlink="">
      <xdr:nvSpPr>
        <xdr:cNvPr id="169" name="維持補修費最小値テキスト">
          <a:extLst>
            <a:ext uri="{FF2B5EF4-FFF2-40B4-BE49-F238E27FC236}">
              <a16:creationId xmlns:a16="http://schemas.microsoft.com/office/drawing/2014/main" id="{00000000-0008-0000-0600-0000A9000000}"/>
            </a:ext>
          </a:extLst>
        </xdr:cNvPr>
        <xdr:cNvSpPr txBox="1"/>
      </xdr:nvSpPr>
      <xdr:spPr>
        <a:xfrm>
          <a:off x="4686300" y="135575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9170</xdr:rowOff>
    </xdr:from>
    <xdr:to>
      <xdr:col>24</xdr:col>
      <xdr:colOff>152400</xdr:colOff>
      <xdr:row>79</xdr:row>
      <xdr:rowOff>9170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3553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59021</xdr:rowOff>
    </xdr:from>
    <xdr:ext cx="534377" cy="259045"/>
    <xdr:sp macro="" textlink="">
      <xdr:nvSpPr>
        <xdr:cNvPr id="171" name="維持補修費最大値テキスト">
          <a:extLst>
            <a:ext uri="{FF2B5EF4-FFF2-40B4-BE49-F238E27FC236}">
              <a16:creationId xmlns:a16="http://schemas.microsoft.com/office/drawing/2014/main" id="{00000000-0008-0000-0600-0000AB000000}"/>
            </a:ext>
          </a:extLst>
        </xdr:cNvPr>
        <xdr:cNvSpPr txBox="1"/>
      </xdr:nvSpPr>
      <xdr:spPr>
        <a:xfrm>
          <a:off x="4686300" y="12060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112344</xdr:rowOff>
    </xdr:from>
    <xdr:to>
      <xdr:col>24</xdr:col>
      <xdr:colOff>152400</xdr:colOff>
      <xdr:row>71</xdr:row>
      <xdr:rowOff>112344</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2285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59576</xdr:rowOff>
    </xdr:from>
    <xdr:to>
      <xdr:col>24</xdr:col>
      <xdr:colOff>63500</xdr:colOff>
      <xdr:row>78</xdr:row>
      <xdr:rowOff>84531</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3797300" y="13432676"/>
          <a:ext cx="838200" cy="24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159363</xdr:rowOff>
    </xdr:from>
    <xdr:ext cx="469744" cy="259045"/>
    <xdr:sp macro="" textlink="">
      <xdr:nvSpPr>
        <xdr:cNvPr id="174" name="維持補修費平均値テキスト">
          <a:extLst>
            <a:ext uri="{FF2B5EF4-FFF2-40B4-BE49-F238E27FC236}">
              <a16:creationId xmlns:a16="http://schemas.microsoft.com/office/drawing/2014/main" id="{00000000-0008-0000-0600-0000AE000000}"/>
            </a:ext>
          </a:extLst>
        </xdr:cNvPr>
        <xdr:cNvSpPr txBox="1"/>
      </xdr:nvSpPr>
      <xdr:spPr>
        <a:xfrm>
          <a:off x="4686300" y="131895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136486</xdr:rowOff>
    </xdr:from>
    <xdr:to>
      <xdr:col>24</xdr:col>
      <xdr:colOff>114300</xdr:colOff>
      <xdr:row>78</xdr:row>
      <xdr:rowOff>66636</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4584700" y="1333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47840</xdr:rowOff>
    </xdr:from>
    <xdr:to>
      <xdr:col>19</xdr:col>
      <xdr:colOff>177800</xdr:colOff>
      <xdr:row>78</xdr:row>
      <xdr:rowOff>59576</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2908300" y="13420940"/>
          <a:ext cx="889000" cy="11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142811</xdr:rowOff>
    </xdr:from>
    <xdr:to>
      <xdr:col>20</xdr:col>
      <xdr:colOff>38100</xdr:colOff>
      <xdr:row>78</xdr:row>
      <xdr:rowOff>72961</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3746500" y="133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89488</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3562428" y="1311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47840</xdr:rowOff>
    </xdr:from>
    <xdr:to>
      <xdr:col>15</xdr:col>
      <xdr:colOff>50800</xdr:colOff>
      <xdr:row>78</xdr:row>
      <xdr:rowOff>161683</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019300" y="13420940"/>
          <a:ext cx="889000" cy="113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148183</xdr:rowOff>
    </xdr:from>
    <xdr:to>
      <xdr:col>15</xdr:col>
      <xdr:colOff>101600</xdr:colOff>
      <xdr:row>78</xdr:row>
      <xdr:rowOff>78333</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2857500" y="13349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94860</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2673428" y="13125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159474</xdr:rowOff>
    </xdr:from>
    <xdr:to>
      <xdr:col>10</xdr:col>
      <xdr:colOff>114300</xdr:colOff>
      <xdr:row>78</xdr:row>
      <xdr:rowOff>161683</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1130300" y="13532574"/>
          <a:ext cx="889000" cy="2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159765</xdr:rowOff>
    </xdr:from>
    <xdr:to>
      <xdr:col>10</xdr:col>
      <xdr:colOff>165100</xdr:colOff>
      <xdr:row>78</xdr:row>
      <xdr:rowOff>89915</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968500" y="1336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106442</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1784428" y="13136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127724</xdr:rowOff>
    </xdr:from>
    <xdr:to>
      <xdr:col>6</xdr:col>
      <xdr:colOff>38100</xdr:colOff>
      <xdr:row>78</xdr:row>
      <xdr:rowOff>57874</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079500" y="1332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74401</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895428" y="1310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33731</xdr:rowOff>
    </xdr:from>
    <xdr:to>
      <xdr:col>24</xdr:col>
      <xdr:colOff>114300</xdr:colOff>
      <xdr:row>78</xdr:row>
      <xdr:rowOff>135331</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4584700" y="13406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120108</xdr:rowOff>
    </xdr:from>
    <xdr:ext cx="469744" cy="259045"/>
    <xdr:sp macro="" textlink="">
      <xdr:nvSpPr>
        <xdr:cNvPr id="193" name="維持補修費該当値テキスト">
          <a:extLst>
            <a:ext uri="{FF2B5EF4-FFF2-40B4-BE49-F238E27FC236}">
              <a16:creationId xmlns:a16="http://schemas.microsoft.com/office/drawing/2014/main" id="{00000000-0008-0000-0600-0000C1000000}"/>
            </a:ext>
          </a:extLst>
        </xdr:cNvPr>
        <xdr:cNvSpPr txBox="1"/>
      </xdr:nvSpPr>
      <xdr:spPr>
        <a:xfrm>
          <a:off x="4686300" y="13321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8776</xdr:rowOff>
    </xdr:from>
    <xdr:to>
      <xdr:col>20</xdr:col>
      <xdr:colOff>38100</xdr:colOff>
      <xdr:row>78</xdr:row>
      <xdr:rowOff>110376</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3746500" y="1338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101503</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562428" y="13474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168490</xdr:rowOff>
    </xdr:from>
    <xdr:to>
      <xdr:col>15</xdr:col>
      <xdr:colOff>101600</xdr:colOff>
      <xdr:row>78</xdr:row>
      <xdr:rowOff>98640</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2857500" y="1337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89767</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2673428" y="1346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110883</xdr:rowOff>
    </xdr:from>
    <xdr:to>
      <xdr:col>10</xdr:col>
      <xdr:colOff>165100</xdr:colOff>
      <xdr:row>79</xdr:row>
      <xdr:rowOff>41033</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968500" y="1348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32160</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784428" y="13576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108674</xdr:rowOff>
    </xdr:from>
    <xdr:to>
      <xdr:col>6</xdr:col>
      <xdr:colOff>38100</xdr:colOff>
      <xdr:row>79</xdr:row>
      <xdr:rowOff>38824</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079500" y="13481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29951</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895428" y="13574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8813</xdr:rowOff>
    </xdr:from>
    <xdr:to>
      <xdr:col>24</xdr:col>
      <xdr:colOff>62865</xdr:colOff>
      <xdr:row>99</xdr:row>
      <xdr:rowOff>10961</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610763"/>
          <a:ext cx="1270" cy="1373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14788</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698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10961</xdr:rowOff>
    </xdr:from>
    <xdr:to>
      <xdr:col>24</xdr:col>
      <xdr:colOff>152400</xdr:colOff>
      <xdr:row>99</xdr:row>
      <xdr:rowOff>10961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6984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126940</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385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8813</xdr:rowOff>
    </xdr:from>
    <xdr:to>
      <xdr:col>24</xdr:col>
      <xdr:colOff>152400</xdr:colOff>
      <xdr:row>91</xdr:row>
      <xdr:rowOff>8813</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610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133490</xdr:rowOff>
    </xdr:from>
    <xdr:to>
      <xdr:col>24</xdr:col>
      <xdr:colOff>63500</xdr:colOff>
      <xdr:row>94</xdr:row>
      <xdr:rowOff>143878</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249790"/>
          <a:ext cx="838200" cy="10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89958</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377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111531</xdr:rowOff>
    </xdr:from>
    <xdr:to>
      <xdr:col>24</xdr:col>
      <xdr:colOff>114300</xdr:colOff>
      <xdr:row>96</xdr:row>
      <xdr:rowOff>41681</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39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118174</xdr:rowOff>
    </xdr:from>
    <xdr:to>
      <xdr:col>19</xdr:col>
      <xdr:colOff>177800</xdr:colOff>
      <xdr:row>94</xdr:row>
      <xdr:rowOff>143878</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2908300" y="16234474"/>
          <a:ext cx="889000" cy="25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158635</xdr:rowOff>
    </xdr:from>
    <xdr:to>
      <xdr:col>20</xdr:col>
      <xdr:colOff>38100</xdr:colOff>
      <xdr:row>96</xdr:row>
      <xdr:rowOff>88785</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44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79912</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53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118174</xdr:rowOff>
    </xdr:from>
    <xdr:to>
      <xdr:col>15</xdr:col>
      <xdr:colOff>50800</xdr:colOff>
      <xdr:row>94</xdr:row>
      <xdr:rowOff>146444</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6234474"/>
          <a:ext cx="889000" cy="28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152743</xdr:rowOff>
    </xdr:from>
    <xdr:to>
      <xdr:col>15</xdr:col>
      <xdr:colOff>101600</xdr:colOff>
      <xdr:row>96</xdr:row>
      <xdr:rowOff>82893</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44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74020</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53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146444</xdr:rowOff>
    </xdr:from>
    <xdr:to>
      <xdr:col>10</xdr:col>
      <xdr:colOff>114300</xdr:colOff>
      <xdr:row>94</xdr:row>
      <xdr:rowOff>166193</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262744"/>
          <a:ext cx="889000" cy="19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4927</xdr:rowOff>
    </xdr:from>
    <xdr:to>
      <xdr:col>10</xdr:col>
      <xdr:colOff>165100</xdr:colOff>
      <xdr:row>96</xdr:row>
      <xdr:rowOff>106527</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464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97654</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55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159386</xdr:rowOff>
    </xdr:from>
    <xdr:to>
      <xdr:col>6</xdr:col>
      <xdr:colOff>38100</xdr:colOff>
      <xdr:row>97</xdr:row>
      <xdr:rowOff>89536</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61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80663</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711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82690</xdr:rowOff>
    </xdr:from>
    <xdr:to>
      <xdr:col>24</xdr:col>
      <xdr:colOff>114300</xdr:colOff>
      <xdr:row>95</xdr:row>
      <xdr:rowOff>12840</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19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105567</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050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93078</xdr:rowOff>
    </xdr:from>
    <xdr:to>
      <xdr:col>20</xdr:col>
      <xdr:colOff>38100</xdr:colOff>
      <xdr:row>95</xdr:row>
      <xdr:rowOff>23228</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209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39755</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5984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67374</xdr:rowOff>
    </xdr:from>
    <xdr:to>
      <xdr:col>15</xdr:col>
      <xdr:colOff>101600</xdr:colOff>
      <xdr:row>94</xdr:row>
      <xdr:rowOff>168974</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183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14051</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5958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95644</xdr:rowOff>
    </xdr:from>
    <xdr:to>
      <xdr:col>10</xdr:col>
      <xdr:colOff>165100</xdr:colOff>
      <xdr:row>95</xdr:row>
      <xdr:rowOff>25794</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211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42321</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5987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115393</xdr:rowOff>
    </xdr:from>
    <xdr:to>
      <xdr:col>6</xdr:col>
      <xdr:colOff>38100</xdr:colOff>
      <xdr:row>95</xdr:row>
      <xdr:rowOff>45543</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231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62070</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006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34050</xdr:rowOff>
    </xdr:from>
    <xdr:to>
      <xdr:col>54</xdr:col>
      <xdr:colOff>189865</xdr:colOff>
      <xdr:row>37</xdr:row>
      <xdr:rowOff>164206</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520450"/>
          <a:ext cx="1270" cy="987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168033</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511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164206</xdr:rowOff>
    </xdr:from>
    <xdr:to>
      <xdr:col>55</xdr:col>
      <xdr:colOff>88900</xdr:colOff>
      <xdr:row>37</xdr:row>
      <xdr:rowOff>164206</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50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152177</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295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34050</xdr:rowOff>
    </xdr:from>
    <xdr:to>
      <xdr:col>55</xdr:col>
      <xdr:colOff>88900</xdr:colOff>
      <xdr:row>32</xdr:row>
      <xdr:rowOff>34050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52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116730</xdr:rowOff>
    </xdr:from>
    <xdr:to>
      <xdr:col>55</xdr:col>
      <xdr:colOff>0</xdr:colOff>
      <xdr:row>35</xdr:row>
      <xdr:rowOff>73520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9639300" y="5946030"/>
          <a:ext cx="838200" cy="128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7027</xdr:rowOff>
    </xdr:from>
    <xdr:ext cx="534377"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1792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28600</xdr:rowOff>
    </xdr:from>
    <xdr:to>
      <xdr:col>55</xdr:col>
      <xdr:colOff>50800</xdr:colOff>
      <xdr:row>36</xdr:row>
      <xdr:rowOff>130200</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2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116730</xdr:rowOff>
    </xdr:from>
    <xdr:to>
      <xdr:col>50</xdr:col>
      <xdr:colOff>114300</xdr:colOff>
      <xdr:row>35</xdr:row>
      <xdr:rowOff>71056</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8750300" y="5946030"/>
          <a:ext cx="889000" cy="125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35206</xdr:rowOff>
    </xdr:from>
    <xdr:to>
      <xdr:col>50</xdr:col>
      <xdr:colOff>165100</xdr:colOff>
      <xdr:row>36</xdr:row>
      <xdr:rowOff>136806</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207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127933</xdr:rowOff>
    </xdr:from>
    <xdr:ext cx="534377"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72111" y="6300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70283</xdr:rowOff>
    </xdr:from>
    <xdr:to>
      <xdr:col>45</xdr:col>
      <xdr:colOff>177800</xdr:colOff>
      <xdr:row>35</xdr:row>
      <xdr:rowOff>71056</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7861300" y="6071033"/>
          <a:ext cx="889000" cy="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60832</xdr:rowOff>
    </xdr:from>
    <xdr:to>
      <xdr:col>46</xdr:col>
      <xdr:colOff>38100</xdr:colOff>
      <xdr:row>36</xdr:row>
      <xdr:rowOff>162432</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23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153559</xdr:rowOff>
    </xdr:from>
    <xdr:ext cx="534377"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83111" y="632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70283</xdr:rowOff>
    </xdr:from>
    <xdr:to>
      <xdr:col>41</xdr:col>
      <xdr:colOff>50800</xdr:colOff>
      <xdr:row>35</xdr:row>
      <xdr:rowOff>98209</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6972300" y="6071033"/>
          <a:ext cx="889000" cy="27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72884</xdr:rowOff>
    </xdr:from>
    <xdr:to>
      <xdr:col>41</xdr:col>
      <xdr:colOff>101600</xdr:colOff>
      <xdr:row>37</xdr:row>
      <xdr:rowOff>3034</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245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165611</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94111" y="6337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74178</xdr:rowOff>
    </xdr:from>
    <xdr:to>
      <xdr:col>36</xdr:col>
      <xdr:colOff>165100</xdr:colOff>
      <xdr:row>37</xdr:row>
      <xdr:rowOff>4328</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24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166905</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705111" y="633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22720</xdr:rowOff>
    </xdr:from>
    <xdr:to>
      <xdr:col>55</xdr:col>
      <xdr:colOff>50800</xdr:colOff>
      <xdr:row>35</xdr:row>
      <xdr:rowOff>124320</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6023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45597</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5874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65930</xdr:rowOff>
    </xdr:from>
    <xdr:to>
      <xdr:col>50</xdr:col>
      <xdr:colOff>165100</xdr:colOff>
      <xdr:row>34</xdr:row>
      <xdr:rowOff>167530</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589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12607</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5670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20256</xdr:rowOff>
    </xdr:from>
    <xdr:to>
      <xdr:col>46</xdr:col>
      <xdr:colOff>38100</xdr:colOff>
      <xdr:row>35</xdr:row>
      <xdr:rowOff>121856</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6021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138383</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5796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19483</xdr:rowOff>
    </xdr:from>
    <xdr:to>
      <xdr:col>41</xdr:col>
      <xdr:colOff>101600</xdr:colOff>
      <xdr:row>35</xdr:row>
      <xdr:rowOff>121083</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020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137610</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61795" y="5795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47409</xdr:rowOff>
    </xdr:from>
    <xdr:to>
      <xdr:col>36</xdr:col>
      <xdr:colOff>165100</xdr:colOff>
      <xdr:row>35</xdr:row>
      <xdr:rowOff>149009</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048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165536</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672795" y="5823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13571</xdr:rowOff>
    </xdr:from>
    <xdr:to>
      <xdr:col>54</xdr:col>
      <xdr:colOff>189865</xdr:colOff>
      <xdr:row>59</xdr:row>
      <xdr:rowOff>49524</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586071"/>
          <a:ext cx="1270" cy="1579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53351</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168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49524</xdr:rowOff>
    </xdr:from>
    <xdr:to>
      <xdr:col>55</xdr:col>
      <xdr:colOff>88900</xdr:colOff>
      <xdr:row>59</xdr:row>
      <xdr:rowOff>49524</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16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131698</xdr:rowOff>
    </xdr:from>
    <xdr:ext cx="599010"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361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13571</xdr:rowOff>
    </xdr:from>
    <xdr:to>
      <xdr:col>55</xdr:col>
      <xdr:colOff>88900</xdr:colOff>
      <xdr:row>50</xdr:row>
      <xdr:rowOff>13571</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586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147348</xdr:rowOff>
    </xdr:from>
    <xdr:to>
      <xdr:col>55</xdr:col>
      <xdr:colOff>0</xdr:colOff>
      <xdr:row>58</xdr:row>
      <xdr:rowOff>120106</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9639300" y="9919998"/>
          <a:ext cx="838200" cy="144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76213</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6774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53336</xdr:rowOff>
    </xdr:from>
    <xdr:to>
      <xdr:col>55</xdr:col>
      <xdr:colOff>50800</xdr:colOff>
      <xdr:row>57</xdr:row>
      <xdr:rowOff>154936</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82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147348</xdr:rowOff>
    </xdr:from>
    <xdr:to>
      <xdr:col>50</xdr:col>
      <xdr:colOff>114300</xdr:colOff>
      <xdr:row>58</xdr:row>
      <xdr:rowOff>7239</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8750300" y="9919998"/>
          <a:ext cx="889000" cy="31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102525</xdr:rowOff>
    </xdr:from>
    <xdr:to>
      <xdr:col>50</xdr:col>
      <xdr:colOff>165100</xdr:colOff>
      <xdr:row>58</xdr:row>
      <xdr:rowOff>32675</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87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23802</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72111" y="9967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7239</xdr:rowOff>
    </xdr:from>
    <xdr:to>
      <xdr:col>45</xdr:col>
      <xdr:colOff>177800</xdr:colOff>
      <xdr:row>58</xdr:row>
      <xdr:rowOff>46000</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7861300" y="9951339"/>
          <a:ext cx="889000" cy="38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96829</xdr:rowOff>
    </xdr:from>
    <xdr:to>
      <xdr:col>46</xdr:col>
      <xdr:colOff>38100</xdr:colOff>
      <xdr:row>58</xdr:row>
      <xdr:rowOff>26979</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869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43506</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83111" y="964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33009</xdr:rowOff>
    </xdr:from>
    <xdr:to>
      <xdr:col>41</xdr:col>
      <xdr:colOff>50800</xdr:colOff>
      <xdr:row>58</xdr:row>
      <xdr:rowOff>46000</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6972300" y="9977109"/>
          <a:ext cx="889000" cy="12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131466</xdr:rowOff>
    </xdr:from>
    <xdr:to>
      <xdr:col>41</xdr:col>
      <xdr:colOff>101600</xdr:colOff>
      <xdr:row>58</xdr:row>
      <xdr:rowOff>61616</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904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78143</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94111" y="9679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44513</xdr:rowOff>
    </xdr:from>
    <xdr:to>
      <xdr:col>36</xdr:col>
      <xdr:colOff>165100</xdr:colOff>
      <xdr:row>57</xdr:row>
      <xdr:rowOff>146113</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81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162640</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9592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69306</xdr:rowOff>
    </xdr:from>
    <xdr:to>
      <xdr:col>55</xdr:col>
      <xdr:colOff>50800</xdr:colOff>
      <xdr:row>58</xdr:row>
      <xdr:rowOff>170906</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10013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155683</xdr:rowOff>
    </xdr:from>
    <xdr:ext cx="534377"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928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96548</xdr:rowOff>
    </xdr:from>
    <xdr:to>
      <xdr:col>50</xdr:col>
      <xdr:colOff>165100</xdr:colOff>
      <xdr:row>58</xdr:row>
      <xdr:rowOff>26698</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869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43225</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72111" y="9644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127889</xdr:rowOff>
    </xdr:from>
    <xdr:to>
      <xdr:col>46</xdr:col>
      <xdr:colOff>38100</xdr:colOff>
      <xdr:row>58</xdr:row>
      <xdr:rowOff>58039</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90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49166</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83111" y="9993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166650</xdr:rowOff>
    </xdr:from>
    <xdr:to>
      <xdr:col>41</xdr:col>
      <xdr:colOff>101600</xdr:colOff>
      <xdr:row>58</xdr:row>
      <xdr:rowOff>96800</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9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87927</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94111" y="10032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153659</xdr:rowOff>
    </xdr:from>
    <xdr:to>
      <xdr:col>36</xdr:col>
      <xdr:colOff>165100</xdr:colOff>
      <xdr:row>58</xdr:row>
      <xdr:rowOff>83809</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926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74936</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05111" y="10019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166681</xdr:rowOff>
    </xdr:from>
    <xdr:to>
      <xdr:col>54</xdr:col>
      <xdr:colOff>189865</xdr:colOff>
      <xdr:row>79</xdr:row>
      <xdr:rowOff>98189</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168181"/>
          <a:ext cx="1270" cy="1474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102016</xdr:rowOff>
    </xdr:from>
    <xdr:ext cx="378565"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6465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98189</xdr:rowOff>
    </xdr:from>
    <xdr:to>
      <xdr:col>55</xdr:col>
      <xdr:colOff>88900</xdr:colOff>
      <xdr:row>79</xdr:row>
      <xdr:rowOff>98189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642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113358</xdr:rowOff>
    </xdr:from>
    <xdr:ext cx="599010"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1943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166681</xdr:rowOff>
    </xdr:from>
    <xdr:to>
      <xdr:col>55</xdr:col>
      <xdr:colOff>88900</xdr:colOff>
      <xdr:row>70</xdr:row>
      <xdr:rowOff>166681</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168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31772</xdr:rowOff>
    </xdr:from>
    <xdr:to>
      <xdr:col>55</xdr:col>
      <xdr:colOff>0</xdr:colOff>
      <xdr:row>79</xdr:row>
      <xdr:rowOff>53161</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9639300" y="13576322"/>
          <a:ext cx="838200" cy="21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119425</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3210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96548</xdr:rowOff>
    </xdr:from>
    <xdr:to>
      <xdr:col>55</xdr:col>
      <xdr:colOff>50800</xdr:colOff>
      <xdr:row>79</xdr:row>
      <xdr:rowOff>26698</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469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24104</xdr:rowOff>
    </xdr:from>
    <xdr:to>
      <xdr:col>50</xdr:col>
      <xdr:colOff>114300</xdr:colOff>
      <xdr:row>79</xdr:row>
      <xdr:rowOff>53161</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8750300" y="13568654"/>
          <a:ext cx="889000" cy="29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134133</xdr:rowOff>
    </xdr:from>
    <xdr:to>
      <xdr:col>50</xdr:col>
      <xdr:colOff>165100</xdr:colOff>
      <xdr:row>79</xdr:row>
      <xdr:rowOff>64283</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50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80810</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282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24104</xdr:rowOff>
    </xdr:from>
    <xdr:to>
      <xdr:col>45</xdr:col>
      <xdr:colOff>177800</xdr:colOff>
      <xdr:row>79</xdr:row>
      <xdr:rowOff>33227</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7861300" y="13568654"/>
          <a:ext cx="889000" cy="9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135018</xdr:rowOff>
    </xdr:from>
    <xdr:to>
      <xdr:col>46</xdr:col>
      <xdr:colOff>38100</xdr:colOff>
      <xdr:row>79</xdr:row>
      <xdr:rowOff>65168</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508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81695</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283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140751</xdr:rowOff>
    </xdr:from>
    <xdr:to>
      <xdr:col>41</xdr:col>
      <xdr:colOff>50800</xdr:colOff>
      <xdr:row>79</xdr:row>
      <xdr:rowOff>33227</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6972300" y="13513851"/>
          <a:ext cx="889000" cy="63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145106</xdr:rowOff>
    </xdr:from>
    <xdr:to>
      <xdr:col>41</xdr:col>
      <xdr:colOff>101600</xdr:colOff>
      <xdr:row>79</xdr:row>
      <xdr:rowOff>75256</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51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91783</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94111" y="1329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20963</xdr:rowOff>
    </xdr:from>
    <xdr:to>
      <xdr:col>36</xdr:col>
      <xdr:colOff>165100</xdr:colOff>
      <xdr:row>78</xdr:row>
      <xdr:rowOff>122563</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39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139090</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05111" y="13169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152422</xdr:rowOff>
    </xdr:from>
    <xdr:to>
      <xdr:col>55</xdr:col>
      <xdr:colOff>50800</xdr:colOff>
      <xdr:row>79</xdr:row>
      <xdr:rowOff>82572</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525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74976</xdr:rowOff>
    </xdr:from>
    <xdr:ext cx="534377"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448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2361</xdr:rowOff>
    </xdr:from>
    <xdr:to>
      <xdr:col>50</xdr:col>
      <xdr:colOff>165100</xdr:colOff>
      <xdr:row>79</xdr:row>
      <xdr:rowOff>103961</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546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95088</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372111" y="13639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144754</xdr:rowOff>
    </xdr:from>
    <xdr:to>
      <xdr:col>46</xdr:col>
      <xdr:colOff>38100</xdr:colOff>
      <xdr:row>79</xdr:row>
      <xdr:rowOff>74904</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517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66031</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483111" y="13610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153877</xdr:rowOff>
    </xdr:from>
    <xdr:to>
      <xdr:col>41</xdr:col>
      <xdr:colOff>101600</xdr:colOff>
      <xdr:row>79</xdr:row>
      <xdr:rowOff>84027</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526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75154</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594111" y="13619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89951</xdr:rowOff>
    </xdr:from>
    <xdr:to>
      <xdr:col>36</xdr:col>
      <xdr:colOff>165100</xdr:colOff>
      <xdr:row>79</xdr:row>
      <xdr:rowOff>20101</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463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11228</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705111" y="13555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39</xdr:rowOff>
    </xdr:from>
    <xdr:to>
      <xdr:col>54</xdr:col>
      <xdr:colOff>189865</xdr:colOff>
      <xdr:row>98</xdr:row>
      <xdr:rowOff>96380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773439"/>
          <a:ext cx="1270" cy="1125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100207</xdr:rowOff>
    </xdr:from>
    <xdr:ext cx="469744"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90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96380</xdr:rowOff>
    </xdr:from>
    <xdr:to>
      <xdr:col>55</xdr:col>
      <xdr:colOff>88900</xdr:colOff>
      <xdr:row>98</xdr:row>
      <xdr:rowOff>96380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898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118166</xdr:rowOff>
    </xdr:from>
    <xdr:ext cx="599010"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548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39</xdr:rowOff>
    </xdr:from>
    <xdr:to>
      <xdr:col>55</xdr:col>
      <xdr:colOff>88900</xdr:colOff>
      <xdr:row>92</xdr:row>
      <xdr:rowOff>39</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773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43340</xdr:rowOff>
    </xdr:from>
    <xdr:to>
      <xdr:col>55</xdr:col>
      <xdr:colOff>0</xdr:colOff>
      <xdr:row>98</xdr:row>
      <xdr:rowOff>61990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9639300" y="16845440"/>
          <a:ext cx="838200" cy="18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30263</xdr:rowOff>
    </xdr:from>
    <xdr:ext cx="534377"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4894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7386</xdr:rowOff>
    </xdr:from>
    <xdr:to>
      <xdr:col>55</xdr:col>
      <xdr:colOff>50800</xdr:colOff>
      <xdr:row>97</xdr:row>
      <xdr:rowOff>108986</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6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133148</xdr:rowOff>
    </xdr:from>
    <xdr:to>
      <xdr:col>50</xdr:col>
      <xdr:colOff>114300</xdr:colOff>
      <xdr:row>98</xdr:row>
      <xdr:rowOff>43340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8750300" y="16763798"/>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33240</xdr:rowOff>
    </xdr:from>
    <xdr:to>
      <xdr:col>50</xdr:col>
      <xdr:colOff>165100</xdr:colOff>
      <xdr:row>97</xdr:row>
      <xdr:rowOff>134840</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663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151367</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72111" y="16439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133148</xdr:rowOff>
    </xdr:from>
    <xdr:to>
      <xdr:col>45</xdr:col>
      <xdr:colOff>177800</xdr:colOff>
      <xdr:row>97</xdr:row>
      <xdr:rowOff>136061</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7861300" y="16763798"/>
          <a:ext cx="889000" cy="2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27589</xdr:rowOff>
    </xdr:from>
    <xdr:to>
      <xdr:col>46</xdr:col>
      <xdr:colOff>38100</xdr:colOff>
      <xdr:row>97</xdr:row>
      <xdr:rowOff>129189</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658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145716</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83111" y="16433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136061</xdr:rowOff>
    </xdr:from>
    <xdr:to>
      <xdr:col>41</xdr:col>
      <xdr:colOff>50800</xdr:colOff>
      <xdr:row>98</xdr:row>
      <xdr:rowOff>39528</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6972300" y="16766711"/>
          <a:ext cx="889000" cy="74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53837</xdr:rowOff>
    </xdr:from>
    <xdr:to>
      <xdr:col>41</xdr:col>
      <xdr:colOff>101600</xdr:colOff>
      <xdr:row>97</xdr:row>
      <xdr:rowOff>155437</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68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514</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94111" y="1645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111998</xdr:rowOff>
    </xdr:from>
    <xdr:to>
      <xdr:col>36</xdr:col>
      <xdr:colOff>165100</xdr:colOff>
      <xdr:row>98</xdr:row>
      <xdr:rowOff>42148</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742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58675</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05111" y="16517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11190</xdr:rowOff>
    </xdr:from>
    <xdr:to>
      <xdr:col>55</xdr:col>
      <xdr:colOff>50800</xdr:colOff>
      <xdr:row>98</xdr:row>
      <xdr:rowOff>112790</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81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97567</xdr:rowOff>
    </xdr:from>
    <xdr:ext cx="534377"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728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163990</xdr:rowOff>
    </xdr:from>
    <xdr:to>
      <xdr:col>50</xdr:col>
      <xdr:colOff>165100</xdr:colOff>
      <xdr:row>98</xdr:row>
      <xdr:rowOff>94140</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79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85267</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72111" y="16887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82348</xdr:rowOff>
    </xdr:from>
    <xdr:to>
      <xdr:col>46</xdr:col>
      <xdr:colOff>38100</xdr:colOff>
      <xdr:row>98</xdr:row>
      <xdr:rowOff>12498</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712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3625</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6805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85261</xdr:rowOff>
    </xdr:from>
    <xdr:to>
      <xdr:col>41</xdr:col>
      <xdr:colOff>101600</xdr:colOff>
      <xdr:row>98</xdr:row>
      <xdr:rowOff>15411</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715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6538</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6808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160178</xdr:rowOff>
    </xdr:from>
    <xdr:to>
      <xdr:col>36</xdr:col>
      <xdr:colOff>165100</xdr:colOff>
      <xdr:row>98</xdr:row>
      <xdr:rowOff>90328</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79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81455</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05111" y="16883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119443</xdr:rowOff>
    </xdr:from>
    <xdr:to>
      <xdr:col>85</xdr:col>
      <xdr:colOff>126364</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434393"/>
          <a:ext cx="1269" cy="1296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66120</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209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119443</xdr:rowOff>
    </xdr:from>
    <xdr:to>
      <xdr:col>86</xdr:col>
      <xdr:colOff>25400</xdr:colOff>
      <xdr:row>31</xdr:row>
      <xdr:rowOff>119443</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434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36335</xdr:rowOff>
    </xdr:from>
    <xdr:to>
      <xdr:col>85</xdr:col>
      <xdr:colOff>127000</xdr:colOff>
      <xdr:row>38</xdr:row>
      <xdr:rowOff>5600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5481300" y="6379985"/>
          <a:ext cx="838200" cy="140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60520</xdr:rowOff>
    </xdr:from>
    <xdr:ext cx="469744"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5756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82093</xdr:rowOff>
    </xdr:from>
    <xdr:to>
      <xdr:col>85</xdr:col>
      <xdr:colOff>177800</xdr:colOff>
      <xdr:row>39</xdr:row>
      <xdr:rowOff>12243</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59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5600</xdr:rowOff>
    </xdr:from>
    <xdr:to>
      <xdr:col>81</xdr:col>
      <xdr:colOff>50800</xdr:colOff>
      <xdr:row>38</xdr:row>
      <xdr:rowOff>165735</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4592300" y="6520700"/>
          <a:ext cx="889000" cy="160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105511</xdr:rowOff>
    </xdr:from>
    <xdr:to>
      <xdr:col>81</xdr:col>
      <xdr:colOff>101600</xdr:colOff>
      <xdr:row>39</xdr:row>
      <xdr:rowOff>35661</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620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26788</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46428" y="6713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165735</xdr:rowOff>
    </xdr:from>
    <xdr:to>
      <xdr:col>76</xdr:col>
      <xdr:colOff>114300</xdr:colOff>
      <xdr:row>39</xdr:row>
      <xdr:rowOff>43459</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3703300" y="6680835"/>
          <a:ext cx="889000" cy="49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145542</xdr:rowOff>
    </xdr:from>
    <xdr:to>
      <xdr:col>76</xdr:col>
      <xdr:colOff>165100</xdr:colOff>
      <xdr:row>39</xdr:row>
      <xdr:rowOff>75692</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660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66819</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57428" y="6753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35471</xdr:rowOff>
    </xdr:from>
    <xdr:to>
      <xdr:col>71</xdr:col>
      <xdr:colOff>177800</xdr:colOff>
      <xdr:row>39</xdr:row>
      <xdr:rowOff>43459</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2814300" y="6722021"/>
          <a:ext cx="889000" cy="7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123292</xdr:rowOff>
    </xdr:from>
    <xdr:to>
      <xdr:col>72</xdr:col>
      <xdr:colOff>38100</xdr:colOff>
      <xdr:row>39</xdr:row>
      <xdr:rowOff>53442</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638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69969</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68428" y="6413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69634</xdr:rowOff>
    </xdr:from>
    <xdr:to>
      <xdr:col>67</xdr:col>
      <xdr:colOff>101600</xdr:colOff>
      <xdr:row>38</xdr:row>
      <xdr:rowOff>171234</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58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16311</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79428" y="6359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156985</xdr:rowOff>
    </xdr:from>
    <xdr:to>
      <xdr:col>85</xdr:col>
      <xdr:colOff>177800</xdr:colOff>
      <xdr:row>37</xdr:row>
      <xdr:rowOff>87135</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32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8412</xdr:rowOff>
    </xdr:from>
    <xdr:ext cx="534377"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180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126251</xdr:rowOff>
    </xdr:from>
    <xdr:to>
      <xdr:col>81</xdr:col>
      <xdr:colOff>101600</xdr:colOff>
      <xdr:row>38</xdr:row>
      <xdr:rowOff>56401</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46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72928</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14111" y="6245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114935</xdr:rowOff>
    </xdr:from>
    <xdr:to>
      <xdr:col>76</xdr:col>
      <xdr:colOff>165100</xdr:colOff>
      <xdr:row>39</xdr:row>
      <xdr:rowOff>45085</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63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61612</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357428" y="6405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164109</xdr:rowOff>
    </xdr:from>
    <xdr:to>
      <xdr:col>72</xdr:col>
      <xdr:colOff>38100</xdr:colOff>
      <xdr:row>39</xdr:row>
      <xdr:rowOff>94259</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679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85386</xdr:rowOff>
    </xdr:from>
    <xdr:ext cx="313932"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46333" y="67719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156121</xdr:rowOff>
    </xdr:from>
    <xdr:to>
      <xdr:col>67</xdr:col>
      <xdr:colOff>101600</xdr:colOff>
      <xdr:row>39</xdr:row>
      <xdr:rowOff>86271</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671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77398</xdr:rowOff>
    </xdr:from>
    <xdr:ext cx="378565"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25017" y="67639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156060</xdr:rowOff>
    </xdr:from>
    <xdr:to>
      <xdr:col>85</xdr:col>
      <xdr:colOff>126364</xdr:colOff>
      <xdr:row>79</xdr:row>
      <xdr:rowOff>18573</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6317595" y="12329010"/>
          <a:ext cx="1269" cy="1234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22400</xdr:rowOff>
    </xdr:from>
    <xdr:ext cx="469744" cy="259045"/>
    <xdr:sp macro="" textlink="">
      <xdr:nvSpPr>
        <xdr:cNvPr id="618" name="公債費最小値テキスト">
          <a:extLst>
            <a:ext uri="{FF2B5EF4-FFF2-40B4-BE49-F238E27FC236}">
              <a16:creationId xmlns:a16="http://schemas.microsoft.com/office/drawing/2014/main" id="{00000000-0008-0000-0600-00006A020000}"/>
            </a:ext>
          </a:extLst>
        </xdr:cNvPr>
        <xdr:cNvSpPr txBox="1"/>
      </xdr:nvSpPr>
      <xdr:spPr>
        <a:xfrm>
          <a:off x="16370300" y="13566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18573</xdr:rowOff>
    </xdr:from>
    <xdr:to>
      <xdr:col>86</xdr:col>
      <xdr:colOff>25400</xdr:colOff>
      <xdr:row>79</xdr:row>
      <xdr:rowOff>18573</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3563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102737</xdr:rowOff>
    </xdr:from>
    <xdr:ext cx="599010" cy="259045"/>
    <xdr:sp macro="" textlink="">
      <xdr:nvSpPr>
        <xdr:cNvPr id="620" name="公債費最大値テキスト">
          <a:extLst>
            <a:ext uri="{FF2B5EF4-FFF2-40B4-BE49-F238E27FC236}">
              <a16:creationId xmlns:a16="http://schemas.microsoft.com/office/drawing/2014/main" id="{00000000-0008-0000-0600-00006C020000}"/>
            </a:ext>
          </a:extLst>
        </xdr:cNvPr>
        <xdr:cNvSpPr txBox="1"/>
      </xdr:nvSpPr>
      <xdr:spPr>
        <a:xfrm>
          <a:off x="16370300" y="12104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156060</xdr:rowOff>
    </xdr:from>
    <xdr:to>
      <xdr:col>86</xdr:col>
      <xdr:colOff>25400</xdr:colOff>
      <xdr:row>71</xdr:row>
      <xdr:rowOff>156060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2329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165943</xdr:rowOff>
    </xdr:from>
    <xdr:to>
      <xdr:col>85</xdr:col>
      <xdr:colOff>127000</xdr:colOff>
      <xdr:row>76</xdr:row>
      <xdr:rowOff>66686</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5481300" y="13024693"/>
          <a:ext cx="838200" cy="72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74528</xdr:rowOff>
    </xdr:from>
    <xdr:ext cx="534377" cy="259045"/>
    <xdr:sp macro="" textlink="">
      <xdr:nvSpPr>
        <xdr:cNvPr id="623" name="公債費平均値テキスト">
          <a:extLst>
            <a:ext uri="{FF2B5EF4-FFF2-40B4-BE49-F238E27FC236}">
              <a16:creationId xmlns:a16="http://schemas.microsoft.com/office/drawing/2014/main" id="{00000000-0008-0000-0600-00006F020000}"/>
            </a:ext>
          </a:extLst>
        </xdr:cNvPr>
        <xdr:cNvSpPr txBox="1"/>
      </xdr:nvSpPr>
      <xdr:spPr>
        <a:xfrm>
          <a:off x="16370300" y="13104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96101</xdr:rowOff>
    </xdr:from>
    <xdr:to>
      <xdr:col>85</xdr:col>
      <xdr:colOff>177800</xdr:colOff>
      <xdr:row>77</xdr:row>
      <xdr:rowOff>26251</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6268700" y="131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165943</xdr:rowOff>
    </xdr:from>
    <xdr:to>
      <xdr:col>81</xdr:col>
      <xdr:colOff>50800</xdr:colOff>
      <xdr:row>76</xdr:row>
      <xdr:rowOff>9108</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4592300" y="13024693"/>
          <a:ext cx="889000" cy="14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109048</xdr:rowOff>
    </xdr:from>
    <xdr:to>
      <xdr:col>81</xdr:col>
      <xdr:colOff>101600</xdr:colOff>
      <xdr:row>77</xdr:row>
      <xdr:rowOff>39198</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5430500" y="1313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30325</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214111" y="13231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146405</xdr:rowOff>
    </xdr:from>
    <xdr:to>
      <xdr:col>76</xdr:col>
      <xdr:colOff>114300</xdr:colOff>
      <xdr:row>76</xdr:row>
      <xdr:rowOff>9108</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3703300" y="13005155"/>
          <a:ext cx="889000" cy="34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110525</xdr:rowOff>
    </xdr:from>
    <xdr:to>
      <xdr:col>76</xdr:col>
      <xdr:colOff>165100</xdr:colOff>
      <xdr:row>77</xdr:row>
      <xdr:rowOff>40675</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4541500" y="1314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31802</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325111" y="1323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146284</xdr:rowOff>
    </xdr:from>
    <xdr:to>
      <xdr:col>71</xdr:col>
      <xdr:colOff>177800</xdr:colOff>
      <xdr:row>75</xdr:row>
      <xdr:rowOff>146405</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2814300" y="13005034"/>
          <a:ext cx="889000" cy="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104239</xdr:rowOff>
    </xdr:from>
    <xdr:to>
      <xdr:col>72</xdr:col>
      <xdr:colOff>38100</xdr:colOff>
      <xdr:row>77</xdr:row>
      <xdr:rowOff>34389</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3652500" y="1313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25516</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36111" y="13227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76288</xdr:rowOff>
    </xdr:from>
    <xdr:to>
      <xdr:col>67</xdr:col>
      <xdr:colOff>101600</xdr:colOff>
      <xdr:row>77</xdr:row>
      <xdr:rowOff>6438</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2763500" y="131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169015</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47111" y="13199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15886</xdr:rowOff>
    </xdr:from>
    <xdr:to>
      <xdr:col>85</xdr:col>
      <xdr:colOff>177800</xdr:colOff>
      <xdr:row>76</xdr:row>
      <xdr:rowOff>117486</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6268700" y="13046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38762</xdr:rowOff>
    </xdr:from>
    <xdr:ext cx="534377" cy="259045"/>
    <xdr:sp macro="" textlink="">
      <xdr:nvSpPr>
        <xdr:cNvPr id="642" name="公債費該当値テキスト">
          <a:extLst>
            <a:ext uri="{FF2B5EF4-FFF2-40B4-BE49-F238E27FC236}">
              <a16:creationId xmlns:a16="http://schemas.microsoft.com/office/drawing/2014/main" id="{00000000-0008-0000-0600-000082020000}"/>
            </a:ext>
          </a:extLst>
        </xdr:cNvPr>
        <xdr:cNvSpPr txBox="1"/>
      </xdr:nvSpPr>
      <xdr:spPr>
        <a:xfrm>
          <a:off x="16370300" y="12897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115143</xdr:rowOff>
    </xdr:from>
    <xdr:to>
      <xdr:col>81</xdr:col>
      <xdr:colOff>101600</xdr:colOff>
      <xdr:row>76</xdr:row>
      <xdr:rowOff>45293</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5430500" y="12973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61820</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14111" y="1274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129759</xdr:rowOff>
    </xdr:from>
    <xdr:to>
      <xdr:col>76</xdr:col>
      <xdr:colOff>165100</xdr:colOff>
      <xdr:row>76</xdr:row>
      <xdr:rowOff>59910</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4541500" y="1298850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76436</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325111" y="12763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95606</xdr:rowOff>
    </xdr:from>
    <xdr:to>
      <xdr:col>72</xdr:col>
      <xdr:colOff>38100</xdr:colOff>
      <xdr:row>76</xdr:row>
      <xdr:rowOff>25757</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3652500" y="1295435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42283</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36111" y="1272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95483</xdr:rowOff>
    </xdr:from>
    <xdr:to>
      <xdr:col>67</xdr:col>
      <xdr:colOff>101600</xdr:colOff>
      <xdr:row>76</xdr:row>
      <xdr:rowOff>25633</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2763500" y="12954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42160</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47111" y="12729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a:extLst>
            <a:ext uri="{FF2B5EF4-FFF2-40B4-BE49-F238E27FC236}">
              <a16:creationId xmlns:a16="http://schemas.microsoft.com/office/drawing/2014/main" id="{00000000-0008-0000-0600-0000A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164998</xdr:rowOff>
    </xdr:from>
    <xdr:to>
      <xdr:col>85</xdr:col>
      <xdr:colOff>126364</xdr:colOff>
      <xdr:row>99</xdr:row>
      <xdr:rowOff>33173</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6317595" y="15424048"/>
          <a:ext cx="1269" cy="1582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37000</xdr:rowOff>
    </xdr:from>
    <xdr:ext cx="378565" cy="259045"/>
    <xdr:sp macro="" textlink="">
      <xdr:nvSpPr>
        <xdr:cNvPr id="675" name="積立金最小値テキスト">
          <a:extLst>
            <a:ext uri="{FF2B5EF4-FFF2-40B4-BE49-F238E27FC236}">
              <a16:creationId xmlns:a16="http://schemas.microsoft.com/office/drawing/2014/main" id="{00000000-0008-0000-0600-0000A3020000}"/>
            </a:ext>
          </a:extLst>
        </xdr:cNvPr>
        <xdr:cNvSpPr txBox="1"/>
      </xdr:nvSpPr>
      <xdr:spPr>
        <a:xfrm>
          <a:off x="16370300" y="17010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33173</xdr:rowOff>
    </xdr:from>
    <xdr:to>
      <xdr:col>86</xdr:col>
      <xdr:colOff>25400</xdr:colOff>
      <xdr:row>99</xdr:row>
      <xdr:rowOff>33173</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7006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111675</xdr:rowOff>
    </xdr:from>
    <xdr:ext cx="534377" cy="259045"/>
    <xdr:sp macro="" textlink="">
      <xdr:nvSpPr>
        <xdr:cNvPr id="677" name="積立金最大値テキスト">
          <a:extLst>
            <a:ext uri="{FF2B5EF4-FFF2-40B4-BE49-F238E27FC236}">
              <a16:creationId xmlns:a16="http://schemas.microsoft.com/office/drawing/2014/main" id="{00000000-0008-0000-0600-0000A5020000}"/>
            </a:ext>
          </a:extLst>
        </xdr:cNvPr>
        <xdr:cNvSpPr txBox="1"/>
      </xdr:nvSpPr>
      <xdr:spPr>
        <a:xfrm>
          <a:off x="16370300" y="15199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164998</xdr:rowOff>
    </xdr:from>
    <xdr:to>
      <xdr:col>86</xdr:col>
      <xdr:colOff>25400</xdr:colOff>
      <xdr:row>89</xdr:row>
      <xdr:rowOff>164998</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5424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135452</xdr:rowOff>
    </xdr:from>
    <xdr:to>
      <xdr:col>85</xdr:col>
      <xdr:colOff>127000</xdr:colOff>
      <xdr:row>98</xdr:row>
      <xdr:rowOff>167208</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5481300" y="16937552"/>
          <a:ext cx="838200" cy="31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41539</xdr:rowOff>
    </xdr:from>
    <xdr:ext cx="534377" cy="259045"/>
    <xdr:sp macro="" textlink="">
      <xdr:nvSpPr>
        <xdr:cNvPr id="680" name="積立金平均値テキスト">
          <a:extLst>
            <a:ext uri="{FF2B5EF4-FFF2-40B4-BE49-F238E27FC236}">
              <a16:creationId xmlns:a16="http://schemas.microsoft.com/office/drawing/2014/main" id="{00000000-0008-0000-0600-0000A8020000}"/>
            </a:ext>
          </a:extLst>
        </xdr:cNvPr>
        <xdr:cNvSpPr txBox="1"/>
      </xdr:nvSpPr>
      <xdr:spPr>
        <a:xfrm>
          <a:off x="16370300" y="16329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18662</xdr:rowOff>
    </xdr:from>
    <xdr:to>
      <xdr:col>85</xdr:col>
      <xdr:colOff>177800</xdr:colOff>
      <xdr:row>96</xdr:row>
      <xdr:rowOff>120262</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6268700" y="16477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167208</xdr:rowOff>
    </xdr:from>
    <xdr:to>
      <xdr:col>81</xdr:col>
      <xdr:colOff>50800</xdr:colOff>
      <xdr:row>99</xdr:row>
      <xdr:rowOff>3759</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4592300" y="16969308"/>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21749</xdr:rowOff>
    </xdr:from>
    <xdr:to>
      <xdr:col>81</xdr:col>
      <xdr:colOff>101600</xdr:colOff>
      <xdr:row>96</xdr:row>
      <xdr:rowOff>123349</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5430500" y="16480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139876</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5214111" y="16256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43421</xdr:rowOff>
    </xdr:from>
    <xdr:to>
      <xdr:col>76</xdr:col>
      <xdr:colOff>114300</xdr:colOff>
      <xdr:row>99</xdr:row>
      <xdr:rowOff>3759</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3703300" y="16845521"/>
          <a:ext cx="889000" cy="131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57201</xdr:rowOff>
    </xdr:from>
    <xdr:to>
      <xdr:col>76</xdr:col>
      <xdr:colOff>165100</xdr:colOff>
      <xdr:row>96</xdr:row>
      <xdr:rowOff>158801</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4541500" y="16516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3878</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4325111" y="16291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112192</xdr:rowOff>
    </xdr:from>
    <xdr:to>
      <xdr:col>71</xdr:col>
      <xdr:colOff>177800</xdr:colOff>
      <xdr:row>98</xdr:row>
      <xdr:rowOff>43421</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2814300" y="16571392"/>
          <a:ext cx="889000" cy="27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82423</xdr:rowOff>
    </xdr:from>
    <xdr:to>
      <xdr:col>72</xdr:col>
      <xdr:colOff>38100</xdr:colOff>
      <xdr:row>97</xdr:row>
      <xdr:rowOff>12573</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3652500" y="1654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29100</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436111" y="1631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142335</xdr:rowOff>
    </xdr:from>
    <xdr:to>
      <xdr:col>67</xdr:col>
      <xdr:colOff>101600</xdr:colOff>
      <xdr:row>93</xdr:row>
      <xdr:rowOff>72485</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2763500" y="1591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89012</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2547111" y="15690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84652</xdr:rowOff>
    </xdr:from>
    <xdr:to>
      <xdr:col>85</xdr:col>
      <xdr:colOff>177800</xdr:colOff>
      <xdr:row>99</xdr:row>
      <xdr:rowOff>14802</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6268700" y="1688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171029</xdr:rowOff>
    </xdr:from>
    <xdr:ext cx="469744" cy="259045"/>
    <xdr:sp macro="" textlink="">
      <xdr:nvSpPr>
        <xdr:cNvPr id="699" name="積立金該当値テキスト">
          <a:extLst>
            <a:ext uri="{FF2B5EF4-FFF2-40B4-BE49-F238E27FC236}">
              <a16:creationId xmlns:a16="http://schemas.microsoft.com/office/drawing/2014/main" id="{00000000-0008-0000-0600-0000BB020000}"/>
            </a:ext>
          </a:extLst>
        </xdr:cNvPr>
        <xdr:cNvSpPr txBox="1"/>
      </xdr:nvSpPr>
      <xdr:spPr>
        <a:xfrm>
          <a:off x="16370300" y="16801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116408</xdr:rowOff>
    </xdr:from>
    <xdr:to>
      <xdr:col>81</xdr:col>
      <xdr:colOff>101600</xdr:colOff>
      <xdr:row>99</xdr:row>
      <xdr:rowOff>46558</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5430500" y="16918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37685</xdr:rowOff>
    </xdr:from>
    <xdr:ext cx="469744"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246428" y="17011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124409</xdr:rowOff>
    </xdr:from>
    <xdr:to>
      <xdr:col>76</xdr:col>
      <xdr:colOff>165100</xdr:colOff>
      <xdr:row>99</xdr:row>
      <xdr:rowOff>54559</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4541500" y="16926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45686</xdr:rowOff>
    </xdr:from>
    <xdr:ext cx="469744"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357428" y="17019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164071</xdr:rowOff>
    </xdr:from>
    <xdr:to>
      <xdr:col>72</xdr:col>
      <xdr:colOff>38100</xdr:colOff>
      <xdr:row>98</xdr:row>
      <xdr:rowOff>94221</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3652500" y="16794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85348</xdr:rowOff>
    </xdr:from>
    <xdr:ext cx="469744"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468428" y="16887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61392</xdr:rowOff>
    </xdr:from>
    <xdr:to>
      <xdr:col>67</xdr:col>
      <xdr:colOff>101600</xdr:colOff>
      <xdr:row>96</xdr:row>
      <xdr:rowOff>162992</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2763500" y="16520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154119</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547111" y="16613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101181</xdr:rowOff>
    </xdr:from>
    <xdr:to>
      <xdr:col>116</xdr:col>
      <xdr:colOff>62864</xdr:colOff>
      <xdr:row>39</xdr:row>
      <xdr:rowOff>44450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2159595" y="5244681"/>
          <a:ext cx="1269" cy="1486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2" name="投資及び出資金最小値テキスト">
          <a:extLst>
            <a:ext uri="{FF2B5EF4-FFF2-40B4-BE49-F238E27FC236}">
              <a16:creationId xmlns:a16="http://schemas.microsoft.com/office/drawing/2014/main" id="{00000000-0008-0000-0600-0000DC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47858</xdr:rowOff>
    </xdr:from>
    <xdr:ext cx="534377" cy="259045"/>
    <xdr:sp macro="" textlink="">
      <xdr:nvSpPr>
        <xdr:cNvPr id="734" name="投資及び出資金最大値テキスト">
          <a:extLst>
            <a:ext uri="{FF2B5EF4-FFF2-40B4-BE49-F238E27FC236}">
              <a16:creationId xmlns:a16="http://schemas.microsoft.com/office/drawing/2014/main" id="{00000000-0008-0000-0600-0000DE020000}"/>
            </a:ext>
          </a:extLst>
        </xdr:cNvPr>
        <xdr:cNvSpPr txBox="1"/>
      </xdr:nvSpPr>
      <xdr:spPr>
        <a:xfrm>
          <a:off x="22212300" y="5019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101181</xdr:rowOff>
    </xdr:from>
    <xdr:to>
      <xdr:col>116</xdr:col>
      <xdr:colOff>152400</xdr:colOff>
      <xdr:row>30</xdr:row>
      <xdr:rowOff>101181</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5244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100804</xdr:rowOff>
    </xdr:from>
    <xdr:ext cx="469744" cy="259045"/>
    <xdr:sp macro="" textlink="">
      <xdr:nvSpPr>
        <xdr:cNvPr id="737" name="投資及び出資金平均値テキスト">
          <a:extLst>
            <a:ext uri="{FF2B5EF4-FFF2-40B4-BE49-F238E27FC236}">
              <a16:creationId xmlns:a16="http://schemas.microsoft.com/office/drawing/2014/main" id="{00000000-0008-0000-0600-0000E1020000}"/>
            </a:ext>
          </a:extLst>
        </xdr:cNvPr>
        <xdr:cNvSpPr txBox="1"/>
      </xdr:nvSpPr>
      <xdr:spPr>
        <a:xfrm>
          <a:off x="22212300" y="64444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77927</xdr:rowOff>
    </xdr:from>
    <xdr:to>
      <xdr:col>116</xdr:col>
      <xdr:colOff>114300</xdr:colOff>
      <xdr:row>39</xdr:row>
      <xdr:rowOff>8077</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2110700" y="659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162941</xdr:rowOff>
    </xdr:from>
    <xdr:to>
      <xdr:col>111</xdr:col>
      <xdr:colOff>177800</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0434300" y="6335141"/>
          <a:ext cx="889000" cy="395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58686</xdr:rowOff>
    </xdr:from>
    <xdr:to>
      <xdr:col>112</xdr:col>
      <xdr:colOff>38100</xdr:colOff>
      <xdr:row>38</xdr:row>
      <xdr:rowOff>160286</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1272500" y="657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5364</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088428" y="6349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162941</xdr:rowOff>
    </xdr:from>
    <xdr:to>
      <xdr:col>107</xdr:col>
      <xdr:colOff>50800</xdr:colOff>
      <xdr:row>39</xdr:row>
      <xdr:rowOff>44450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19545300" y="6335141"/>
          <a:ext cx="889000" cy="395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96596</xdr:rowOff>
    </xdr:from>
    <xdr:to>
      <xdr:col>107</xdr:col>
      <xdr:colOff>101600</xdr:colOff>
      <xdr:row>39</xdr:row>
      <xdr:rowOff>26746</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0383500" y="661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17873</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199428" y="670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96342</xdr:rowOff>
    </xdr:from>
    <xdr:to>
      <xdr:col>102</xdr:col>
      <xdr:colOff>114300</xdr:colOff>
      <xdr:row>39</xdr:row>
      <xdr:rowOff>44450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8656300" y="6268542"/>
          <a:ext cx="889000" cy="462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112331</xdr:rowOff>
    </xdr:from>
    <xdr:to>
      <xdr:col>102</xdr:col>
      <xdr:colOff>165100</xdr:colOff>
      <xdr:row>39</xdr:row>
      <xdr:rowOff>42481</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9494500" y="6627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59009</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10428" y="6402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85281</xdr:rowOff>
    </xdr:from>
    <xdr:to>
      <xdr:col>98</xdr:col>
      <xdr:colOff>38100</xdr:colOff>
      <xdr:row>39</xdr:row>
      <xdr:rowOff>15431</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8605500" y="6600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6558</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21428" y="6693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6" name="投資及び出資金該当値テキスト">
          <a:extLst>
            <a:ext uri="{FF2B5EF4-FFF2-40B4-BE49-F238E27FC236}">
              <a16:creationId xmlns:a16="http://schemas.microsoft.com/office/drawing/2014/main" id="{00000000-0008-0000-0600-0000F4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112141</xdr:rowOff>
    </xdr:from>
    <xdr:to>
      <xdr:col>107</xdr:col>
      <xdr:colOff>101600</xdr:colOff>
      <xdr:row>37</xdr:row>
      <xdr:rowOff>42291</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0383500" y="6284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35</xdr:row>
      <xdr:rowOff>58818</xdr:rowOff>
    </xdr:from>
    <xdr:ext cx="534377"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167111" y="605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45542</xdr:rowOff>
    </xdr:from>
    <xdr:to>
      <xdr:col>98</xdr:col>
      <xdr:colOff>38100</xdr:colOff>
      <xdr:row>36</xdr:row>
      <xdr:rowOff>147142</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8605500" y="6217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34</xdr:row>
      <xdr:rowOff>163669</xdr:rowOff>
    </xdr:from>
    <xdr:ext cx="534377"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389111" y="5992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a:extLst>
            <a:ext uri="{FF2B5EF4-FFF2-40B4-BE49-F238E27FC236}">
              <a16:creationId xmlns:a16="http://schemas.microsoft.com/office/drawing/2014/main" id="{00000000-0008-0000-06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38126</xdr:rowOff>
    </xdr:from>
    <xdr:to>
      <xdr:col>116</xdr:col>
      <xdr:colOff>62864</xdr:colOff>
      <xdr:row>59</xdr:row>
      <xdr:rowOff>44450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2159595" y="8610626"/>
          <a:ext cx="1269" cy="1549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9" name="貸付金最小値テキスト">
          <a:extLst>
            <a:ext uri="{FF2B5EF4-FFF2-40B4-BE49-F238E27FC236}">
              <a16:creationId xmlns:a16="http://schemas.microsoft.com/office/drawing/2014/main" id="{00000000-0008-0000-0600-000015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156253</xdr:rowOff>
    </xdr:from>
    <xdr:ext cx="534377" cy="259045"/>
    <xdr:sp macro="" textlink="">
      <xdr:nvSpPr>
        <xdr:cNvPr id="791" name="貸付金最大値テキスト">
          <a:extLst>
            <a:ext uri="{FF2B5EF4-FFF2-40B4-BE49-F238E27FC236}">
              <a16:creationId xmlns:a16="http://schemas.microsoft.com/office/drawing/2014/main" id="{00000000-0008-0000-0600-000017030000}"/>
            </a:ext>
          </a:extLst>
        </xdr:cNvPr>
        <xdr:cNvSpPr txBox="1"/>
      </xdr:nvSpPr>
      <xdr:spPr>
        <a:xfrm>
          <a:off x="22212300" y="8385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38126</xdr:rowOff>
    </xdr:from>
    <xdr:to>
      <xdr:col>116</xdr:col>
      <xdr:colOff>152400</xdr:colOff>
      <xdr:row>50</xdr:row>
      <xdr:rowOff>38126</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8610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9474</xdr:rowOff>
    </xdr:from>
    <xdr:to>
      <xdr:col>116</xdr:col>
      <xdr:colOff>63500</xdr:colOff>
      <xdr:row>59</xdr:row>
      <xdr:rowOff>44450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1323300" y="10125024"/>
          <a:ext cx="838200" cy="34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98213</xdr:rowOff>
    </xdr:from>
    <xdr:ext cx="469744" cy="259045"/>
    <xdr:sp macro="" textlink="">
      <xdr:nvSpPr>
        <xdr:cNvPr id="794" name="貸付金平均値テキスト">
          <a:extLst>
            <a:ext uri="{FF2B5EF4-FFF2-40B4-BE49-F238E27FC236}">
              <a16:creationId xmlns:a16="http://schemas.microsoft.com/office/drawing/2014/main" id="{00000000-0008-0000-0600-00001A030000}"/>
            </a:ext>
          </a:extLst>
        </xdr:cNvPr>
        <xdr:cNvSpPr txBox="1"/>
      </xdr:nvSpPr>
      <xdr:spPr>
        <a:xfrm>
          <a:off x="22212300" y="98708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75336</xdr:rowOff>
    </xdr:from>
    <xdr:to>
      <xdr:col>116</xdr:col>
      <xdr:colOff>114300</xdr:colOff>
      <xdr:row>59</xdr:row>
      <xdr:rowOff>5486</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21107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9474</xdr:rowOff>
    </xdr:from>
    <xdr:to>
      <xdr:col>111</xdr:col>
      <xdr:colOff>177800</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0434300" y="10125024"/>
          <a:ext cx="889000" cy="34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83109</xdr:rowOff>
    </xdr:from>
    <xdr:to>
      <xdr:col>112</xdr:col>
      <xdr:colOff>38100</xdr:colOff>
      <xdr:row>59</xdr:row>
      <xdr:rowOff>13259</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1272500" y="10027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29786</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088428" y="9802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44145</xdr:rowOff>
    </xdr:from>
    <xdr:to>
      <xdr:col>107</xdr:col>
      <xdr:colOff>50800</xdr:colOff>
      <xdr:row>59</xdr:row>
      <xdr:rowOff>44450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9545300" y="10159695"/>
          <a:ext cx="8890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84747</xdr:rowOff>
    </xdr:from>
    <xdr:to>
      <xdr:col>107</xdr:col>
      <xdr:colOff>101600</xdr:colOff>
      <xdr:row>59</xdr:row>
      <xdr:rowOff>14897</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0383500" y="1002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31424</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199428" y="9804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42278</xdr:rowOff>
    </xdr:from>
    <xdr:to>
      <xdr:col>102</xdr:col>
      <xdr:colOff>114300</xdr:colOff>
      <xdr:row>59</xdr:row>
      <xdr:rowOff>44145</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18656300" y="10157828"/>
          <a:ext cx="889000" cy="1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85852</xdr:rowOff>
    </xdr:from>
    <xdr:to>
      <xdr:col>102</xdr:col>
      <xdr:colOff>165100</xdr:colOff>
      <xdr:row>59</xdr:row>
      <xdr:rowOff>16002</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9494500" y="1002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32529</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9310428" y="9805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156528</xdr:rowOff>
    </xdr:from>
    <xdr:to>
      <xdr:col>98</xdr:col>
      <xdr:colOff>38100</xdr:colOff>
      <xdr:row>58</xdr:row>
      <xdr:rowOff>86678</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8605500" y="9929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103205</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21428" y="9704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13" name="貸付金該当値テキスト">
          <a:extLst>
            <a:ext uri="{FF2B5EF4-FFF2-40B4-BE49-F238E27FC236}">
              <a16:creationId xmlns:a16="http://schemas.microsoft.com/office/drawing/2014/main" id="{00000000-0008-0000-0600-00002D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130124</xdr:rowOff>
    </xdr:from>
    <xdr:to>
      <xdr:col>112</xdr:col>
      <xdr:colOff>38100</xdr:colOff>
      <xdr:row>59</xdr:row>
      <xdr:rowOff>60274</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1272500" y="10074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51401</xdr:rowOff>
    </xdr:from>
    <xdr:ext cx="378565"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134017" y="101669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164795</xdr:rowOff>
    </xdr:from>
    <xdr:to>
      <xdr:col>102</xdr:col>
      <xdr:colOff>165100</xdr:colOff>
      <xdr:row>59</xdr:row>
      <xdr:rowOff>94945</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9494500" y="1010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86072</xdr:rowOff>
    </xdr:from>
    <xdr:ext cx="249299"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420650" y="102016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162928</xdr:rowOff>
    </xdr:from>
    <xdr:to>
      <xdr:col>98</xdr:col>
      <xdr:colOff>38100</xdr:colOff>
      <xdr:row>59</xdr:row>
      <xdr:rowOff>93078</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8605500" y="10107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84205</xdr:rowOff>
    </xdr:from>
    <xdr:ext cx="313932"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99333" y="101997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41718</xdr:rowOff>
    </xdr:from>
    <xdr:to>
      <xdr:col>116</xdr:col>
      <xdr:colOff>62864</xdr:colOff>
      <xdr:row>79</xdr:row>
      <xdr:rowOff>60060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214668"/>
          <a:ext cx="1269" cy="1389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63887</xdr:rowOff>
    </xdr:from>
    <xdr:ext cx="469744"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608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60060</xdr:rowOff>
    </xdr:from>
    <xdr:to>
      <xdr:col>116</xdr:col>
      <xdr:colOff>152400</xdr:colOff>
      <xdr:row>79</xdr:row>
      <xdr:rowOff>60060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604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159845</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989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41718</xdr:rowOff>
    </xdr:from>
    <xdr:to>
      <xdr:col>116</xdr:col>
      <xdr:colOff>152400</xdr:colOff>
      <xdr:row>71</xdr:row>
      <xdr:rowOff>41718</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214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78065</xdr:rowOff>
    </xdr:from>
    <xdr:to>
      <xdr:col>116</xdr:col>
      <xdr:colOff>63500</xdr:colOff>
      <xdr:row>75</xdr:row>
      <xdr:rowOff>88058</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2936815"/>
          <a:ext cx="838200" cy="9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82066</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940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103639</xdr:rowOff>
    </xdr:from>
    <xdr:to>
      <xdr:col>116</xdr:col>
      <xdr:colOff>114300</xdr:colOff>
      <xdr:row>76</xdr:row>
      <xdr:rowOff>33790</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29623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88058</xdr:rowOff>
    </xdr:from>
    <xdr:to>
      <xdr:col>111</xdr:col>
      <xdr:colOff>177800</xdr:colOff>
      <xdr:row>75</xdr:row>
      <xdr:rowOff>109068</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2946808"/>
          <a:ext cx="889000" cy="21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97162</xdr:rowOff>
    </xdr:from>
    <xdr:to>
      <xdr:col>112</xdr:col>
      <xdr:colOff>38100</xdr:colOff>
      <xdr:row>76</xdr:row>
      <xdr:rowOff>27313</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29559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18439</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3048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109068</xdr:rowOff>
    </xdr:from>
    <xdr:to>
      <xdr:col>107</xdr:col>
      <xdr:colOff>50800</xdr:colOff>
      <xdr:row>75</xdr:row>
      <xdr:rowOff>128096</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9545300" y="12967818"/>
          <a:ext cx="889000" cy="19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90500</xdr:rowOff>
    </xdr:from>
    <xdr:to>
      <xdr:col>107</xdr:col>
      <xdr:colOff>101600</xdr:colOff>
      <xdr:row>76</xdr:row>
      <xdr:rowOff>20650</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9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11777</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304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128096</xdr:rowOff>
    </xdr:from>
    <xdr:to>
      <xdr:col>102</xdr:col>
      <xdr:colOff>114300</xdr:colOff>
      <xdr:row>75</xdr:row>
      <xdr:rowOff>168787</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8656300" y="12986846"/>
          <a:ext cx="889000" cy="40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102605</xdr:rowOff>
    </xdr:from>
    <xdr:to>
      <xdr:col>102</xdr:col>
      <xdr:colOff>165100</xdr:colOff>
      <xdr:row>76</xdr:row>
      <xdr:rowOff>32755</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961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23882</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3054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15040</xdr:rowOff>
    </xdr:from>
    <xdr:to>
      <xdr:col>98</xdr:col>
      <xdr:colOff>38100</xdr:colOff>
      <xdr:row>75</xdr:row>
      <xdr:rowOff>116640</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87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133167</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649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27265</xdr:rowOff>
    </xdr:from>
    <xdr:to>
      <xdr:col>116</xdr:col>
      <xdr:colOff>114300</xdr:colOff>
      <xdr:row>75</xdr:row>
      <xdr:rowOff>128865</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288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50142</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2737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37258</xdr:rowOff>
    </xdr:from>
    <xdr:to>
      <xdr:col>112</xdr:col>
      <xdr:colOff>38100</xdr:colOff>
      <xdr:row>75</xdr:row>
      <xdr:rowOff>138858</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2896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155385</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2671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58268</xdr:rowOff>
    </xdr:from>
    <xdr:to>
      <xdr:col>107</xdr:col>
      <xdr:colOff>101600</xdr:colOff>
      <xdr:row>75</xdr:row>
      <xdr:rowOff>159868</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2917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4945</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2692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77296</xdr:rowOff>
    </xdr:from>
    <xdr:to>
      <xdr:col>102</xdr:col>
      <xdr:colOff>165100</xdr:colOff>
      <xdr:row>76</xdr:row>
      <xdr:rowOff>7446</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2936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23973</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271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117987</xdr:rowOff>
    </xdr:from>
    <xdr:to>
      <xdr:col>98</xdr:col>
      <xdr:colOff>38100</xdr:colOff>
      <xdr:row>76</xdr:row>
      <xdr:rowOff>48137</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2976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39264</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3069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件費は平成２７年度以降において類似団体平均より高くなっている。合併後の定員管理で平成１６年以降職員数は減少したが、地方創生関連事業での移住定住コーディネーターや地域おこし協力隊、少子化対策による子育て、保育関係の非常勤職員が増加していることに起因するものと分析す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扶助費は、平成２３年の福祉事務所設置による生活保護事務が始まったことや平成２６年からは、町独自の少子化対策事業に取り組んだため高くなっている。補助費についても病院事業会計への補助（繰出）やごみ処理、消防、介護保険等を一部事務組合で実施しているため高くなっている。公債費については、起債残高は年々減少しているものの</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人当たりのコストとしては類似団体平均と比較し</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％高い水準で推移し</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ている。普通建設事業費の減は、前年度に地元進出企業への設備整備補助があったことが大きな要因である。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一方、積立金については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、新たにポータルサイトとの契約など、納税収入確保策によりわずかに増加しているが、</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類似団体平均を大幅に下回る状況となって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おり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、本町の財政基盤の脆弱さが覗える決算状況となっている。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鳥取県南部町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10,754
10,667
114.03
7,062,695
6,713,804
209,641
4,242,199
5,907,881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25.6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124841</xdr:rowOff>
    </xdr:from>
    <xdr:to>
      <xdr:col>24</xdr:col>
      <xdr:colOff>62865</xdr:colOff>
      <xdr:row>38</xdr:row>
      <xdr:rowOff>34734</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096891"/>
          <a:ext cx="1270" cy="1452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38561</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53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34734</xdr:rowOff>
    </xdr:from>
    <xdr:to>
      <xdr:col>24</xdr:col>
      <xdr:colOff>152400</xdr:colOff>
      <xdr:row>38</xdr:row>
      <xdr:rowOff>34734</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49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71518</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872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124841</xdr:rowOff>
    </xdr:from>
    <xdr:to>
      <xdr:col>24</xdr:col>
      <xdr:colOff>152400</xdr:colOff>
      <xdr:row>29</xdr:row>
      <xdr:rowOff>124841</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096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14732</xdr:rowOff>
    </xdr:from>
    <xdr:to>
      <xdr:col>24</xdr:col>
      <xdr:colOff>63500</xdr:colOff>
      <xdr:row>35</xdr:row>
      <xdr:rowOff>20638</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015482"/>
          <a:ext cx="838200" cy="5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59517</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602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81090</xdr:rowOff>
    </xdr:from>
    <xdr:to>
      <xdr:col>24</xdr:col>
      <xdr:colOff>114300</xdr:colOff>
      <xdr:row>36</xdr:row>
      <xdr:rowOff>11240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81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14732</xdr:rowOff>
    </xdr:from>
    <xdr:to>
      <xdr:col>19</xdr:col>
      <xdr:colOff>177800</xdr:colOff>
      <xdr:row>35</xdr:row>
      <xdr:rowOff>48451</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015482"/>
          <a:ext cx="889000" cy="33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116141</xdr:rowOff>
    </xdr:from>
    <xdr:to>
      <xdr:col>20</xdr:col>
      <xdr:colOff>38100</xdr:colOff>
      <xdr:row>36</xdr:row>
      <xdr:rowOff>46291</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1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37418</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209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48451</xdr:rowOff>
    </xdr:from>
    <xdr:to>
      <xdr:col>15</xdr:col>
      <xdr:colOff>50800</xdr:colOff>
      <xdr:row>35</xdr:row>
      <xdr:rowOff>130366</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049201"/>
          <a:ext cx="889000" cy="8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153670</xdr:rowOff>
    </xdr:from>
    <xdr:to>
      <xdr:col>15</xdr:col>
      <xdr:colOff>101600</xdr:colOff>
      <xdr:row>36</xdr:row>
      <xdr:rowOff>83820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74947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150749</xdr:rowOff>
    </xdr:from>
    <xdr:to>
      <xdr:col>10</xdr:col>
      <xdr:colOff>114300</xdr:colOff>
      <xdr:row>35</xdr:row>
      <xdr:rowOff>130366</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980049"/>
          <a:ext cx="889000" cy="15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161290</xdr:rowOff>
    </xdr:from>
    <xdr:to>
      <xdr:col>10</xdr:col>
      <xdr:colOff>165100</xdr:colOff>
      <xdr:row>36</xdr:row>
      <xdr:rowOff>91440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16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82567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254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91567</xdr:rowOff>
    </xdr:from>
    <xdr:to>
      <xdr:col>6</xdr:col>
      <xdr:colOff>38100</xdr:colOff>
      <xdr:row>36</xdr:row>
      <xdr:rowOff>21717</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9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12844</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85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141288</xdr:rowOff>
    </xdr:from>
    <xdr:to>
      <xdr:col>24</xdr:col>
      <xdr:colOff>114300</xdr:colOff>
      <xdr:row>35</xdr:row>
      <xdr:rowOff>71438</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970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164165</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822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135382</xdr:rowOff>
    </xdr:from>
    <xdr:to>
      <xdr:col>20</xdr:col>
      <xdr:colOff>38100</xdr:colOff>
      <xdr:row>35</xdr:row>
      <xdr:rowOff>65532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964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82059</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739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169101</xdr:rowOff>
    </xdr:from>
    <xdr:to>
      <xdr:col>15</xdr:col>
      <xdr:colOff>101600</xdr:colOff>
      <xdr:row>35</xdr:row>
      <xdr:rowOff>99251</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998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115778</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773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79566</xdr:rowOff>
    </xdr:from>
    <xdr:to>
      <xdr:col>10</xdr:col>
      <xdr:colOff>165100</xdr:colOff>
      <xdr:row>36</xdr:row>
      <xdr:rowOff>9716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080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26243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855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99949</xdr:rowOff>
    </xdr:from>
    <xdr:to>
      <xdr:col>6</xdr:col>
      <xdr:colOff>38100</xdr:colOff>
      <xdr:row>35</xdr:row>
      <xdr:rowOff>30099</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929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46626</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704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130762</xdr:rowOff>
    </xdr:from>
    <xdr:to>
      <xdr:col>24</xdr:col>
      <xdr:colOff>62865</xdr:colOff>
      <xdr:row>58</xdr:row>
      <xdr:rowOff>135520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03262"/>
          <a:ext cx="1270" cy="1376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139347</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83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135520</xdr:rowOff>
    </xdr:from>
    <xdr:to>
      <xdr:col>24</xdr:col>
      <xdr:colOff>152400</xdr:colOff>
      <xdr:row>58</xdr:row>
      <xdr:rowOff>135520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79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77439</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478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462,737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130762</xdr:rowOff>
    </xdr:from>
    <xdr:to>
      <xdr:col>24</xdr:col>
      <xdr:colOff>152400</xdr:colOff>
      <xdr:row>50</xdr:row>
      <xdr:rowOff>130762</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03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112862</xdr:rowOff>
    </xdr:from>
    <xdr:to>
      <xdr:col>24</xdr:col>
      <xdr:colOff>63500</xdr:colOff>
      <xdr:row>57</xdr:row>
      <xdr:rowOff>124420</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885512"/>
          <a:ext cx="838200" cy="11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10997</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6121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159570</xdr:rowOff>
    </xdr:from>
    <xdr:to>
      <xdr:col>24</xdr:col>
      <xdr:colOff>114300</xdr:colOff>
      <xdr:row>57</xdr:row>
      <xdr:rowOff>89720</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76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124420</xdr:rowOff>
    </xdr:from>
    <xdr:to>
      <xdr:col>19</xdr:col>
      <xdr:colOff>177800</xdr:colOff>
      <xdr:row>57</xdr:row>
      <xdr:rowOff>157923</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9897070"/>
          <a:ext cx="889000" cy="33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20634</xdr:rowOff>
    </xdr:from>
    <xdr:to>
      <xdr:col>20</xdr:col>
      <xdr:colOff>38100</xdr:colOff>
      <xdr:row>57</xdr:row>
      <xdr:rowOff>122234</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793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138761</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568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153177</xdr:rowOff>
    </xdr:from>
    <xdr:to>
      <xdr:col>15</xdr:col>
      <xdr:colOff>50800</xdr:colOff>
      <xdr:row>57</xdr:row>
      <xdr:rowOff>157923</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019300" y="9925827"/>
          <a:ext cx="889000" cy="4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41848</xdr:rowOff>
    </xdr:from>
    <xdr:to>
      <xdr:col>15</xdr:col>
      <xdr:colOff>101600</xdr:colOff>
      <xdr:row>57</xdr:row>
      <xdr:rowOff>143448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1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159975</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589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102667</xdr:rowOff>
    </xdr:from>
    <xdr:to>
      <xdr:col>10</xdr:col>
      <xdr:colOff>114300</xdr:colOff>
      <xdr:row>57</xdr:row>
      <xdr:rowOff>153177</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9875317"/>
          <a:ext cx="889000" cy="50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74505</xdr:rowOff>
    </xdr:from>
    <xdr:to>
      <xdr:col>10</xdr:col>
      <xdr:colOff>165100</xdr:colOff>
      <xdr:row>58</xdr:row>
      <xdr:rowOff>4655</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21182</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622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163149</xdr:rowOff>
    </xdr:from>
    <xdr:to>
      <xdr:col>6</xdr:col>
      <xdr:colOff>38100</xdr:colOff>
      <xdr:row>57</xdr:row>
      <xdr:rowOff>93299</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76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109826</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539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62062</xdr:rowOff>
    </xdr:from>
    <xdr:to>
      <xdr:col>24</xdr:col>
      <xdr:colOff>114300</xdr:colOff>
      <xdr:row>57</xdr:row>
      <xdr:rowOff>163662</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83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40489</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813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73620</xdr:rowOff>
    </xdr:from>
    <xdr:to>
      <xdr:col>20</xdr:col>
      <xdr:colOff>38100</xdr:colOff>
      <xdr:row>58</xdr:row>
      <xdr:rowOff>3770</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84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166347</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9938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107123</xdr:rowOff>
    </xdr:from>
    <xdr:to>
      <xdr:col>15</xdr:col>
      <xdr:colOff>101600</xdr:colOff>
      <xdr:row>58</xdr:row>
      <xdr:rowOff>37273</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879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28400</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997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102377</xdr:rowOff>
    </xdr:from>
    <xdr:to>
      <xdr:col>10</xdr:col>
      <xdr:colOff>165100</xdr:colOff>
      <xdr:row>58</xdr:row>
      <xdr:rowOff>32527</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875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23654</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9967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51867</xdr:rowOff>
    </xdr:from>
    <xdr:to>
      <xdr:col>6</xdr:col>
      <xdr:colOff>38100</xdr:colOff>
      <xdr:row>57</xdr:row>
      <xdr:rowOff>153467</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824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144594</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9917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120726</xdr:rowOff>
    </xdr:from>
    <xdr:to>
      <xdr:col>24</xdr:col>
      <xdr:colOff>62865</xdr:colOff>
      <xdr:row>78</xdr:row>
      <xdr:rowOff>130191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293676"/>
          <a:ext cx="1270" cy="1209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134018</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507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130191</xdr:rowOff>
    </xdr:from>
    <xdr:to>
      <xdr:col>24</xdr:col>
      <xdr:colOff>152400</xdr:colOff>
      <xdr:row>78</xdr:row>
      <xdr:rowOff>130191</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503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67403</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2068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269,990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120726</xdr:rowOff>
    </xdr:from>
    <xdr:to>
      <xdr:col>24</xdr:col>
      <xdr:colOff>152400</xdr:colOff>
      <xdr:row>71</xdr:row>
      <xdr:rowOff>120726</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293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162842</xdr:rowOff>
    </xdr:from>
    <xdr:to>
      <xdr:col>24</xdr:col>
      <xdr:colOff>63500</xdr:colOff>
      <xdr:row>75</xdr:row>
      <xdr:rowOff>75875</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2850142"/>
          <a:ext cx="838200" cy="84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53649</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30838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75222</xdr:rowOff>
    </xdr:from>
    <xdr:to>
      <xdr:col>24</xdr:col>
      <xdr:colOff>114300</xdr:colOff>
      <xdr:row>77</xdr:row>
      <xdr:rowOff>5372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310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59515</xdr:rowOff>
    </xdr:from>
    <xdr:to>
      <xdr:col>19</xdr:col>
      <xdr:colOff>177800</xdr:colOff>
      <xdr:row>75</xdr:row>
      <xdr:rowOff>75875</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2908300" y="12918265"/>
          <a:ext cx="889000" cy="16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117049</xdr:rowOff>
    </xdr:from>
    <xdr:to>
      <xdr:col>20</xdr:col>
      <xdr:colOff>38100</xdr:colOff>
      <xdr:row>77</xdr:row>
      <xdr:rowOff>47199</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14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38326</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3239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59515</xdr:rowOff>
    </xdr:from>
    <xdr:to>
      <xdr:col>15</xdr:col>
      <xdr:colOff>50800</xdr:colOff>
      <xdr:row>75</xdr:row>
      <xdr:rowOff>141377</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2918265"/>
          <a:ext cx="889000" cy="81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120173</xdr:rowOff>
    </xdr:from>
    <xdr:to>
      <xdr:col>15</xdr:col>
      <xdr:colOff>101600</xdr:colOff>
      <xdr:row>77</xdr:row>
      <xdr:rowOff>50323</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150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41450</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243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131928</xdr:rowOff>
    </xdr:from>
    <xdr:to>
      <xdr:col>10</xdr:col>
      <xdr:colOff>114300</xdr:colOff>
      <xdr:row>75</xdr:row>
      <xdr:rowOff>141377</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a:off x="1130300" y="12990678"/>
          <a:ext cx="889000" cy="9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147848</xdr:rowOff>
    </xdr:from>
    <xdr:to>
      <xdr:col>10</xdr:col>
      <xdr:colOff>165100</xdr:colOff>
      <xdr:row>77</xdr:row>
      <xdr:rowOff>77998</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17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69125</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270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123579</xdr:rowOff>
    </xdr:from>
    <xdr:to>
      <xdr:col>6</xdr:col>
      <xdr:colOff>38100</xdr:colOff>
      <xdr:row>77</xdr:row>
      <xdr:rowOff>53729</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153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44856</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246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112042</xdr:rowOff>
    </xdr:from>
    <xdr:to>
      <xdr:col>24</xdr:col>
      <xdr:colOff>114300</xdr:colOff>
      <xdr:row>75</xdr:row>
      <xdr:rowOff>42192</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799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134919</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650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25075</xdr:rowOff>
    </xdr:from>
    <xdr:to>
      <xdr:col>20</xdr:col>
      <xdr:colOff>38100</xdr:colOff>
      <xdr:row>75</xdr:row>
      <xdr:rowOff>126675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88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143202</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659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8715</xdr:rowOff>
    </xdr:from>
    <xdr:to>
      <xdr:col>15</xdr:col>
      <xdr:colOff>101600</xdr:colOff>
      <xdr:row>75</xdr:row>
      <xdr:rowOff>110315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2867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126842</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2642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90577</xdr:rowOff>
    </xdr:from>
    <xdr:to>
      <xdr:col>10</xdr:col>
      <xdr:colOff>165100</xdr:colOff>
      <xdr:row>76</xdr:row>
      <xdr:rowOff>20727</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2949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37254</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2724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81128</xdr:rowOff>
    </xdr:from>
    <xdr:to>
      <xdr:col>6</xdr:col>
      <xdr:colOff>38100</xdr:colOff>
      <xdr:row>76</xdr:row>
      <xdr:rowOff>11277</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293987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27805</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2715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a:extLst>
            <a:ext uri="{FF2B5EF4-FFF2-40B4-BE49-F238E27FC236}">
              <a16:creationId xmlns:a16="http://schemas.microsoft.com/office/drawing/2014/main" id="{00000000-0008-0000-07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864</xdr:rowOff>
    </xdr:from>
    <xdr:to>
      <xdr:col>24</xdr:col>
      <xdr:colOff>62865</xdr:colOff>
      <xdr:row>98</xdr:row>
      <xdr:rowOff>63957</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4633595" y="15431364"/>
          <a:ext cx="1270" cy="1434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67784</xdr:rowOff>
    </xdr:from>
    <xdr:ext cx="534377" cy="259045"/>
    <xdr:sp macro="" textlink="">
      <xdr:nvSpPr>
        <xdr:cNvPr id="233" name="衛生費最小値テキスト">
          <a:extLst>
            <a:ext uri="{FF2B5EF4-FFF2-40B4-BE49-F238E27FC236}">
              <a16:creationId xmlns:a16="http://schemas.microsoft.com/office/drawing/2014/main" id="{00000000-0008-0000-0700-0000E9000000}"/>
            </a:ext>
          </a:extLst>
        </xdr:cNvPr>
        <xdr:cNvSpPr txBox="1"/>
      </xdr:nvSpPr>
      <xdr:spPr>
        <a:xfrm>
          <a:off x="4686300" y="16869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63957</xdr:rowOff>
    </xdr:from>
    <xdr:to>
      <xdr:col>24</xdr:col>
      <xdr:colOff>152400</xdr:colOff>
      <xdr:row>98</xdr:row>
      <xdr:rowOff>63957</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6866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118991</xdr:rowOff>
    </xdr:from>
    <xdr:ext cx="599010" cy="259045"/>
    <xdr:sp macro="" textlink="">
      <xdr:nvSpPr>
        <xdr:cNvPr id="235" name="衛生費最大値テキスト">
          <a:extLst>
            <a:ext uri="{FF2B5EF4-FFF2-40B4-BE49-F238E27FC236}">
              <a16:creationId xmlns:a16="http://schemas.microsoft.com/office/drawing/2014/main" id="{00000000-0008-0000-0700-0000EB000000}"/>
            </a:ext>
          </a:extLst>
        </xdr:cNvPr>
        <xdr:cNvSpPr txBox="1"/>
      </xdr:nvSpPr>
      <xdr:spPr>
        <a:xfrm>
          <a:off x="4686300" y="15206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150,754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864</xdr:rowOff>
    </xdr:from>
    <xdr:to>
      <xdr:col>24</xdr:col>
      <xdr:colOff>152400</xdr:colOff>
      <xdr:row>90</xdr:row>
      <xdr:rowOff>864</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5431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171225</xdr:rowOff>
    </xdr:from>
    <xdr:to>
      <xdr:col>24</xdr:col>
      <xdr:colOff>63500</xdr:colOff>
      <xdr:row>94</xdr:row>
      <xdr:rowOff>57317</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3797300" y="15944625"/>
          <a:ext cx="838200" cy="228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117694</xdr:rowOff>
    </xdr:from>
    <xdr:ext cx="534377" cy="259045"/>
    <xdr:sp macro="" textlink="">
      <xdr:nvSpPr>
        <xdr:cNvPr id="238" name="衛生費平均値テキスト">
          <a:extLst>
            <a:ext uri="{FF2B5EF4-FFF2-40B4-BE49-F238E27FC236}">
              <a16:creationId xmlns:a16="http://schemas.microsoft.com/office/drawing/2014/main" id="{00000000-0008-0000-0700-0000EE000000}"/>
            </a:ext>
          </a:extLst>
        </xdr:cNvPr>
        <xdr:cNvSpPr txBox="1"/>
      </xdr:nvSpPr>
      <xdr:spPr>
        <a:xfrm>
          <a:off x="4686300" y="16405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139267</xdr:rowOff>
    </xdr:from>
    <xdr:to>
      <xdr:col>24</xdr:col>
      <xdr:colOff>114300</xdr:colOff>
      <xdr:row>96</xdr:row>
      <xdr:rowOff>69417</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4584700" y="1642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171225</xdr:rowOff>
    </xdr:from>
    <xdr:to>
      <xdr:col>19</xdr:col>
      <xdr:colOff>177800</xdr:colOff>
      <xdr:row>93</xdr:row>
      <xdr:rowOff>82093</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908300" y="15944625"/>
          <a:ext cx="889000" cy="82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149685</xdr:rowOff>
    </xdr:from>
    <xdr:to>
      <xdr:col>20</xdr:col>
      <xdr:colOff>38100</xdr:colOff>
      <xdr:row>96</xdr:row>
      <xdr:rowOff>79835</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3746500" y="1643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70962</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530111" y="16530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82093</xdr:rowOff>
    </xdr:from>
    <xdr:to>
      <xdr:col>15</xdr:col>
      <xdr:colOff>50800</xdr:colOff>
      <xdr:row>94</xdr:row>
      <xdr:rowOff>30288</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2019300" y="16026943"/>
          <a:ext cx="889000" cy="119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165874</xdr:rowOff>
    </xdr:from>
    <xdr:to>
      <xdr:col>15</xdr:col>
      <xdr:colOff>101600</xdr:colOff>
      <xdr:row>96</xdr:row>
      <xdr:rowOff>96024</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2857500" y="16453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87151</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641111" y="1654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5327</xdr:rowOff>
    </xdr:from>
    <xdr:to>
      <xdr:col>10</xdr:col>
      <xdr:colOff>114300</xdr:colOff>
      <xdr:row>94</xdr:row>
      <xdr:rowOff>30288</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a:off x="1130300" y="16121627"/>
          <a:ext cx="889000" cy="24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163348</xdr:rowOff>
    </xdr:from>
    <xdr:to>
      <xdr:col>10</xdr:col>
      <xdr:colOff>165100</xdr:colOff>
      <xdr:row>96</xdr:row>
      <xdr:rowOff>93498</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968500" y="1645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84625</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752111" y="1654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65517</xdr:rowOff>
    </xdr:from>
    <xdr:to>
      <xdr:col>6</xdr:col>
      <xdr:colOff>38100</xdr:colOff>
      <xdr:row>96</xdr:row>
      <xdr:rowOff>167117</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079500" y="16524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158244</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863111" y="16617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6517</xdr:rowOff>
    </xdr:from>
    <xdr:to>
      <xdr:col>24</xdr:col>
      <xdr:colOff>114300</xdr:colOff>
      <xdr:row>94</xdr:row>
      <xdr:rowOff>108117</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4584700" y="16122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29394</xdr:rowOff>
    </xdr:from>
    <xdr:ext cx="534377" cy="259045"/>
    <xdr:sp macro="" textlink="">
      <xdr:nvSpPr>
        <xdr:cNvPr id="257" name="衛生費該当値テキスト">
          <a:extLst>
            <a:ext uri="{FF2B5EF4-FFF2-40B4-BE49-F238E27FC236}">
              <a16:creationId xmlns:a16="http://schemas.microsoft.com/office/drawing/2014/main" id="{00000000-0008-0000-0700-000001010000}"/>
            </a:ext>
          </a:extLst>
        </xdr:cNvPr>
        <xdr:cNvSpPr txBox="1"/>
      </xdr:nvSpPr>
      <xdr:spPr>
        <a:xfrm>
          <a:off x="4686300" y="1597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120425</xdr:rowOff>
    </xdr:from>
    <xdr:to>
      <xdr:col>20</xdr:col>
      <xdr:colOff>38100</xdr:colOff>
      <xdr:row>93</xdr:row>
      <xdr:rowOff>50575</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3746500" y="1589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67102</xdr:rowOff>
    </xdr:from>
    <xdr:ext cx="59901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3497795" y="15669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31293</xdr:rowOff>
    </xdr:from>
    <xdr:to>
      <xdr:col>15</xdr:col>
      <xdr:colOff>101600</xdr:colOff>
      <xdr:row>93</xdr:row>
      <xdr:rowOff>132893</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2857500" y="1597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91</xdr:row>
      <xdr:rowOff>149420</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2641111" y="15751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150938</xdr:rowOff>
    </xdr:from>
    <xdr:to>
      <xdr:col>10</xdr:col>
      <xdr:colOff>165100</xdr:colOff>
      <xdr:row>94</xdr:row>
      <xdr:rowOff>81088</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968500" y="16095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97615</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1752111" y="15871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125977</xdr:rowOff>
    </xdr:from>
    <xdr:to>
      <xdr:col>6</xdr:col>
      <xdr:colOff>38100</xdr:colOff>
      <xdr:row>94</xdr:row>
      <xdr:rowOff>56127</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079500" y="16070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72654</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863111" y="15846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165989</xdr:rowOff>
    </xdr:from>
    <xdr:to>
      <xdr:col>54</xdr:col>
      <xdr:colOff>189865</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138039"/>
          <a:ext cx="1270" cy="1592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112666</xdr:rowOff>
    </xdr:from>
    <xdr:ext cx="469744"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491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165989</xdr:rowOff>
    </xdr:from>
    <xdr:to>
      <xdr:col>55</xdr:col>
      <xdr:colOff>88900</xdr:colOff>
      <xdr:row>29</xdr:row>
      <xdr:rowOff>165989</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13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136542</xdr:rowOff>
    </xdr:from>
    <xdr:ext cx="378565"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30874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113665</xdr:rowOff>
    </xdr:from>
    <xdr:to>
      <xdr:col>55</xdr:col>
      <xdr:colOff>50800</xdr:colOff>
      <xdr:row>38</xdr:row>
      <xdr:rowOff>43815</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45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82042</xdr:rowOff>
    </xdr:from>
    <xdr:to>
      <xdr:col>50</xdr:col>
      <xdr:colOff>165100</xdr:colOff>
      <xdr:row>38</xdr:row>
      <xdr:rowOff>12192</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425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28719</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50017" y="62009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96520</xdr:rowOff>
    </xdr:from>
    <xdr:to>
      <xdr:col>46</xdr:col>
      <xdr:colOff>38100</xdr:colOff>
      <xdr:row>38</xdr:row>
      <xdr:rowOff>26670</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44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43197</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61017" y="62153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75565</xdr:rowOff>
    </xdr:from>
    <xdr:to>
      <xdr:col>41</xdr:col>
      <xdr:colOff>101600</xdr:colOff>
      <xdr:row>38</xdr:row>
      <xdr:rowOff>5715</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6419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22242</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2017" y="61944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152146</xdr:rowOff>
    </xdr:from>
    <xdr:to>
      <xdr:col>36</xdr:col>
      <xdr:colOff>165100</xdr:colOff>
      <xdr:row>37</xdr:row>
      <xdr:rowOff>82296</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632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98823</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3017" y="60995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a:extLst>
            <a:ext uri="{FF2B5EF4-FFF2-40B4-BE49-F238E27FC236}">
              <a16:creationId xmlns:a16="http://schemas.microsoft.com/office/drawing/2014/main" id="{00000000-0008-0000-07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59195</xdr:rowOff>
    </xdr:from>
    <xdr:to>
      <xdr:col>54</xdr:col>
      <xdr:colOff>189865</xdr:colOff>
      <xdr:row>59</xdr:row>
      <xdr:rowOff>21057</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10475595" y="8631695"/>
          <a:ext cx="1270" cy="1504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24884</xdr:rowOff>
    </xdr:from>
    <xdr:ext cx="469744" cy="259045"/>
    <xdr:sp macro="" textlink="">
      <xdr:nvSpPr>
        <xdr:cNvPr id="347" name="農林水産業費最小値テキスト">
          <a:extLst>
            <a:ext uri="{FF2B5EF4-FFF2-40B4-BE49-F238E27FC236}">
              <a16:creationId xmlns:a16="http://schemas.microsoft.com/office/drawing/2014/main" id="{00000000-0008-0000-0700-00005B010000}"/>
            </a:ext>
          </a:extLst>
        </xdr:cNvPr>
        <xdr:cNvSpPr txBox="1"/>
      </xdr:nvSpPr>
      <xdr:spPr>
        <a:xfrm>
          <a:off x="10528300" y="10140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21057</xdr:rowOff>
    </xdr:from>
    <xdr:to>
      <xdr:col>55</xdr:col>
      <xdr:colOff>88900</xdr:colOff>
      <xdr:row>59</xdr:row>
      <xdr:rowOff>21057</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10136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5872</xdr:rowOff>
    </xdr:from>
    <xdr:ext cx="599010" cy="259045"/>
    <xdr:sp macro="" textlink="">
      <xdr:nvSpPr>
        <xdr:cNvPr id="349" name="農林水産業費最大値テキスト">
          <a:extLst>
            <a:ext uri="{FF2B5EF4-FFF2-40B4-BE49-F238E27FC236}">
              <a16:creationId xmlns:a16="http://schemas.microsoft.com/office/drawing/2014/main" id="{00000000-0008-0000-0700-00005D010000}"/>
            </a:ext>
          </a:extLst>
        </xdr:cNvPr>
        <xdr:cNvSpPr txBox="1"/>
      </xdr:nvSpPr>
      <xdr:spPr>
        <a:xfrm>
          <a:off x="10528300" y="8406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120,339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59195</xdr:rowOff>
    </xdr:from>
    <xdr:to>
      <xdr:col>55</xdr:col>
      <xdr:colOff>88900</xdr:colOff>
      <xdr:row>50</xdr:row>
      <xdr:rowOff>59195</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8631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68999</xdr:rowOff>
    </xdr:from>
    <xdr:to>
      <xdr:col>55</xdr:col>
      <xdr:colOff>0</xdr:colOff>
      <xdr:row>56</xdr:row>
      <xdr:rowOff>18377</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9639300" y="8984399"/>
          <a:ext cx="838200" cy="635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119537</xdr:rowOff>
    </xdr:from>
    <xdr:ext cx="534377" cy="259045"/>
    <xdr:sp macro="" textlink="">
      <xdr:nvSpPr>
        <xdr:cNvPr id="352" name="農林水産業費平均値テキスト">
          <a:extLst>
            <a:ext uri="{FF2B5EF4-FFF2-40B4-BE49-F238E27FC236}">
              <a16:creationId xmlns:a16="http://schemas.microsoft.com/office/drawing/2014/main" id="{00000000-0008-0000-0700-000060010000}"/>
            </a:ext>
          </a:extLst>
        </xdr:cNvPr>
        <xdr:cNvSpPr txBox="1"/>
      </xdr:nvSpPr>
      <xdr:spPr>
        <a:xfrm>
          <a:off x="10528300" y="97207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141110</xdr:rowOff>
    </xdr:from>
    <xdr:to>
      <xdr:col>55</xdr:col>
      <xdr:colOff>50800</xdr:colOff>
      <xdr:row>57</xdr:row>
      <xdr:rowOff>71260</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10426700" y="9742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68999</xdr:rowOff>
    </xdr:from>
    <xdr:to>
      <xdr:col>50</xdr:col>
      <xdr:colOff>114300</xdr:colOff>
      <xdr:row>55</xdr:row>
      <xdr:rowOff>147218</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8750300" y="8984399"/>
          <a:ext cx="889000" cy="592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144767</xdr:rowOff>
    </xdr:from>
    <xdr:to>
      <xdr:col>50</xdr:col>
      <xdr:colOff>165100</xdr:colOff>
      <xdr:row>57</xdr:row>
      <xdr:rowOff>74917</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9588500" y="9745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66044</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372111" y="9838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147218</xdr:rowOff>
    </xdr:from>
    <xdr:to>
      <xdr:col>45</xdr:col>
      <xdr:colOff>177800</xdr:colOff>
      <xdr:row>55</xdr:row>
      <xdr:rowOff>168453</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7861300" y="9576968"/>
          <a:ext cx="889000" cy="21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119647</xdr:rowOff>
    </xdr:from>
    <xdr:to>
      <xdr:col>46</xdr:col>
      <xdr:colOff>38100</xdr:colOff>
      <xdr:row>57</xdr:row>
      <xdr:rowOff>49797</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8699500" y="9720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40924</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483111" y="9813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74231</xdr:rowOff>
    </xdr:from>
    <xdr:to>
      <xdr:col>41</xdr:col>
      <xdr:colOff>50800</xdr:colOff>
      <xdr:row>55</xdr:row>
      <xdr:rowOff>168453</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a:off x="6972300" y="9503981"/>
          <a:ext cx="889000" cy="94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154242</xdr:rowOff>
    </xdr:from>
    <xdr:to>
      <xdr:col>41</xdr:col>
      <xdr:colOff>101600</xdr:colOff>
      <xdr:row>57</xdr:row>
      <xdr:rowOff>84392</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7810500" y="975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75519</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594111" y="9848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10198</xdr:rowOff>
    </xdr:from>
    <xdr:to>
      <xdr:col>36</xdr:col>
      <xdr:colOff>165100</xdr:colOff>
      <xdr:row>56</xdr:row>
      <xdr:rowOff>111798</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6921500" y="9611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102925</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05111" y="9704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139027</xdr:rowOff>
    </xdr:from>
    <xdr:to>
      <xdr:col>55</xdr:col>
      <xdr:colOff>50800</xdr:colOff>
      <xdr:row>56</xdr:row>
      <xdr:rowOff>69177</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10426700" y="956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161904</xdr:rowOff>
    </xdr:from>
    <xdr:ext cx="534377" cy="259045"/>
    <xdr:sp macro="" textlink="">
      <xdr:nvSpPr>
        <xdr:cNvPr id="371" name="農林水産業費該当値テキスト">
          <a:extLst>
            <a:ext uri="{FF2B5EF4-FFF2-40B4-BE49-F238E27FC236}">
              <a16:creationId xmlns:a16="http://schemas.microsoft.com/office/drawing/2014/main" id="{00000000-0008-0000-0700-000073010000}"/>
            </a:ext>
          </a:extLst>
        </xdr:cNvPr>
        <xdr:cNvSpPr txBox="1"/>
      </xdr:nvSpPr>
      <xdr:spPr>
        <a:xfrm>
          <a:off x="10528300" y="9420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18199</xdr:rowOff>
    </xdr:from>
    <xdr:to>
      <xdr:col>50</xdr:col>
      <xdr:colOff>165100</xdr:colOff>
      <xdr:row>52</xdr:row>
      <xdr:rowOff>119799</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9588500" y="8933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50</xdr:row>
      <xdr:rowOff>136326</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9372111" y="8708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96418</xdr:rowOff>
    </xdr:from>
    <xdr:to>
      <xdr:col>46</xdr:col>
      <xdr:colOff>38100</xdr:colOff>
      <xdr:row>56</xdr:row>
      <xdr:rowOff>26568</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8699500" y="952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43095</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8483111" y="9301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117653</xdr:rowOff>
    </xdr:from>
    <xdr:to>
      <xdr:col>41</xdr:col>
      <xdr:colOff>101600</xdr:colOff>
      <xdr:row>56</xdr:row>
      <xdr:rowOff>47803</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7810500" y="9547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64330</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7594111" y="9322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23431</xdr:rowOff>
    </xdr:from>
    <xdr:to>
      <xdr:col>36</xdr:col>
      <xdr:colOff>165100</xdr:colOff>
      <xdr:row>55</xdr:row>
      <xdr:rowOff>125031</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6921500" y="9453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141558</xdr:rowOff>
    </xdr:from>
    <xdr:ext cx="534377"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705111" y="9228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57036</xdr:rowOff>
    </xdr:from>
    <xdr:to>
      <xdr:col>54</xdr:col>
      <xdr:colOff>189865</xdr:colOff>
      <xdr:row>79</xdr:row>
      <xdr:rowOff>34379</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10475595" y="12229986"/>
          <a:ext cx="1270" cy="134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38206</xdr:rowOff>
    </xdr:from>
    <xdr:ext cx="378565" cy="259045"/>
    <xdr:sp macro="" textlink="">
      <xdr:nvSpPr>
        <xdr:cNvPr id="404" name="商工費最小値テキスト">
          <a:extLst>
            <a:ext uri="{FF2B5EF4-FFF2-40B4-BE49-F238E27FC236}">
              <a16:creationId xmlns:a16="http://schemas.microsoft.com/office/drawing/2014/main" id="{00000000-0008-0000-0700-000094010000}"/>
            </a:ext>
          </a:extLst>
        </xdr:cNvPr>
        <xdr:cNvSpPr txBox="1"/>
      </xdr:nvSpPr>
      <xdr:spPr>
        <a:xfrm>
          <a:off x="10528300" y="13582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34379</xdr:rowOff>
    </xdr:from>
    <xdr:to>
      <xdr:col>55</xdr:col>
      <xdr:colOff>88900</xdr:colOff>
      <xdr:row>79</xdr:row>
      <xdr:rowOff>34379</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3578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3713</xdr:rowOff>
    </xdr:from>
    <xdr:ext cx="599010" cy="259045"/>
    <xdr:sp macro="" textlink="">
      <xdr:nvSpPr>
        <xdr:cNvPr id="406" name="商工費最大値テキスト">
          <a:extLst>
            <a:ext uri="{FF2B5EF4-FFF2-40B4-BE49-F238E27FC236}">
              <a16:creationId xmlns:a16="http://schemas.microsoft.com/office/drawing/2014/main" id="{00000000-0008-0000-0700-000096010000}"/>
            </a:ext>
          </a:extLst>
        </xdr:cNvPr>
        <xdr:cNvSpPr txBox="1"/>
      </xdr:nvSpPr>
      <xdr:spPr>
        <a:xfrm>
          <a:off x="10528300" y="12005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107,009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57036</xdr:rowOff>
    </xdr:from>
    <xdr:to>
      <xdr:col>55</xdr:col>
      <xdr:colOff>88900</xdr:colOff>
      <xdr:row>71</xdr:row>
      <xdr:rowOff>57036</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2229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164122</xdr:rowOff>
    </xdr:from>
    <xdr:to>
      <xdr:col>55</xdr:col>
      <xdr:colOff>0</xdr:colOff>
      <xdr:row>79</xdr:row>
      <xdr:rowOff>12128</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9639300" y="13537222"/>
          <a:ext cx="838200" cy="1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121023</xdr:rowOff>
    </xdr:from>
    <xdr:ext cx="534377" cy="259045"/>
    <xdr:sp macro="" textlink="">
      <xdr:nvSpPr>
        <xdr:cNvPr id="409" name="商工費平均値テキスト">
          <a:extLst>
            <a:ext uri="{FF2B5EF4-FFF2-40B4-BE49-F238E27FC236}">
              <a16:creationId xmlns:a16="http://schemas.microsoft.com/office/drawing/2014/main" id="{00000000-0008-0000-0700-000099010000}"/>
            </a:ext>
          </a:extLst>
        </xdr:cNvPr>
        <xdr:cNvSpPr txBox="1"/>
      </xdr:nvSpPr>
      <xdr:spPr>
        <a:xfrm>
          <a:off x="10528300" y="131512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98146</xdr:rowOff>
    </xdr:from>
    <xdr:to>
      <xdr:col>55</xdr:col>
      <xdr:colOff>50800</xdr:colOff>
      <xdr:row>78</xdr:row>
      <xdr:rowOff>28296</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10426700" y="13299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164122</xdr:rowOff>
    </xdr:from>
    <xdr:to>
      <xdr:col>50</xdr:col>
      <xdr:colOff>114300</xdr:colOff>
      <xdr:row>79</xdr:row>
      <xdr:rowOff>5677</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8750300" y="13537222"/>
          <a:ext cx="889000" cy="13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141185</xdr:rowOff>
    </xdr:from>
    <xdr:to>
      <xdr:col>50</xdr:col>
      <xdr:colOff>165100</xdr:colOff>
      <xdr:row>78</xdr:row>
      <xdr:rowOff>71335</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9588500" y="1334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87862</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372111" y="13118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5677</xdr:rowOff>
    </xdr:from>
    <xdr:to>
      <xdr:col>45</xdr:col>
      <xdr:colOff>177800</xdr:colOff>
      <xdr:row>79</xdr:row>
      <xdr:rowOff>8713</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7861300" y="13550227"/>
          <a:ext cx="889000" cy="3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131787</xdr:rowOff>
    </xdr:from>
    <xdr:to>
      <xdr:col>46</xdr:col>
      <xdr:colOff>38100</xdr:colOff>
      <xdr:row>78</xdr:row>
      <xdr:rowOff>61937</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8699500" y="1333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78464</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483111" y="13108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38391</xdr:rowOff>
    </xdr:from>
    <xdr:to>
      <xdr:col>41</xdr:col>
      <xdr:colOff>50800</xdr:colOff>
      <xdr:row>79</xdr:row>
      <xdr:rowOff>8713</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a:off x="6972300" y="13411491"/>
          <a:ext cx="889000" cy="14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166663</xdr:rowOff>
    </xdr:from>
    <xdr:to>
      <xdr:col>41</xdr:col>
      <xdr:colOff>101600</xdr:colOff>
      <xdr:row>78</xdr:row>
      <xdr:rowOff>96813</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7810500" y="1336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113340</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594111" y="13143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86043</xdr:rowOff>
    </xdr:from>
    <xdr:to>
      <xdr:col>36</xdr:col>
      <xdr:colOff>165100</xdr:colOff>
      <xdr:row>78</xdr:row>
      <xdr:rowOff>16193</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6921500" y="1328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32720</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05111" y="1306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132778</xdr:rowOff>
    </xdr:from>
    <xdr:to>
      <xdr:col>55</xdr:col>
      <xdr:colOff>50800</xdr:colOff>
      <xdr:row>79</xdr:row>
      <xdr:rowOff>62928</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10426700" y="13505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47705</xdr:rowOff>
    </xdr:from>
    <xdr:ext cx="469744" cy="259045"/>
    <xdr:sp macro="" textlink="">
      <xdr:nvSpPr>
        <xdr:cNvPr id="428" name="商工費該当値テキスト">
          <a:extLst>
            <a:ext uri="{FF2B5EF4-FFF2-40B4-BE49-F238E27FC236}">
              <a16:creationId xmlns:a16="http://schemas.microsoft.com/office/drawing/2014/main" id="{00000000-0008-0000-0700-0000AC010000}"/>
            </a:ext>
          </a:extLst>
        </xdr:cNvPr>
        <xdr:cNvSpPr txBox="1"/>
      </xdr:nvSpPr>
      <xdr:spPr>
        <a:xfrm>
          <a:off x="10528300" y="13420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113322</xdr:rowOff>
    </xdr:from>
    <xdr:to>
      <xdr:col>50</xdr:col>
      <xdr:colOff>165100</xdr:colOff>
      <xdr:row>79</xdr:row>
      <xdr:rowOff>43472</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9588500" y="13486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34599</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9404428" y="13579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126327</xdr:rowOff>
    </xdr:from>
    <xdr:to>
      <xdr:col>46</xdr:col>
      <xdr:colOff>38100</xdr:colOff>
      <xdr:row>79</xdr:row>
      <xdr:rowOff>56477</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8699500" y="1349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47604</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8515428" y="13592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129363</xdr:rowOff>
    </xdr:from>
    <xdr:to>
      <xdr:col>41</xdr:col>
      <xdr:colOff>101600</xdr:colOff>
      <xdr:row>79</xdr:row>
      <xdr:rowOff>59513</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7810500" y="13502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50640</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7626428" y="13595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159041</xdr:rowOff>
    </xdr:from>
    <xdr:to>
      <xdr:col>36</xdr:col>
      <xdr:colOff>165100</xdr:colOff>
      <xdr:row>78</xdr:row>
      <xdr:rowOff>89191</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6921500" y="13360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80318</xdr:rowOff>
    </xdr:from>
    <xdr:ext cx="534377"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05111" y="1345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94391</xdr:rowOff>
    </xdr:from>
    <xdr:to>
      <xdr:col>54</xdr:col>
      <xdr:colOff>189865</xdr:colOff>
      <xdr:row>98</xdr:row>
      <xdr:rowOff>79355</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867791"/>
          <a:ext cx="1270" cy="1013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83182</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885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79355</xdr:rowOff>
    </xdr:from>
    <xdr:to>
      <xdr:col>55</xdr:col>
      <xdr:colOff>88900</xdr:colOff>
      <xdr:row>98</xdr:row>
      <xdr:rowOff>79355</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881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41068</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643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234,910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94391</xdr:rowOff>
    </xdr:from>
    <xdr:to>
      <xdr:col>55</xdr:col>
      <xdr:colOff>88900</xdr:colOff>
      <xdr:row>92</xdr:row>
      <xdr:rowOff>94391</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867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171233</xdr:rowOff>
    </xdr:from>
    <xdr:to>
      <xdr:col>55</xdr:col>
      <xdr:colOff>0</xdr:colOff>
      <xdr:row>98</xdr:row>
      <xdr:rowOff>3208</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9639300" y="16801883"/>
          <a:ext cx="838200" cy="3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22330</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4815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170903</xdr:rowOff>
    </xdr:from>
    <xdr:to>
      <xdr:col>55</xdr:col>
      <xdr:colOff>50800</xdr:colOff>
      <xdr:row>97</xdr:row>
      <xdr:rowOff>101053</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630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156826</xdr:rowOff>
    </xdr:from>
    <xdr:to>
      <xdr:col>50</xdr:col>
      <xdr:colOff>114300</xdr:colOff>
      <xdr:row>98</xdr:row>
      <xdr:rowOff>3208</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8750300" y="16787476"/>
          <a:ext cx="889000" cy="17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161128</xdr:rowOff>
    </xdr:from>
    <xdr:to>
      <xdr:col>50</xdr:col>
      <xdr:colOff>165100</xdr:colOff>
      <xdr:row>97</xdr:row>
      <xdr:rowOff>91278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62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107805</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395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152228</xdr:rowOff>
    </xdr:from>
    <xdr:to>
      <xdr:col>45</xdr:col>
      <xdr:colOff>177800</xdr:colOff>
      <xdr:row>97</xdr:row>
      <xdr:rowOff>156826</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7861300" y="16782878"/>
          <a:ext cx="889000" cy="4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1191</xdr:rowOff>
    </xdr:from>
    <xdr:to>
      <xdr:col>46</xdr:col>
      <xdr:colOff>38100</xdr:colOff>
      <xdr:row>97</xdr:row>
      <xdr:rowOff>102791</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631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119318</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407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152228</xdr:rowOff>
    </xdr:from>
    <xdr:to>
      <xdr:col>41</xdr:col>
      <xdr:colOff>50800</xdr:colOff>
      <xdr:row>97</xdr:row>
      <xdr:rowOff>160827</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6972300" y="16782878"/>
          <a:ext cx="889000" cy="8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19048</xdr:rowOff>
    </xdr:from>
    <xdr:to>
      <xdr:col>41</xdr:col>
      <xdr:colOff>101600</xdr:colOff>
      <xdr:row>97</xdr:row>
      <xdr:rowOff>120648</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649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137175</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424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80314</xdr:rowOff>
    </xdr:from>
    <xdr:to>
      <xdr:col>36</xdr:col>
      <xdr:colOff>165100</xdr:colOff>
      <xdr:row>97</xdr:row>
      <xdr:rowOff>10464</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539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26991</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314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120433</xdr:rowOff>
    </xdr:from>
    <xdr:to>
      <xdr:col>55</xdr:col>
      <xdr:colOff>50800</xdr:colOff>
      <xdr:row>98</xdr:row>
      <xdr:rowOff>50583</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751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35360</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66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123858</xdr:rowOff>
    </xdr:from>
    <xdr:to>
      <xdr:col>50</xdr:col>
      <xdr:colOff>165100</xdr:colOff>
      <xdr:row>98</xdr:row>
      <xdr:rowOff>54008</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75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45135</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847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106026</xdr:rowOff>
    </xdr:from>
    <xdr:to>
      <xdr:col>46</xdr:col>
      <xdr:colOff>38100</xdr:colOff>
      <xdr:row>98</xdr:row>
      <xdr:rowOff>36176</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73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27303</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82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101428</xdr:rowOff>
    </xdr:from>
    <xdr:to>
      <xdr:col>41</xdr:col>
      <xdr:colOff>101600</xdr:colOff>
      <xdr:row>98</xdr:row>
      <xdr:rowOff>31578</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732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22705</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824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110027</xdr:rowOff>
    </xdr:from>
    <xdr:to>
      <xdr:col>36</xdr:col>
      <xdr:colOff>165100</xdr:colOff>
      <xdr:row>98</xdr:row>
      <xdr:rowOff>40177</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740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31304</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833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139069</xdr:rowOff>
    </xdr:from>
    <xdr:to>
      <xdr:col>85</xdr:col>
      <xdr:colOff>126364</xdr:colOff>
      <xdr:row>38</xdr:row>
      <xdr:rowOff>120432</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282569"/>
          <a:ext cx="1269" cy="1352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124259</xdr:rowOff>
    </xdr:from>
    <xdr:ext cx="534377"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639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120432</xdr:rowOff>
    </xdr:from>
    <xdr:to>
      <xdr:col>86</xdr:col>
      <xdr:colOff>25400</xdr:colOff>
      <xdr:row>38</xdr:row>
      <xdr:rowOff>120432</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63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85746</xdr:rowOff>
    </xdr:from>
    <xdr:ext cx="599010"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5057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138,058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139069</xdr:rowOff>
    </xdr:from>
    <xdr:to>
      <xdr:col>86</xdr:col>
      <xdr:colOff>25400</xdr:colOff>
      <xdr:row>30</xdr:row>
      <xdr:rowOff>139069</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282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31757</xdr:rowOff>
    </xdr:from>
    <xdr:to>
      <xdr:col>85</xdr:col>
      <xdr:colOff>127000</xdr:colOff>
      <xdr:row>38</xdr:row>
      <xdr:rowOff>35752</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5481300" y="6546857"/>
          <a:ext cx="838200" cy="3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110395</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2825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87518</xdr:rowOff>
    </xdr:from>
    <xdr:to>
      <xdr:col>85</xdr:col>
      <xdr:colOff>177800</xdr:colOff>
      <xdr:row>38</xdr:row>
      <xdr:rowOff>17667</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43116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35752</xdr:rowOff>
    </xdr:from>
    <xdr:to>
      <xdr:col>81</xdr:col>
      <xdr:colOff>50800</xdr:colOff>
      <xdr:row>38</xdr:row>
      <xdr:rowOff>36177</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4592300" y="6550852"/>
          <a:ext cx="889000" cy="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81335</xdr:rowOff>
    </xdr:from>
    <xdr:to>
      <xdr:col>81</xdr:col>
      <xdr:colOff>101600</xdr:colOff>
      <xdr:row>38</xdr:row>
      <xdr:rowOff>11485</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42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28012</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6200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21361</xdr:rowOff>
    </xdr:from>
    <xdr:to>
      <xdr:col>76</xdr:col>
      <xdr:colOff>114300</xdr:colOff>
      <xdr:row>38</xdr:row>
      <xdr:rowOff>36177</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3703300" y="6536461"/>
          <a:ext cx="889000" cy="14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113665</xdr:rowOff>
    </xdr:from>
    <xdr:to>
      <xdr:col>76</xdr:col>
      <xdr:colOff>165100</xdr:colOff>
      <xdr:row>38</xdr:row>
      <xdr:rowOff>43815</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45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60342</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23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21361</xdr:rowOff>
    </xdr:from>
    <xdr:to>
      <xdr:col>71</xdr:col>
      <xdr:colOff>177800</xdr:colOff>
      <xdr:row>38</xdr:row>
      <xdr:rowOff>22744</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2814300" y="6536461"/>
          <a:ext cx="889000" cy="1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117377</xdr:rowOff>
    </xdr:from>
    <xdr:to>
      <xdr:col>72</xdr:col>
      <xdr:colOff>38100</xdr:colOff>
      <xdr:row>38</xdr:row>
      <xdr:rowOff>47527</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461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64054</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236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125411</xdr:rowOff>
    </xdr:from>
    <xdr:to>
      <xdr:col>67</xdr:col>
      <xdr:colOff>101600</xdr:colOff>
      <xdr:row>38</xdr:row>
      <xdr:rowOff>55561</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4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72088</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244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152407</xdr:rowOff>
    </xdr:from>
    <xdr:to>
      <xdr:col>85</xdr:col>
      <xdr:colOff>177800</xdr:colOff>
      <xdr:row>38</xdr:row>
      <xdr:rowOff>82558</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49605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67334</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6410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156402</xdr:rowOff>
    </xdr:from>
    <xdr:to>
      <xdr:col>81</xdr:col>
      <xdr:colOff>101600</xdr:colOff>
      <xdr:row>38</xdr:row>
      <xdr:rowOff>86553</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50005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77679</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6592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156827</xdr:rowOff>
    </xdr:from>
    <xdr:to>
      <xdr:col>76</xdr:col>
      <xdr:colOff>165100</xdr:colOff>
      <xdr:row>38</xdr:row>
      <xdr:rowOff>86977</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50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78104</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659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142011</xdr:rowOff>
    </xdr:from>
    <xdr:to>
      <xdr:col>72</xdr:col>
      <xdr:colOff>38100</xdr:colOff>
      <xdr:row>38</xdr:row>
      <xdr:rowOff>72161</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48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63288</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6578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143394</xdr:rowOff>
    </xdr:from>
    <xdr:to>
      <xdr:col>67</xdr:col>
      <xdr:colOff>101600</xdr:colOff>
      <xdr:row>38</xdr:row>
      <xdr:rowOff>73544</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487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64671</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6579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100046</xdr:rowOff>
    </xdr:from>
    <xdr:to>
      <xdr:col>85</xdr:col>
      <xdr:colOff>126364</xdr:colOff>
      <xdr:row>58</xdr:row>
      <xdr:rowOff>111864</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6317595" y="8843996"/>
          <a:ext cx="1269" cy="1211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115691</xdr:rowOff>
    </xdr:from>
    <xdr:ext cx="534377" cy="259045"/>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370300" y="10059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111864</xdr:rowOff>
    </xdr:from>
    <xdr:to>
      <xdr:col>86</xdr:col>
      <xdr:colOff>25400</xdr:colOff>
      <xdr:row>58</xdr:row>
      <xdr:rowOff>111864</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10055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46723</xdr:rowOff>
    </xdr:from>
    <xdr:ext cx="599010" cy="259045"/>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370300" y="8619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345,408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100046</xdr:rowOff>
    </xdr:from>
    <xdr:to>
      <xdr:col>86</xdr:col>
      <xdr:colOff>25400</xdr:colOff>
      <xdr:row>51</xdr:row>
      <xdr:rowOff>100046</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8843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36819</xdr:rowOff>
    </xdr:from>
    <xdr:to>
      <xdr:col>85</xdr:col>
      <xdr:colOff>127000</xdr:colOff>
      <xdr:row>58</xdr:row>
      <xdr:rowOff>38754</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5481300" y="9980919"/>
          <a:ext cx="838200" cy="1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81891</xdr:rowOff>
    </xdr:from>
    <xdr:ext cx="534377" cy="259045"/>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370300" y="96830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59014</xdr:rowOff>
    </xdr:from>
    <xdr:to>
      <xdr:col>85</xdr:col>
      <xdr:colOff>177800</xdr:colOff>
      <xdr:row>57</xdr:row>
      <xdr:rowOff>160614</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6268700" y="9831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126243</xdr:rowOff>
    </xdr:from>
    <xdr:to>
      <xdr:col>81</xdr:col>
      <xdr:colOff>50800</xdr:colOff>
      <xdr:row>58</xdr:row>
      <xdr:rowOff>36819</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4592300" y="9898893"/>
          <a:ext cx="889000" cy="82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94813</xdr:rowOff>
    </xdr:from>
    <xdr:to>
      <xdr:col>81</xdr:col>
      <xdr:colOff>101600</xdr:colOff>
      <xdr:row>58</xdr:row>
      <xdr:rowOff>24963</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5430500" y="986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41490</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14111" y="964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126243</xdr:rowOff>
    </xdr:from>
    <xdr:to>
      <xdr:col>76</xdr:col>
      <xdr:colOff>114300</xdr:colOff>
      <xdr:row>57</xdr:row>
      <xdr:rowOff>161607</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3703300" y="9898893"/>
          <a:ext cx="889000" cy="35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100966</xdr:rowOff>
    </xdr:from>
    <xdr:to>
      <xdr:col>76</xdr:col>
      <xdr:colOff>165100</xdr:colOff>
      <xdr:row>58</xdr:row>
      <xdr:rowOff>31116</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4541500" y="987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22243</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5111" y="9966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161607</xdr:rowOff>
    </xdr:from>
    <xdr:to>
      <xdr:col>71</xdr:col>
      <xdr:colOff>177800</xdr:colOff>
      <xdr:row>58</xdr:row>
      <xdr:rowOff>42347</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2814300" y="9934257"/>
          <a:ext cx="889000" cy="52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107299</xdr:rowOff>
    </xdr:from>
    <xdr:to>
      <xdr:col>72</xdr:col>
      <xdr:colOff>38100</xdr:colOff>
      <xdr:row>58</xdr:row>
      <xdr:rowOff>37449</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3652500" y="9879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53976</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655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90378</xdr:rowOff>
    </xdr:from>
    <xdr:to>
      <xdr:col>67</xdr:col>
      <xdr:colOff>101600</xdr:colOff>
      <xdr:row>58</xdr:row>
      <xdr:rowOff>20528</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2763500" y="9863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37055</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9638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159404</xdr:rowOff>
    </xdr:from>
    <xdr:to>
      <xdr:col>85</xdr:col>
      <xdr:colOff>177800</xdr:colOff>
      <xdr:row>58</xdr:row>
      <xdr:rowOff>89554</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6268700" y="9932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74331</xdr:rowOff>
    </xdr:from>
    <xdr:ext cx="534377" cy="259045"/>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370300" y="9846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157469</xdr:rowOff>
    </xdr:from>
    <xdr:to>
      <xdr:col>81</xdr:col>
      <xdr:colOff>101600</xdr:colOff>
      <xdr:row>58</xdr:row>
      <xdr:rowOff>87619</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5430500" y="9930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78746</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14111" y="1002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75443</xdr:rowOff>
    </xdr:from>
    <xdr:to>
      <xdr:col>76</xdr:col>
      <xdr:colOff>165100</xdr:colOff>
      <xdr:row>58</xdr:row>
      <xdr:rowOff>5593</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4541500" y="9848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22120</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325111" y="9623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110807</xdr:rowOff>
    </xdr:from>
    <xdr:to>
      <xdr:col>72</xdr:col>
      <xdr:colOff>38100</xdr:colOff>
      <xdr:row>58</xdr:row>
      <xdr:rowOff>40957</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3652500" y="9883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32084</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436111" y="9976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162997</xdr:rowOff>
    </xdr:from>
    <xdr:to>
      <xdr:col>67</xdr:col>
      <xdr:colOff>101600</xdr:colOff>
      <xdr:row>58</xdr:row>
      <xdr:rowOff>93147</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2763500" y="9935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84274</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547111" y="10028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119444</xdr:rowOff>
    </xdr:from>
    <xdr:to>
      <xdr:col>85</xdr:col>
      <xdr:colOff>126364</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292394"/>
          <a:ext cx="1269" cy="1296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66121</xdr:rowOff>
    </xdr:from>
    <xdr:ext cx="599010"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2067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102,095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119444</xdr:rowOff>
    </xdr:from>
    <xdr:to>
      <xdr:col>86</xdr:col>
      <xdr:colOff>25400</xdr:colOff>
      <xdr:row>71</xdr:row>
      <xdr:rowOff>119444</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29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36334</xdr:rowOff>
    </xdr:from>
    <xdr:to>
      <xdr:col>85</xdr:col>
      <xdr:colOff>127000</xdr:colOff>
      <xdr:row>78</xdr:row>
      <xdr:rowOff>5601</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5481300" y="13237984"/>
          <a:ext cx="838200" cy="140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60520</xdr:rowOff>
    </xdr:from>
    <xdr:ext cx="469744"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4336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82093</xdr:rowOff>
    </xdr:from>
    <xdr:to>
      <xdr:col>85</xdr:col>
      <xdr:colOff>177800</xdr:colOff>
      <xdr:row>79</xdr:row>
      <xdr:rowOff>12243</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455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5601</xdr:rowOff>
    </xdr:from>
    <xdr:to>
      <xdr:col>81</xdr:col>
      <xdr:colOff>50800</xdr:colOff>
      <xdr:row>78</xdr:row>
      <xdr:rowOff>165736</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4592300" y="13378701"/>
          <a:ext cx="889000" cy="160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105511</xdr:rowOff>
    </xdr:from>
    <xdr:to>
      <xdr:col>81</xdr:col>
      <xdr:colOff>101600</xdr:colOff>
      <xdr:row>79</xdr:row>
      <xdr:rowOff>35661</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47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26788</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46428" y="1357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165736</xdr:rowOff>
    </xdr:from>
    <xdr:to>
      <xdr:col>76</xdr:col>
      <xdr:colOff>114300</xdr:colOff>
      <xdr:row>79</xdr:row>
      <xdr:rowOff>43459</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3703300" y="13538836"/>
          <a:ext cx="889000" cy="49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145542</xdr:rowOff>
    </xdr:from>
    <xdr:to>
      <xdr:col>76</xdr:col>
      <xdr:colOff>165100</xdr:colOff>
      <xdr:row>79</xdr:row>
      <xdr:rowOff>75692</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518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66819</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57428" y="13611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35471</xdr:rowOff>
    </xdr:from>
    <xdr:to>
      <xdr:col>71</xdr:col>
      <xdr:colOff>177800</xdr:colOff>
      <xdr:row>79</xdr:row>
      <xdr:rowOff>43459</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2814300" y="13580021"/>
          <a:ext cx="889000" cy="7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123292</xdr:rowOff>
    </xdr:from>
    <xdr:to>
      <xdr:col>72</xdr:col>
      <xdr:colOff>38100</xdr:colOff>
      <xdr:row>79</xdr:row>
      <xdr:rowOff>53442</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496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69969</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68428" y="13271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69635</xdr:rowOff>
    </xdr:from>
    <xdr:to>
      <xdr:col>67</xdr:col>
      <xdr:colOff>101600</xdr:colOff>
      <xdr:row>78</xdr:row>
      <xdr:rowOff>171235</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442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16312</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79428" y="13217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156984</xdr:rowOff>
    </xdr:from>
    <xdr:to>
      <xdr:col>85</xdr:col>
      <xdr:colOff>177800</xdr:colOff>
      <xdr:row>77</xdr:row>
      <xdr:rowOff>87134</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18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8411</xdr:rowOff>
    </xdr:from>
    <xdr:ext cx="534377"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038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126251</xdr:rowOff>
    </xdr:from>
    <xdr:to>
      <xdr:col>81</xdr:col>
      <xdr:colOff>101600</xdr:colOff>
      <xdr:row>78</xdr:row>
      <xdr:rowOff>56401</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327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72928</xdr:rowOff>
    </xdr:from>
    <xdr:ext cx="534377"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14111" y="1310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114936</xdr:rowOff>
    </xdr:from>
    <xdr:to>
      <xdr:col>76</xdr:col>
      <xdr:colOff>165100</xdr:colOff>
      <xdr:row>79</xdr:row>
      <xdr:rowOff>45086</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48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61613</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357428" y="13263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164109</xdr:rowOff>
    </xdr:from>
    <xdr:to>
      <xdr:col>72</xdr:col>
      <xdr:colOff>38100</xdr:colOff>
      <xdr:row>79</xdr:row>
      <xdr:rowOff>94259</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537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85386</xdr:rowOff>
    </xdr:from>
    <xdr:ext cx="313932"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546333" y="136299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156121</xdr:rowOff>
    </xdr:from>
    <xdr:to>
      <xdr:col>67</xdr:col>
      <xdr:colOff>101600</xdr:colOff>
      <xdr:row>79</xdr:row>
      <xdr:rowOff>86271</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529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77398</xdr:rowOff>
    </xdr:from>
    <xdr:ext cx="378565"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625017" y="136219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156060</xdr:rowOff>
    </xdr:from>
    <xdr:to>
      <xdr:col>85</xdr:col>
      <xdr:colOff>126364</xdr:colOff>
      <xdr:row>99</xdr:row>
      <xdr:rowOff>18573</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758010"/>
          <a:ext cx="1269" cy="1234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22400</xdr:rowOff>
    </xdr:from>
    <xdr:ext cx="469744"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99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18573</xdr:rowOff>
    </xdr:from>
    <xdr:to>
      <xdr:col>86</xdr:col>
      <xdr:colOff>25400</xdr:colOff>
      <xdr:row>99</xdr:row>
      <xdr:rowOff>18573</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992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102737</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533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165,353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156060</xdr:rowOff>
    </xdr:from>
    <xdr:to>
      <xdr:col>86</xdr:col>
      <xdr:colOff>25400</xdr:colOff>
      <xdr:row>91</xdr:row>
      <xdr:rowOff>156060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75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165943</xdr:rowOff>
    </xdr:from>
    <xdr:to>
      <xdr:col>85</xdr:col>
      <xdr:colOff>127000</xdr:colOff>
      <xdr:row>96</xdr:row>
      <xdr:rowOff>66686</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5481300" y="16453693"/>
          <a:ext cx="838200" cy="72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74528</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533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96101</xdr:rowOff>
    </xdr:from>
    <xdr:to>
      <xdr:col>85</xdr:col>
      <xdr:colOff>177800</xdr:colOff>
      <xdr:row>97</xdr:row>
      <xdr:rowOff>26251</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55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165943</xdr:rowOff>
    </xdr:from>
    <xdr:to>
      <xdr:col>81</xdr:col>
      <xdr:colOff>50800</xdr:colOff>
      <xdr:row>96</xdr:row>
      <xdr:rowOff>9100</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4592300" y="16453693"/>
          <a:ext cx="889000" cy="14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109048</xdr:rowOff>
    </xdr:from>
    <xdr:to>
      <xdr:col>81</xdr:col>
      <xdr:colOff>101600</xdr:colOff>
      <xdr:row>97</xdr:row>
      <xdr:rowOff>39198</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568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30325</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660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146391</xdr:rowOff>
    </xdr:from>
    <xdr:to>
      <xdr:col>76</xdr:col>
      <xdr:colOff>114300</xdr:colOff>
      <xdr:row>96</xdr:row>
      <xdr:rowOff>9100</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3703300" y="16434141"/>
          <a:ext cx="889000" cy="34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110525</xdr:rowOff>
    </xdr:from>
    <xdr:to>
      <xdr:col>76</xdr:col>
      <xdr:colOff>165100</xdr:colOff>
      <xdr:row>97</xdr:row>
      <xdr:rowOff>40675</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56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31802</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662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146276</xdr:rowOff>
    </xdr:from>
    <xdr:to>
      <xdr:col>71</xdr:col>
      <xdr:colOff>177800</xdr:colOff>
      <xdr:row>95</xdr:row>
      <xdr:rowOff>146391</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2814300" y="16434026"/>
          <a:ext cx="8890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104239</xdr:rowOff>
    </xdr:from>
    <xdr:to>
      <xdr:col>72</xdr:col>
      <xdr:colOff>38100</xdr:colOff>
      <xdr:row>97</xdr:row>
      <xdr:rowOff>34389</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56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25516</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656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75961</xdr:rowOff>
    </xdr:from>
    <xdr:to>
      <xdr:col>67</xdr:col>
      <xdr:colOff>101600</xdr:colOff>
      <xdr:row>97</xdr:row>
      <xdr:rowOff>6111</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53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168688</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62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15886</xdr:rowOff>
    </xdr:from>
    <xdr:to>
      <xdr:col>85</xdr:col>
      <xdr:colOff>177800</xdr:colOff>
      <xdr:row>96</xdr:row>
      <xdr:rowOff>117486</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47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38763</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326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115143</xdr:rowOff>
    </xdr:from>
    <xdr:to>
      <xdr:col>81</xdr:col>
      <xdr:colOff>101600</xdr:colOff>
      <xdr:row>96</xdr:row>
      <xdr:rowOff>45293</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40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61820</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178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129750</xdr:rowOff>
    </xdr:from>
    <xdr:to>
      <xdr:col>76</xdr:col>
      <xdr:colOff>165100</xdr:colOff>
      <xdr:row>96</xdr:row>
      <xdr:rowOff>59900</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41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76427</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192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95591</xdr:rowOff>
    </xdr:from>
    <xdr:to>
      <xdr:col>72</xdr:col>
      <xdr:colOff>38100</xdr:colOff>
      <xdr:row>96</xdr:row>
      <xdr:rowOff>25741</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383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42268</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158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95476</xdr:rowOff>
    </xdr:from>
    <xdr:to>
      <xdr:col>67</xdr:col>
      <xdr:colOff>101600</xdr:colOff>
      <xdr:row>96</xdr:row>
      <xdr:rowOff>25626</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383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42153</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158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41768</xdr:rowOff>
    </xdr:from>
    <xdr:to>
      <xdr:col>116</xdr:col>
      <xdr:colOff>62864</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528168"/>
          <a:ext cx="1269" cy="1126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165158</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6802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159895</xdr:rowOff>
    </xdr:from>
    <xdr:ext cx="534377"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5303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24,642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41768</xdr:rowOff>
    </xdr:from>
    <xdr:to>
      <xdr:col>116</xdr:col>
      <xdr:colOff>152400</xdr:colOff>
      <xdr:row>32</xdr:row>
      <xdr:rowOff>41768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528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82607</xdr:rowOff>
    </xdr:from>
    <xdr:ext cx="378565"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42625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59730</xdr:rowOff>
    </xdr:from>
    <xdr:to>
      <xdr:col>116</xdr:col>
      <xdr:colOff>114300</xdr:colOff>
      <xdr:row>38</xdr:row>
      <xdr:rowOff>161330</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57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84191</xdr:rowOff>
    </xdr:from>
    <xdr:to>
      <xdr:col>112</xdr:col>
      <xdr:colOff>38100</xdr:colOff>
      <xdr:row>39</xdr:row>
      <xdr:rowOff>14341</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59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30868</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4017" y="63745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82636</xdr:rowOff>
    </xdr:from>
    <xdr:to>
      <xdr:col>107</xdr:col>
      <xdr:colOff>101600</xdr:colOff>
      <xdr:row>39</xdr:row>
      <xdr:rowOff>12786</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597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29313</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5017" y="6372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82636</xdr:rowOff>
    </xdr:from>
    <xdr:to>
      <xdr:col>102</xdr:col>
      <xdr:colOff>165100</xdr:colOff>
      <xdr:row>39</xdr:row>
      <xdr:rowOff>12786</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597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29313</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6017" y="6372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84237</xdr:rowOff>
    </xdr:from>
    <xdr:to>
      <xdr:col>98</xdr:col>
      <xdr:colOff>38100</xdr:colOff>
      <xdr:row>39</xdr:row>
      <xdr:rowOff>14387</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599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30914</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7017" y="63745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38158</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5532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a:extLst>
            <a:ext uri="{FF2B5EF4-FFF2-40B4-BE49-F238E27FC236}">
              <a16:creationId xmlns:a16="http://schemas.microsoft.com/office/drawing/2014/main" id="{00000000-0008-0000-0700-00001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a:extLst>
            <a:ext uri="{FF2B5EF4-FFF2-40B4-BE49-F238E27FC236}">
              <a16:creationId xmlns:a16="http://schemas.microsoft.com/office/drawing/2014/main" id="{00000000-0008-0000-0700-00001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a:extLst>
            <a:ext uri="{FF2B5EF4-FFF2-40B4-BE49-F238E27FC236}">
              <a16:creationId xmlns:a16="http://schemas.microsoft.com/office/drawing/2014/main" id="{00000000-0008-0000-0700-00001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a:extLst>
            <a:ext uri="{FF2B5EF4-FFF2-40B4-BE49-F238E27FC236}">
              <a16:creationId xmlns:a16="http://schemas.microsoft.com/office/drawing/2014/main" id="{00000000-0008-0000-0700-00003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衛生費は、</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病院事業への補助金や水道事業への繰出金</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の減少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、清掃施設の建設改良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の終了による負担金の減少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などにより</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、過去５年間では少ない決算額だが、</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の平均と比べると高い状況にある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民生費は、人口減少、少子化対策事業、福祉事務所開設以降の扶助費等により増加傾向にある。</a:t>
          </a:r>
          <a:endParaRPr lang="ja-JP" altLang="ja-JP">
            <a:effectLst/>
            <a:latin typeface="ＭＳ ゴシック" panose="020B0609070205080204" pitchFamily="49" charset="-128"/>
            <a:ea typeface="ＭＳ ゴシック" panose="020B0609070205080204" pitchFamily="49" charset="-128"/>
          </a:endParaRPr>
        </a:p>
        <a:p>
          <a:pPr eaLnBrk="1" fontAlgn="auto" latinLnBrk="0" hangingPunct="1"/>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農林水産業費は、</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地元進出企業への製造設備への補助</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により前年度は</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大きく増加</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したが例年ベースに戻っている。</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　一方で、商工費、土木費等が類似団体を下回っており、観光振興の活性化や道路改良工事等の計画施行に課題を抱えている状況が決算に表れたものと分析する。</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また、たび重なる台風等による風水害からの復旧により災害復旧費が大きく増加している。</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このようなことから、今後も事業費配分の適正化に配慮した財政運営に努める。</a:t>
          </a:r>
          <a:endParaRPr lang="ja-JP" altLang="ja-JP">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鳥取県南部町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標準財政規模の大半は普通交付税であり、税収は固定資産税の増収もあり僅かな伸びが見られる。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歳入の約８割が依存財源である財政構造のため、今後も収支均衡型の財政運営に努め、財源確保は当然ながら、歳出の経費削減に努めていく。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鳥取県南部町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全ての会計において赤字は算出されなかったが、全体構成比率は年次的に減少</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傾向にある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。普通会計等においては一定の水準を維持できているものの、資金不足による特別会計への補助（繰出金）額が増加しており、一般会計の財政バランスを圧迫する大きな要因となっている。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企業会計である病院事業会計及び水道事業会計においては、病院建替えや大型医療機器購入にかかる起債償還や水道施設の老朽対策（更新）などの固定経費が会計に占める割合が増加し、単年度における構成比に大きく影響を与えてい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opLeftCell="A49"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79</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81</v>
      </c>
      <c r="C3" s="441"/>
      <c r="D3" s="441"/>
      <c r="E3" s="442"/>
      <c r="F3" s="442"/>
      <c r="G3" s="442"/>
      <c r="H3" s="442"/>
      <c r="I3" s="442"/>
      <c r="J3" s="442"/>
      <c r="K3" s="442"/>
      <c r="L3" s="442" t="s">
        <v>82</v>
      </c>
      <c r="M3" s="442"/>
      <c r="N3" s="442"/>
      <c r="O3" s="442"/>
      <c r="P3" s="442"/>
      <c r="Q3" s="442"/>
      <c r="R3" s="449"/>
      <c r="S3" s="449"/>
      <c r="T3" s="449"/>
      <c r="U3" s="449"/>
      <c r="V3" s="450"/>
      <c r="W3" s="424" t="s">
        <v>83</v>
      </c>
      <c r="X3" s="425"/>
      <c r="Y3" s="425"/>
      <c r="Z3" s="425"/>
      <c r="AA3" s="425"/>
      <c r="AB3" s="441"/>
      <c r="AC3" s="449" t="s">
        <v>84</v>
      </c>
      <c r="AD3" s="425"/>
      <c r="AE3" s="425"/>
      <c r="AF3" s="425"/>
      <c r="AG3" s="425"/>
      <c r="AH3" s="425"/>
      <c r="AI3" s="425"/>
      <c r="AJ3" s="425"/>
      <c r="AK3" s="425"/>
      <c r="AL3" s="426"/>
      <c r="AM3" s="424" t="s">
        <v>85</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86</v>
      </c>
      <c r="BO3" s="425"/>
      <c r="BP3" s="425"/>
      <c r="BQ3" s="425"/>
      <c r="BR3" s="425"/>
      <c r="BS3" s="425"/>
      <c r="BT3" s="425"/>
      <c r="BU3" s="426"/>
      <c r="BV3" s="424" t="s">
        <v>87</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88</v>
      </c>
      <c r="CU3" s="425"/>
      <c r="CV3" s="425"/>
      <c r="CW3" s="425"/>
      <c r="CX3" s="425"/>
      <c r="CY3" s="425"/>
      <c r="CZ3" s="425"/>
      <c r="DA3" s="426"/>
      <c r="DB3" s="424" t="s">
        <v>89</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90</v>
      </c>
      <c r="AZ4" s="428"/>
      <c r="BA4" s="428"/>
      <c r="BB4" s="428"/>
      <c r="BC4" s="428"/>
      <c r="BD4" s="428"/>
      <c r="BE4" s="428"/>
      <c r="BF4" s="428"/>
      <c r="BG4" s="428"/>
      <c r="BH4" s="428"/>
      <c r="BI4" s="428"/>
      <c r="BJ4" s="428"/>
      <c r="BK4" s="428"/>
      <c r="BL4" s="428"/>
      <c r="BM4" s="429"/>
      <c r="BN4" s="430">
        <v>7062695</v>
      </c>
      <c r="BO4" s="431"/>
      <c r="BP4" s="431"/>
      <c r="BQ4" s="431"/>
      <c r="BR4" s="431"/>
      <c r="BS4" s="431"/>
      <c r="BT4" s="431"/>
      <c r="BU4" s="432"/>
      <c r="BV4" s="430">
        <v>7576924</v>
      </c>
      <c r="BW4" s="431"/>
      <c r="BX4" s="431"/>
      <c r="BY4" s="431"/>
      <c r="BZ4" s="431"/>
      <c r="CA4" s="431"/>
      <c r="CB4" s="431"/>
      <c r="CC4" s="432"/>
      <c r="CD4" s="433" t="s">
        <v>91</v>
      </c>
      <c r="CE4" s="434"/>
      <c r="CF4" s="434"/>
      <c r="CG4" s="434"/>
      <c r="CH4" s="434"/>
      <c r="CI4" s="434"/>
      <c r="CJ4" s="434"/>
      <c r="CK4" s="434"/>
      <c r="CL4" s="434"/>
      <c r="CM4" s="434"/>
      <c r="CN4" s="434"/>
      <c r="CO4" s="434"/>
      <c r="CP4" s="434"/>
      <c r="CQ4" s="434"/>
      <c r="CR4" s="434"/>
      <c r="CS4" s="435"/>
      <c r="CT4" s="436">
        <v>4.9000000000000004</v>
      </c>
      <c r="CU4" s="437"/>
      <c r="CV4" s="437"/>
      <c r="CW4" s="437"/>
      <c r="CX4" s="437"/>
      <c r="CY4" s="437"/>
      <c r="CZ4" s="437"/>
      <c r="DA4" s="438"/>
      <c r="DB4" s="436">
        <v>2.6</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92</v>
      </c>
      <c r="AN5" s="497"/>
      <c r="AO5" s="497"/>
      <c r="AP5" s="497"/>
      <c r="AQ5" s="497"/>
      <c r="AR5" s="497"/>
      <c r="AS5" s="497"/>
      <c r="AT5" s="498"/>
      <c r="AU5" s="499" t="s">
        <v>93</v>
      </c>
      <c r="AV5" s="500"/>
      <c r="AW5" s="500"/>
      <c r="AX5" s="500"/>
      <c r="AY5" s="501" t="s">
        <v>94</v>
      </c>
      <c r="AZ5" s="502"/>
      <c r="BA5" s="502"/>
      <c r="BB5" s="502"/>
      <c r="BC5" s="502"/>
      <c r="BD5" s="502"/>
      <c r="BE5" s="502"/>
      <c r="BF5" s="502"/>
      <c r="BG5" s="502"/>
      <c r="BH5" s="502"/>
      <c r="BI5" s="502"/>
      <c r="BJ5" s="502"/>
      <c r="BK5" s="502"/>
      <c r="BL5" s="502"/>
      <c r="BM5" s="503"/>
      <c r="BN5" s="467">
        <v>6713804</v>
      </c>
      <c r="BO5" s="468"/>
      <c r="BP5" s="468"/>
      <c r="BQ5" s="468"/>
      <c r="BR5" s="468"/>
      <c r="BS5" s="468"/>
      <c r="BT5" s="468"/>
      <c r="BU5" s="469"/>
      <c r="BV5" s="467">
        <v>7410841</v>
      </c>
      <c r="BW5" s="468"/>
      <c r="BX5" s="468"/>
      <c r="BY5" s="468"/>
      <c r="BZ5" s="468"/>
      <c r="CA5" s="468"/>
      <c r="CB5" s="468"/>
      <c r="CC5" s="469"/>
      <c r="CD5" s="470" t="s">
        <v>95</v>
      </c>
      <c r="CE5" s="471"/>
      <c r="CF5" s="471"/>
      <c r="CG5" s="471"/>
      <c r="CH5" s="471"/>
      <c r="CI5" s="471"/>
      <c r="CJ5" s="471"/>
      <c r="CK5" s="471"/>
      <c r="CL5" s="471"/>
      <c r="CM5" s="471"/>
      <c r="CN5" s="471"/>
      <c r="CO5" s="471"/>
      <c r="CP5" s="471"/>
      <c r="CQ5" s="471"/>
      <c r="CR5" s="471"/>
      <c r="CS5" s="472"/>
      <c r="CT5" s="464">
        <v>92.4</v>
      </c>
      <c r="CU5" s="465"/>
      <c r="CV5" s="465"/>
      <c r="CW5" s="465"/>
      <c r="CX5" s="465"/>
      <c r="CY5" s="465"/>
      <c r="CZ5" s="465"/>
      <c r="DA5" s="466"/>
      <c r="DB5" s="464">
        <v>92.2</v>
      </c>
      <c r="DC5" s="465"/>
      <c r="DD5" s="465"/>
      <c r="DE5" s="465"/>
      <c r="DF5" s="465"/>
      <c r="DG5" s="465"/>
      <c r="DH5" s="465"/>
      <c r="DI5" s="466"/>
      <c r="DJ5" s="186"/>
      <c r="DK5" s="186"/>
      <c r="DL5" s="186"/>
      <c r="DM5" s="186"/>
      <c r="DN5" s="186"/>
      <c r="DO5" s="186"/>
    </row>
    <row r="6" spans="1:119" ht="18.75" customHeight="1" x14ac:dyDescent="0.15">
      <c r="A6" s="187"/>
      <c r="B6" s="473" t="s">
        <v>96</v>
      </c>
      <c r="C6" s="474"/>
      <c r="D6" s="474"/>
      <c r="E6" s="475"/>
      <c r="F6" s="475"/>
      <c r="G6" s="475"/>
      <c r="H6" s="475"/>
      <c r="I6" s="475"/>
      <c r="J6" s="475"/>
      <c r="K6" s="475"/>
      <c r="L6" s="475" t="s">
        <v>97</v>
      </c>
      <c r="M6" s="475"/>
      <c r="N6" s="475"/>
      <c r="O6" s="475"/>
      <c r="P6" s="475"/>
      <c r="Q6" s="475"/>
      <c r="R6" s="479"/>
      <c r="S6" s="479"/>
      <c r="T6" s="479"/>
      <c r="U6" s="479"/>
      <c r="V6" s="480"/>
      <c r="W6" s="483" t="s">
        <v>98</v>
      </c>
      <c r="X6" s="484"/>
      <c r="Y6" s="484"/>
      <c r="Z6" s="484"/>
      <c r="AA6" s="484"/>
      <c r="AB6" s="474"/>
      <c r="AC6" s="487" t="s">
        <v>99</v>
      </c>
      <c r="AD6" s="488"/>
      <c r="AE6" s="488"/>
      <c r="AF6" s="488"/>
      <c r="AG6" s="488"/>
      <c r="AH6" s="488"/>
      <c r="AI6" s="488"/>
      <c r="AJ6" s="488"/>
      <c r="AK6" s="488"/>
      <c r="AL6" s="489"/>
      <c r="AM6" s="496" t="s">
        <v>100</v>
      </c>
      <c r="AN6" s="497"/>
      <c r="AO6" s="497"/>
      <c r="AP6" s="497"/>
      <c r="AQ6" s="497"/>
      <c r="AR6" s="497"/>
      <c r="AS6" s="497"/>
      <c r="AT6" s="498"/>
      <c r="AU6" s="499" t="s">
        <v>101</v>
      </c>
      <c r="AV6" s="500"/>
      <c r="AW6" s="500"/>
      <c r="AX6" s="500"/>
      <c r="AY6" s="501" t="s">
        <v>102</v>
      </c>
      <c r="AZ6" s="502"/>
      <c r="BA6" s="502"/>
      <c r="BB6" s="502"/>
      <c r="BC6" s="502"/>
      <c r="BD6" s="502"/>
      <c r="BE6" s="502"/>
      <c r="BF6" s="502"/>
      <c r="BG6" s="502"/>
      <c r="BH6" s="502"/>
      <c r="BI6" s="502"/>
      <c r="BJ6" s="502"/>
      <c r="BK6" s="502"/>
      <c r="BL6" s="502"/>
      <c r="BM6" s="503"/>
      <c r="BN6" s="467">
        <v>348891</v>
      </c>
      <c r="BO6" s="468"/>
      <c r="BP6" s="468"/>
      <c r="BQ6" s="468"/>
      <c r="BR6" s="468"/>
      <c r="BS6" s="468"/>
      <c r="BT6" s="468"/>
      <c r="BU6" s="469"/>
      <c r="BV6" s="467">
        <v>166083</v>
      </c>
      <c r="BW6" s="468"/>
      <c r="BX6" s="468"/>
      <c r="BY6" s="468"/>
      <c r="BZ6" s="468"/>
      <c r="CA6" s="468"/>
      <c r="CB6" s="468"/>
      <c r="CC6" s="469"/>
      <c r="CD6" s="470" t="s">
        <v>103</v>
      </c>
      <c r="CE6" s="471"/>
      <c r="CF6" s="471"/>
      <c r="CG6" s="471"/>
      <c r="CH6" s="471"/>
      <c r="CI6" s="471"/>
      <c r="CJ6" s="471"/>
      <c r="CK6" s="471"/>
      <c r="CL6" s="471"/>
      <c r="CM6" s="471"/>
      <c r="CN6" s="471"/>
      <c r="CO6" s="471"/>
      <c r="CP6" s="471"/>
      <c r="CQ6" s="471"/>
      <c r="CR6" s="471"/>
      <c r="CS6" s="472"/>
      <c r="CT6" s="504">
        <v>95.2</v>
      </c>
      <c r="CU6" s="505"/>
      <c r="CV6" s="505"/>
      <c r="CW6" s="505"/>
      <c r="CX6" s="505"/>
      <c r="CY6" s="505"/>
      <c r="CZ6" s="505"/>
      <c r="DA6" s="506"/>
      <c r="DB6" s="504">
        <v>96.1</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104</v>
      </c>
      <c r="AN7" s="497"/>
      <c r="AO7" s="497"/>
      <c r="AP7" s="497"/>
      <c r="AQ7" s="497"/>
      <c r="AR7" s="497"/>
      <c r="AS7" s="497"/>
      <c r="AT7" s="498"/>
      <c r="AU7" s="499" t="s">
        <v>105</v>
      </c>
      <c r="AV7" s="500"/>
      <c r="AW7" s="500"/>
      <c r="AX7" s="500"/>
      <c r="AY7" s="501" t="s">
        <v>106</v>
      </c>
      <c r="AZ7" s="502"/>
      <c r="BA7" s="502"/>
      <c r="BB7" s="502"/>
      <c r="BC7" s="502"/>
      <c r="BD7" s="502"/>
      <c r="BE7" s="502"/>
      <c r="BF7" s="502"/>
      <c r="BG7" s="502"/>
      <c r="BH7" s="502"/>
      <c r="BI7" s="502"/>
      <c r="BJ7" s="502"/>
      <c r="BK7" s="502"/>
      <c r="BL7" s="502"/>
      <c r="BM7" s="503"/>
      <c r="BN7" s="467">
        <v>139250</v>
      </c>
      <c r="BO7" s="468"/>
      <c r="BP7" s="468"/>
      <c r="BQ7" s="468"/>
      <c r="BR7" s="468"/>
      <c r="BS7" s="468"/>
      <c r="BT7" s="468"/>
      <c r="BU7" s="469"/>
      <c r="BV7" s="467">
        <v>52675</v>
      </c>
      <c r="BW7" s="468"/>
      <c r="BX7" s="468"/>
      <c r="BY7" s="468"/>
      <c r="BZ7" s="468"/>
      <c r="CA7" s="468"/>
      <c r="CB7" s="468"/>
      <c r="CC7" s="469"/>
      <c r="CD7" s="470" t="s">
        <v>107</v>
      </c>
      <c r="CE7" s="471"/>
      <c r="CF7" s="471"/>
      <c r="CG7" s="471"/>
      <c r="CH7" s="471"/>
      <c r="CI7" s="471"/>
      <c r="CJ7" s="471"/>
      <c r="CK7" s="471"/>
      <c r="CL7" s="471"/>
      <c r="CM7" s="471"/>
      <c r="CN7" s="471"/>
      <c r="CO7" s="471"/>
      <c r="CP7" s="471"/>
      <c r="CQ7" s="471"/>
      <c r="CR7" s="471"/>
      <c r="CS7" s="472"/>
      <c r="CT7" s="467">
        <v>4242199</v>
      </c>
      <c r="CU7" s="468"/>
      <c r="CV7" s="468"/>
      <c r="CW7" s="468"/>
      <c r="CX7" s="468"/>
      <c r="CY7" s="468"/>
      <c r="CZ7" s="468"/>
      <c r="DA7" s="469"/>
      <c r="DB7" s="467">
        <v>4369448</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108</v>
      </c>
      <c r="AN8" s="497"/>
      <c r="AO8" s="497"/>
      <c r="AP8" s="497"/>
      <c r="AQ8" s="497"/>
      <c r="AR8" s="497"/>
      <c r="AS8" s="497"/>
      <c r="AT8" s="498"/>
      <c r="AU8" s="499" t="s">
        <v>93</v>
      </c>
      <c r="AV8" s="500"/>
      <c r="AW8" s="500"/>
      <c r="AX8" s="500"/>
      <c r="AY8" s="501" t="s">
        <v>109</v>
      </c>
      <c r="AZ8" s="502"/>
      <c r="BA8" s="502"/>
      <c r="BB8" s="502"/>
      <c r="BC8" s="502"/>
      <c r="BD8" s="502"/>
      <c r="BE8" s="502"/>
      <c r="BF8" s="502"/>
      <c r="BG8" s="502"/>
      <c r="BH8" s="502"/>
      <c r="BI8" s="502"/>
      <c r="BJ8" s="502"/>
      <c r="BK8" s="502"/>
      <c r="BL8" s="502"/>
      <c r="BM8" s="503"/>
      <c r="BN8" s="467">
        <v>209641</v>
      </c>
      <c r="BO8" s="468"/>
      <c r="BP8" s="468"/>
      <c r="BQ8" s="468"/>
      <c r="BR8" s="468"/>
      <c r="BS8" s="468"/>
      <c r="BT8" s="468"/>
      <c r="BU8" s="469"/>
      <c r="BV8" s="467">
        <v>113408</v>
      </c>
      <c r="BW8" s="468"/>
      <c r="BX8" s="468"/>
      <c r="BY8" s="468"/>
      <c r="BZ8" s="468"/>
      <c r="CA8" s="468"/>
      <c r="CB8" s="468"/>
      <c r="CC8" s="469"/>
      <c r="CD8" s="470" t="s">
        <v>110</v>
      </c>
      <c r="CE8" s="471"/>
      <c r="CF8" s="471"/>
      <c r="CG8" s="471"/>
      <c r="CH8" s="471"/>
      <c r="CI8" s="471"/>
      <c r="CJ8" s="471"/>
      <c r="CK8" s="471"/>
      <c r="CL8" s="471"/>
      <c r="CM8" s="471"/>
      <c r="CN8" s="471"/>
      <c r="CO8" s="471"/>
      <c r="CP8" s="471"/>
      <c r="CQ8" s="471"/>
      <c r="CR8" s="471"/>
      <c r="CS8" s="472"/>
      <c r="CT8" s="507">
        <v>0.26</v>
      </c>
      <c r="CU8" s="508"/>
      <c r="CV8" s="508"/>
      <c r="CW8" s="508"/>
      <c r="CX8" s="508"/>
      <c r="CY8" s="508"/>
      <c r="CZ8" s="508"/>
      <c r="DA8" s="509"/>
      <c r="DB8" s="507">
        <v>0.27</v>
      </c>
      <c r="DC8" s="508"/>
      <c r="DD8" s="508"/>
      <c r="DE8" s="508"/>
      <c r="DF8" s="508"/>
      <c r="DG8" s="508"/>
      <c r="DH8" s="508"/>
      <c r="DI8" s="509"/>
      <c r="DJ8" s="186"/>
      <c r="DK8" s="186"/>
      <c r="DL8" s="186"/>
      <c r="DM8" s="186"/>
      <c r="DN8" s="186"/>
      <c r="DO8" s="186"/>
    </row>
    <row r="9" spans="1:119" ht="18.75" customHeight="1" thickBot="1" x14ac:dyDescent="0.2">
      <c r="A9" s="187"/>
      <c r="B9" s="461" t="s">
        <v>111</v>
      </c>
      <c r="C9" s="462"/>
      <c r="D9" s="462"/>
      <c r="E9" s="462"/>
      <c r="F9" s="462"/>
      <c r="G9" s="462"/>
      <c r="H9" s="462"/>
      <c r="I9" s="462"/>
      <c r="J9" s="462"/>
      <c r="K9" s="510"/>
      <c r="L9" s="511" t="s">
        <v>112</v>
      </c>
      <c r="M9" s="512"/>
      <c r="N9" s="512"/>
      <c r="O9" s="512"/>
      <c r="P9" s="512"/>
      <c r="Q9" s="513"/>
      <c r="R9" s="514">
        <v>10950</v>
      </c>
      <c r="S9" s="515"/>
      <c r="T9" s="515"/>
      <c r="U9" s="515"/>
      <c r="V9" s="516"/>
      <c r="W9" s="424" t="s">
        <v>113</v>
      </c>
      <c r="X9" s="425"/>
      <c r="Y9" s="425"/>
      <c r="Z9" s="425"/>
      <c r="AA9" s="425"/>
      <c r="AB9" s="425"/>
      <c r="AC9" s="425"/>
      <c r="AD9" s="425"/>
      <c r="AE9" s="425"/>
      <c r="AF9" s="425"/>
      <c r="AG9" s="425"/>
      <c r="AH9" s="425"/>
      <c r="AI9" s="425"/>
      <c r="AJ9" s="425"/>
      <c r="AK9" s="425"/>
      <c r="AL9" s="426"/>
      <c r="AM9" s="496" t="s">
        <v>114</v>
      </c>
      <c r="AN9" s="497"/>
      <c r="AO9" s="497"/>
      <c r="AP9" s="497"/>
      <c r="AQ9" s="497"/>
      <c r="AR9" s="497"/>
      <c r="AS9" s="497"/>
      <c r="AT9" s="498"/>
      <c r="AU9" s="499" t="s">
        <v>115</v>
      </c>
      <c r="AV9" s="500"/>
      <c r="AW9" s="500"/>
      <c r="AX9" s="500"/>
      <c r="AY9" s="501" t="s">
        <v>116</v>
      </c>
      <c r="AZ9" s="502"/>
      <c r="BA9" s="502"/>
      <c r="BB9" s="502"/>
      <c r="BC9" s="502"/>
      <c r="BD9" s="502"/>
      <c r="BE9" s="502"/>
      <c r="BF9" s="502"/>
      <c r="BG9" s="502"/>
      <c r="BH9" s="502"/>
      <c r="BI9" s="502"/>
      <c r="BJ9" s="502"/>
      <c r="BK9" s="502"/>
      <c r="BL9" s="502"/>
      <c r="BM9" s="503"/>
      <c r="BN9" s="467">
        <v>96233</v>
      </c>
      <c r="BO9" s="468"/>
      <c r="BP9" s="468"/>
      <c r="BQ9" s="468"/>
      <c r="BR9" s="468"/>
      <c r="BS9" s="468"/>
      <c r="BT9" s="468"/>
      <c r="BU9" s="469"/>
      <c r="BV9" s="467">
        <v>-52997</v>
      </c>
      <c r="BW9" s="468"/>
      <c r="BX9" s="468"/>
      <c r="BY9" s="468"/>
      <c r="BZ9" s="468"/>
      <c r="CA9" s="468"/>
      <c r="CB9" s="468"/>
      <c r="CC9" s="469"/>
      <c r="CD9" s="470" t="s">
        <v>117</v>
      </c>
      <c r="CE9" s="471"/>
      <c r="CF9" s="471"/>
      <c r="CG9" s="471"/>
      <c r="CH9" s="471"/>
      <c r="CI9" s="471"/>
      <c r="CJ9" s="471"/>
      <c r="CK9" s="471"/>
      <c r="CL9" s="471"/>
      <c r="CM9" s="471"/>
      <c r="CN9" s="471"/>
      <c r="CO9" s="471"/>
      <c r="CP9" s="471"/>
      <c r="CQ9" s="471"/>
      <c r="CR9" s="471"/>
      <c r="CS9" s="472"/>
      <c r="CT9" s="464">
        <v>13</v>
      </c>
      <c r="CU9" s="465"/>
      <c r="CV9" s="465"/>
      <c r="CW9" s="465"/>
      <c r="CX9" s="465"/>
      <c r="CY9" s="465"/>
      <c r="CZ9" s="465"/>
      <c r="DA9" s="466"/>
      <c r="DB9" s="464">
        <v>15.1</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118</v>
      </c>
      <c r="M10" s="497"/>
      <c r="N10" s="497"/>
      <c r="O10" s="497"/>
      <c r="P10" s="497"/>
      <c r="Q10" s="498"/>
      <c r="R10" s="518">
        <v>11536</v>
      </c>
      <c r="S10" s="519"/>
      <c r="T10" s="519"/>
      <c r="U10" s="519"/>
      <c r="V10" s="520"/>
      <c r="W10" s="455"/>
      <c r="X10" s="456"/>
      <c r="Y10" s="456"/>
      <c r="Z10" s="456"/>
      <c r="AA10" s="456"/>
      <c r="AB10" s="456"/>
      <c r="AC10" s="456"/>
      <c r="AD10" s="456"/>
      <c r="AE10" s="456"/>
      <c r="AF10" s="456"/>
      <c r="AG10" s="456"/>
      <c r="AH10" s="456"/>
      <c r="AI10" s="456"/>
      <c r="AJ10" s="456"/>
      <c r="AK10" s="456"/>
      <c r="AL10" s="459"/>
      <c r="AM10" s="496" t="s">
        <v>119</v>
      </c>
      <c r="AN10" s="497"/>
      <c r="AO10" s="497"/>
      <c r="AP10" s="497"/>
      <c r="AQ10" s="497"/>
      <c r="AR10" s="497"/>
      <c r="AS10" s="497"/>
      <c r="AT10" s="498"/>
      <c r="AU10" s="499" t="s">
        <v>120</v>
      </c>
      <c r="AV10" s="500"/>
      <c r="AW10" s="500"/>
      <c r="AX10" s="500"/>
      <c r="AY10" s="501" t="s">
        <v>121</v>
      </c>
      <c r="AZ10" s="502"/>
      <c r="BA10" s="502"/>
      <c r="BB10" s="502"/>
      <c r="BC10" s="502"/>
      <c r="BD10" s="502"/>
      <c r="BE10" s="502"/>
      <c r="BF10" s="502"/>
      <c r="BG10" s="502"/>
      <c r="BH10" s="502"/>
      <c r="BI10" s="502"/>
      <c r="BJ10" s="502"/>
      <c r="BK10" s="502"/>
      <c r="BL10" s="502"/>
      <c r="BM10" s="503"/>
      <c r="BN10" s="467">
        <v>435</v>
      </c>
      <c r="BO10" s="468"/>
      <c r="BP10" s="468"/>
      <c r="BQ10" s="468"/>
      <c r="BR10" s="468"/>
      <c r="BS10" s="468"/>
      <c r="BT10" s="468"/>
      <c r="BU10" s="469"/>
      <c r="BV10" s="467">
        <v>606</v>
      </c>
      <c r="BW10" s="468"/>
      <c r="BX10" s="468"/>
      <c r="BY10" s="468"/>
      <c r="BZ10" s="468"/>
      <c r="CA10" s="468"/>
      <c r="CB10" s="468"/>
      <c r="CC10" s="469"/>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123</v>
      </c>
      <c r="M11" s="522"/>
      <c r="N11" s="522"/>
      <c r="O11" s="522"/>
      <c r="P11" s="522"/>
      <c r="Q11" s="523"/>
      <c r="R11" s="524" t="s">
        <v>124</v>
      </c>
      <c r="S11" s="525"/>
      <c r="T11" s="525"/>
      <c r="U11" s="525"/>
      <c r="V11" s="526"/>
      <c r="W11" s="455"/>
      <c r="X11" s="456"/>
      <c r="Y11" s="456"/>
      <c r="Z11" s="456"/>
      <c r="AA11" s="456"/>
      <c r="AB11" s="456"/>
      <c r="AC11" s="456"/>
      <c r="AD11" s="456"/>
      <c r="AE11" s="456"/>
      <c r="AF11" s="456"/>
      <c r="AG11" s="456"/>
      <c r="AH11" s="456"/>
      <c r="AI11" s="456"/>
      <c r="AJ11" s="456"/>
      <c r="AK11" s="456"/>
      <c r="AL11" s="459"/>
      <c r="AM11" s="496" t="s">
        <v>125</v>
      </c>
      <c r="AN11" s="497"/>
      <c r="AO11" s="497"/>
      <c r="AP11" s="497"/>
      <c r="AQ11" s="497"/>
      <c r="AR11" s="497"/>
      <c r="AS11" s="497"/>
      <c r="AT11" s="498"/>
      <c r="AU11" s="499" t="s">
        <v>126</v>
      </c>
      <c r="AV11" s="500"/>
      <c r="AW11" s="500"/>
      <c r="AX11" s="500"/>
      <c r="AY11" s="501" t="s">
        <v>127</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128</v>
      </c>
      <c r="CE11" s="471"/>
      <c r="CF11" s="471"/>
      <c r="CG11" s="471"/>
      <c r="CH11" s="471"/>
      <c r="CI11" s="471"/>
      <c r="CJ11" s="471"/>
      <c r="CK11" s="471"/>
      <c r="CL11" s="471"/>
      <c r="CM11" s="471"/>
      <c r="CN11" s="471"/>
      <c r="CO11" s="471"/>
      <c r="CP11" s="471"/>
      <c r="CQ11" s="471"/>
      <c r="CR11" s="471"/>
      <c r="CS11" s="472"/>
      <c r="CT11" s="507" t="s">
        <v>129</v>
      </c>
      <c r="CU11" s="508"/>
      <c r="CV11" s="508"/>
      <c r="CW11" s="508"/>
      <c r="CX11" s="508"/>
      <c r="CY11" s="508"/>
      <c r="CZ11" s="508"/>
      <c r="DA11" s="509"/>
      <c r="DB11" s="507" t="s">
        <v>130</v>
      </c>
      <c r="DC11" s="508"/>
      <c r="DD11" s="508"/>
      <c r="DE11" s="508"/>
      <c r="DF11" s="508"/>
      <c r="DG11" s="508"/>
      <c r="DH11" s="508"/>
      <c r="DI11" s="509"/>
      <c r="DJ11" s="186"/>
      <c r="DK11" s="186"/>
      <c r="DL11" s="186"/>
      <c r="DM11" s="186"/>
      <c r="DN11" s="186"/>
      <c r="DO11" s="186"/>
    </row>
    <row r="12" spans="1:119" ht="18.75" customHeight="1" x14ac:dyDescent="0.15">
      <c r="A12" s="187"/>
      <c r="B12" s="527" t="s">
        <v>131</v>
      </c>
      <c r="C12" s="528"/>
      <c r="D12" s="528"/>
      <c r="E12" s="528"/>
      <c r="F12" s="528"/>
      <c r="G12" s="528"/>
      <c r="H12" s="528"/>
      <c r="I12" s="528"/>
      <c r="J12" s="528"/>
      <c r="K12" s="529"/>
      <c r="L12" s="536" t="s">
        <v>132</v>
      </c>
      <c r="M12" s="537"/>
      <c r="N12" s="537"/>
      <c r="O12" s="537"/>
      <c r="P12" s="537"/>
      <c r="Q12" s="538"/>
      <c r="R12" s="539">
        <v>10754</v>
      </c>
      <c r="S12" s="540"/>
      <c r="T12" s="540"/>
      <c r="U12" s="540"/>
      <c r="V12" s="541"/>
      <c r="W12" s="542" t="s">
        <v>1</v>
      </c>
      <c r="X12" s="500"/>
      <c r="Y12" s="500"/>
      <c r="Z12" s="500"/>
      <c r="AA12" s="500"/>
      <c r="AB12" s="543"/>
      <c r="AC12" s="544" t="s">
        <v>133</v>
      </c>
      <c r="AD12" s="545"/>
      <c r="AE12" s="545"/>
      <c r="AF12" s="545"/>
      <c r="AG12" s="546"/>
      <c r="AH12" s="544" t="s">
        <v>134</v>
      </c>
      <c r="AI12" s="545"/>
      <c r="AJ12" s="545"/>
      <c r="AK12" s="545"/>
      <c r="AL12" s="547"/>
      <c r="AM12" s="496" t="s">
        <v>135</v>
      </c>
      <c r="AN12" s="497"/>
      <c r="AO12" s="497"/>
      <c r="AP12" s="497"/>
      <c r="AQ12" s="497"/>
      <c r="AR12" s="497"/>
      <c r="AS12" s="497"/>
      <c r="AT12" s="498"/>
      <c r="AU12" s="499" t="s">
        <v>136</v>
      </c>
      <c r="AV12" s="500"/>
      <c r="AW12" s="500"/>
      <c r="AX12" s="500"/>
      <c r="AY12" s="501" t="s">
        <v>137</v>
      </c>
      <c r="AZ12" s="502"/>
      <c r="BA12" s="502"/>
      <c r="BB12" s="502"/>
      <c r="BC12" s="502"/>
      <c r="BD12" s="502"/>
      <c r="BE12" s="502"/>
      <c r="BF12" s="502"/>
      <c r="BG12" s="502"/>
      <c r="BH12" s="502"/>
      <c r="BI12" s="502"/>
      <c r="BJ12" s="502"/>
      <c r="BK12" s="502"/>
      <c r="BL12" s="502"/>
      <c r="BM12" s="503"/>
      <c r="BN12" s="467">
        <v>0</v>
      </c>
      <c r="BO12" s="468"/>
      <c r="BP12" s="468"/>
      <c r="BQ12" s="468"/>
      <c r="BR12" s="468"/>
      <c r="BS12" s="468"/>
      <c r="BT12" s="468"/>
      <c r="BU12" s="469"/>
      <c r="BV12" s="467">
        <v>0</v>
      </c>
      <c r="BW12" s="468"/>
      <c r="BX12" s="468"/>
      <c r="BY12" s="468"/>
      <c r="BZ12" s="468"/>
      <c r="CA12" s="468"/>
      <c r="CB12" s="468"/>
      <c r="CC12" s="469"/>
      <c r="CD12" s="470" t="s">
        <v>138</v>
      </c>
      <c r="CE12" s="471"/>
      <c r="CF12" s="471"/>
      <c r="CG12" s="471"/>
      <c r="CH12" s="471"/>
      <c r="CI12" s="471"/>
      <c r="CJ12" s="471"/>
      <c r="CK12" s="471"/>
      <c r="CL12" s="471"/>
      <c r="CM12" s="471"/>
      <c r="CN12" s="471"/>
      <c r="CO12" s="471"/>
      <c r="CP12" s="471"/>
      <c r="CQ12" s="471"/>
      <c r="CR12" s="471"/>
      <c r="CS12" s="472"/>
      <c r="CT12" s="507" t="s">
        <v>130</v>
      </c>
      <c r="CU12" s="508"/>
      <c r="CV12" s="508"/>
      <c r="CW12" s="508"/>
      <c r="CX12" s="508"/>
      <c r="CY12" s="508"/>
      <c r="CZ12" s="508"/>
      <c r="DA12" s="509"/>
      <c r="DB12" s="507" t="s">
        <v>139</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140</v>
      </c>
      <c r="N13" s="559"/>
      <c r="O13" s="559"/>
      <c r="P13" s="559"/>
      <c r="Q13" s="560"/>
      <c r="R13" s="551">
        <v>10667</v>
      </c>
      <c r="S13" s="552"/>
      <c r="T13" s="552"/>
      <c r="U13" s="552"/>
      <c r="V13" s="553"/>
      <c r="W13" s="483" t="s">
        <v>141</v>
      </c>
      <c r="X13" s="484"/>
      <c r="Y13" s="484"/>
      <c r="Z13" s="484"/>
      <c r="AA13" s="484"/>
      <c r="AB13" s="474"/>
      <c r="AC13" s="518">
        <v>715</v>
      </c>
      <c r="AD13" s="519"/>
      <c r="AE13" s="519"/>
      <c r="AF13" s="519"/>
      <c r="AG13" s="561"/>
      <c r="AH13" s="518">
        <v>867</v>
      </c>
      <c r="AI13" s="519"/>
      <c r="AJ13" s="519"/>
      <c r="AK13" s="519"/>
      <c r="AL13" s="520"/>
      <c r="AM13" s="496" t="s">
        <v>142</v>
      </c>
      <c r="AN13" s="497"/>
      <c r="AO13" s="497"/>
      <c r="AP13" s="497"/>
      <c r="AQ13" s="497"/>
      <c r="AR13" s="497"/>
      <c r="AS13" s="497"/>
      <c r="AT13" s="498"/>
      <c r="AU13" s="499" t="s">
        <v>126</v>
      </c>
      <c r="AV13" s="500"/>
      <c r="AW13" s="500"/>
      <c r="AX13" s="500"/>
      <c r="AY13" s="501" t="s">
        <v>143</v>
      </c>
      <c r="AZ13" s="502"/>
      <c r="BA13" s="502"/>
      <c r="BB13" s="502"/>
      <c r="BC13" s="502"/>
      <c r="BD13" s="502"/>
      <c r="BE13" s="502"/>
      <c r="BF13" s="502"/>
      <c r="BG13" s="502"/>
      <c r="BH13" s="502"/>
      <c r="BI13" s="502"/>
      <c r="BJ13" s="502"/>
      <c r="BK13" s="502"/>
      <c r="BL13" s="502"/>
      <c r="BM13" s="503"/>
      <c r="BN13" s="467">
        <v>96668</v>
      </c>
      <c r="BO13" s="468"/>
      <c r="BP13" s="468"/>
      <c r="BQ13" s="468"/>
      <c r="BR13" s="468"/>
      <c r="BS13" s="468"/>
      <c r="BT13" s="468"/>
      <c r="BU13" s="469"/>
      <c r="BV13" s="467">
        <v>-52391</v>
      </c>
      <c r="BW13" s="468"/>
      <c r="BX13" s="468"/>
      <c r="BY13" s="468"/>
      <c r="BZ13" s="468"/>
      <c r="CA13" s="468"/>
      <c r="CB13" s="468"/>
      <c r="CC13" s="469"/>
      <c r="CD13" s="470" t="s">
        <v>144</v>
      </c>
      <c r="CE13" s="471"/>
      <c r="CF13" s="471"/>
      <c r="CG13" s="471"/>
      <c r="CH13" s="471"/>
      <c r="CI13" s="471"/>
      <c r="CJ13" s="471"/>
      <c r="CK13" s="471"/>
      <c r="CL13" s="471"/>
      <c r="CM13" s="471"/>
      <c r="CN13" s="471"/>
      <c r="CO13" s="471"/>
      <c r="CP13" s="471"/>
      <c r="CQ13" s="471"/>
      <c r="CR13" s="471"/>
      <c r="CS13" s="472"/>
      <c r="CT13" s="464">
        <v>12.2</v>
      </c>
      <c r="CU13" s="465"/>
      <c r="CV13" s="465"/>
      <c r="CW13" s="465"/>
      <c r="CX13" s="465"/>
      <c r="CY13" s="465"/>
      <c r="CZ13" s="465"/>
      <c r="DA13" s="466"/>
      <c r="DB13" s="464">
        <v>13.8</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145</v>
      </c>
      <c r="M14" s="549"/>
      <c r="N14" s="549"/>
      <c r="O14" s="549"/>
      <c r="P14" s="549"/>
      <c r="Q14" s="550"/>
      <c r="R14" s="551">
        <v>10897</v>
      </c>
      <c r="S14" s="552"/>
      <c r="T14" s="552"/>
      <c r="U14" s="552"/>
      <c r="V14" s="553"/>
      <c r="W14" s="457"/>
      <c r="X14" s="458"/>
      <c r="Y14" s="458"/>
      <c r="Z14" s="458"/>
      <c r="AA14" s="458"/>
      <c r="AB14" s="447"/>
      <c r="AC14" s="554">
        <v>13.1</v>
      </c>
      <c r="AD14" s="555"/>
      <c r="AE14" s="555"/>
      <c r="AF14" s="555"/>
      <c r="AG14" s="556"/>
      <c r="AH14" s="554">
        <v>15.1</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146</v>
      </c>
      <c r="CE14" s="563"/>
      <c r="CF14" s="563"/>
      <c r="CG14" s="563"/>
      <c r="CH14" s="563"/>
      <c r="CI14" s="563"/>
      <c r="CJ14" s="563"/>
      <c r="CK14" s="563"/>
      <c r="CL14" s="563"/>
      <c r="CM14" s="563"/>
      <c r="CN14" s="563"/>
      <c r="CO14" s="563"/>
      <c r="CP14" s="563"/>
      <c r="CQ14" s="563"/>
      <c r="CR14" s="563"/>
      <c r="CS14" s="564"/>
      <c r="CT14" s="565">
        <v>25.6</v>
      </c>
      <c r="CU14" s="566"/>
      <c r="CV14" s="566"/>
      <c r="CW14" s="566"/>
      <c r="CX14" s="566"/>
      <c r="CY14" s="566"/>
      <c r="CZ14" s="566"/>
      <c r="DA14" s="567"/>
      <c r="DB14" s="565">
        <v>37.799999999999997</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140</v>
      </c>
      <c r="N15" s="559"/>
      <c r="O15" s="559"/>
      <c r="P15" s="559"/>
      <c r="Q15" s="560"/>
      <c r="R15" s="551">
        <v>10819</v>
      </c>
      <c r="S15" s="552"/>
      <c r="T15" s="552"/>
      <c r="U15" s="552"/>
      <c r="V15" s="553"/>
      <c r="W15" s="483" t="s">
        <v>147</v>
      </c>
      <c r="X15" s="484"/>
      <c r="Y15" s="484"/>
      <c r="Z15" s="484"/>
      <c r="AA15" s="484"/>
      <c r="AB15" s="474"/>
      <c r="AC15" s="518">
        <v>1382</v>
      </c>
      <c r="AD15" s="519"/>
      <c r="AE15" s="519"/>
      <c r="AF15" s="519"/>
      <c r="AG15" s="561"/>
      <c r="AH15" s="518">
        <v>1429</v>
      </c>
      <c r="AI15" s="519"/>
      <c r="AJ15" s="519"/>
      <c r="AK15" s="519"/>
      <c r="AL15" s="520"/>
      <c r="AM15" s="496"/>
      <c r="AN15" s="497"/>
      <c r="AO15" s="497"/>
      <c r="AP15" s="497"/>
      <c r="AQ15" s="497"/>
      <c r="AR15" s="497"/>
      <c r="AS15" s="497"/>
      <c r="AT15" s="498"/>
      <c r="AU15" s="499"/>
      <c r="AV15" s="500"/>
      <c r="AW15" s="500"/>
      <c r="AX15" s="500"/>
      <c r="AY15" s="427" t="s">
        <v>148</v>
      </c>
      <c r="AZ15" s="428"/>
      <c r="BA15" s="428"/>
      <c r="BB15" s="428"/>
      <c r="BC15" s="428"/>
      <c r="BD15" s="428"/>
      <c r="BE15" s="428"/>
      <c r="BF15" s="428"/>
      <c r="BG15" s="428"/>
      <c r="BH15" s="428"/>
      <c r="BI15" s="428"/>
      <c r="BJ15" s="428"/>
      <c r="BK15" s="428"/>
      <c r="BL15" s="428"/>
      <c r="BM15" s="429"/>
      <c r="BN15" s="430">
        <v>1003036</v>
      </c>
      <c r="BO15" s="431"/>
      <c r="BP15" s="431"/>
      <c r="BQ15" s="431"/>
      <c r="BR15" s="431"/>
      <c r="BS15" s="431"/>
      <c r="BT15" s="431"/>
      <c r="BU15" s="432"/>
      <c r="BV15" s="430">
        <v>1030089</v>
      </c>
      <c r="BW15" s="431"/>
      <c r="BX15" s="431"/>
      <c r="BY15" s="431"/>
      <c r="BZ15" s="431"/>
      <c r="CA15" s="431"/>
      <c r="CB15" s="431"/>
      <c r="CC15" s="432"/>
      <c r="CD15" s="568" t="s">
        <v>149</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150</v>
      </c>
      <c r="M16" s="579"/>
      <c r="N16" s="579"/>
      <c r="O16" s="579"/>
      <c r="P16" s="579"/>
      <c r="Q16" s="580"/>
      <c r="R16" s="571" t="s">
        <v>151</v>
      </c>
      <c r="S16" s="572"/>
      <c r="T16" s="572"/>
      <c r="U16" s="572"/>
      <c r="V16" s="573"/>
      <c r="W16" s="457"/>
      <c r="X16" s="458"/>
      <c r="Y16" s="458"/>
      <c r="Z16" s="458"/>
      <c r="AA16" s="458"/>
      <c r="AB16" s="447"/>
      <c r="AC16" s="554">
        <v>25.3</v>
      </c>
      <c r="AD16" s="555"/>
      <c r="AE16" s="555"/>
      <c r="AF16" s="555"/>
      <c r="AG16" s="556"/>
      <c r="AH16" s="554">
        <v>24.9</v>
      </c>
      <c r="AI16" s="555"/>
      <c r="AJ16" s="555"/>
      <c r="AK16" s="555"/>
      <c r="AL16" s="557"/>
      <c r="AM16" s="496"/>
      <c r="AN16" s="497"/>
      <c r="AO16" s="497"/>
      <c r="AP16" s="497"/>
      <c r="AQ16" s="497"/>
      <c r="AR16" s="497"/>
      <c r="AS16" s="497"/>
      <c r="AT16" s="498"/>
      <c r="AU16" s="499"/>
      <c r="AV16" s="500"/>
      <c r="AW16" s="500"/>
      <c r="AX16" s="500"/>
      <c r="AY16" s="501" t="s">
        <v>152</v>
      </c>
      <c r="AZ16" s="502"/>
      <c r="BA16" s="502"/>
      <c r="BB16" s="502"/>
      <c r="BC16" s="502"/>
      <c r="BD16" s="502"/>
      <c r="BE16" s="502"/>
      <c r="BF16" s="502"/>
      <c r="BG16" s="502"/>
      <c r="BH16" s="502"/>
      <c r="BI16" s="502"/>
      <c r="BJ16" s="502"/>
      <c r="BK16" s="502"/>
      <c r="BL16" s="502"/>
      <c r="BM16" s="503"/>
      <c r="BN16" s="467">
        <v>3830504</v>
      </c>
      <c r="BO16" s="468"/>
      <c r="BP16" s="468"/>
      <c r="BQ16" s="468"/>
      <c r="BR16" s="468"/>
      <c r="BS16" s="468"/>
      <c r="BT16" s="468"/>
      <c r="BU16" s="469"/>
      <c r="BV16" s="467">
        <v>3840540</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153</v>
      </c>
      <c r="N17" s="575"/>
      <c r="O17" s="575"/>
      <c r="P17" s="575"/>
      <c r="Q17" s="576"/>
      <c r="R17" s="571" t="s">
        <v>154</v>
      </c>
      <c r="S17" s="572"/>
      <c r="T17" s="572"/>
      <c r="U17" s="572"/>
      <c r="V17" s="573"/>
      <c r="W17" s="483" t="s">
        <v>155</v>
      </c>
      <c r="X17" s="484"/>
      <c r="Y17" s="484"/>
      <c r="Z17" s="484"/>
      <c r="AA17" s="484"/>
      <c r="AB17" s="474"/>
      <c r="AC17" s="518">
        <v>3358</v>
      </c>
      <c r="AD17" s="519"/>
      <c r="AE17" s="519"/>
      <c r="AF17" s="519"/>
      <c r="AG17" s="561"/>
      <c r="AH17" s="518">
        <v>3432</v>
      </c>
      <c r="AI17" s="519"/>
      <c r="AJ17" s="519"/>
      <c r="AK17" s="519"/>
      <c r="AL17" s="520"/>
      <c r="AM17" s="496"/>
      <c r="AN17" s="497"/>
      <c r="AO17" s="497"/>
      <c r="AP17" s="497"/>
      <c r="AQ17" s="497"/>
      <c r="AR17" s="497"/>
      <c r="AS17" s="497"/>
      <c r="AT17" s="498"/>
      <c r="AU17" s="499"/>
      <c r="AV17" s="500"/>
      <c r="AW17" s="500"/>
      <c r="AX17" s="500"/>
      <c r="AY17" s="501" t="s">
        <v>156</v>
      </c>
      <c r="AZ17" s="502"/>
      <c r="BA17" s="502"/>
      <c r="BB17" s="502"/>
      <c r="BC17" s="502"/>
      <c r="BD17" s="502"/>
      <c r="BE17" s="502"/>
      <c r="BF17" s="502"/>
      <c r="BG17" s="502"/>
      <c r="BH17" s="502"/>
      <c r="BI17" s="502"/>
      <c r="BJ17" s="502"/>
      <c r="BK17" s="502"/>
      <c r="BL17" s="502"/>
      <c r="BM17" s="503"/>
      <c r="BN17" s="467">
        <v>1253843</v>
      </c>
      <c r="BO17" s="468"/>
      <c r="BP17" s="468"/>
      <c r="BQ17" s="468"/>
      <c r="BR17" s="468"/>
      <c r="BS17" s="468"/>
      <c r="BT17" s="468"/>
      <c r="BU17" s="469"/>
      <c r="BV17" s="467">
        <v>1291007</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157</v>
      </c>
      <c r="C18" s="510"/>
      <c r="D18" s="510"/>
      <c r="E18" s="582"/>
      <c r="F18" s="582"/>
      <c r="G18" s="582"/>
      <c r="H18" s="582"/>
      <c r="I18" s="582"/>
      <c r="J18" s="582"/>
      <c r="K18" s="582"/>
      <c r="L18" s="583">
        <v>114.03</v>
      </c>
      <c r="M18" s="583"/>
      <c r="N18" s="583"/>
      <c r="O18" s="583"/>
      <c r="P18" s="583"/>
      <c r="Q18" s="583"/>
      <c r="R18" s="584"/>
      <c r="S18" s="584"/>
      <c r="T18" s="584"/>
      <c r="U18" s="584"/>
      <c r="V18" s="585"/>
      <c r="W18" s="485"/>
      <c r="X18" s="486"/>
      <c r="Y18" s="486"/>
      <c r="Z18" s="486"/>
      <c r="AA18" s="486"/>
      <c r="AB18" s="477"/>
      <c r="AC18" s="586">
        <v>61.6</v>
      </c>
      <c r="AD18" s="587"/>
      <c r="AE18" s="587"/>
      <c r="AF18" s="587"/>
      <c r="AG18" s="588"/>
      <c r="AH18" s="586">
        <v>59.9</v>
      </c>
      <c r="AI18" s="587"/>
      <c r="AJ18" s="587"/>
      <c r="AK18" s="587"/>
      <c r="AL18" s="589"/>
      <c r="AM18" s="496"/>
      <c r="AN18" s="497"/>
      <c r="AO18" s="497"/>
      <c r="AP18" s="497"/>
      <c r="AQ18" s="497"/>
      <c r="AR18" s="497"/>
      <c r="AS18" s="497"/>
      <c r="AT18" s="498"/>
      <c r="AU18" s="499"/>
      <c r="AV18" s="500"/>
      <c r="AW18" s="500"/>
      <c r="AX18" s="500"/>
      <c r="AY18" s="501" t="s">
        <v>158</v>
      </c>
      <c r="AZ18" s="502"/>
      <c r="BA18" s="502"/>
      <c r="BB18" s="502"/>
      <c r="BC18" s="502"/>
      <c r="BD18" s="502"/>
      <c r="BE18" s="502"/>
      <c r="BF18" s="502"/>
      <c r="BG18" s="502"/>
      <c r="BH18" s="502"/>
      <c r="BI18" s="502"/>
      <c r="BJ18" s="502"/>
      <c r="BK18" s="502"/>
      <c r="BL18" s="502"/>
      <c r="BM18" s="503"/>
      <c r="BN18" s="467">
        <v>3993960</v>
      </c>
      <c r="BO18" s="468"/>
      <c r="BP18" s="468"/>
      <c r="BQ18" s="468"/>
      <c r="BR18" s="468"/>
      <c r="BS18" s="468"/>
      <c r="BT18" s="468"/>
      <c r="BU18" s="469"/>
      <c r="BV18" s="467">
        <v>4079222</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159</v>
      </c>
      <c r="C19" s="510"/>
      <c r="D19" s="510"/>
      <c r="E19" s="582"/>
      <c r="F19" s="582"/>
      <c r="G19" s="582"/>
      <c r="H19" s="582"/>
      <c r="I19" s="582"/>
      <c r="J19" s="582"/>
      <c r="K19" s="582"/>
      <c r="L19" s="590">
        <v>96</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160</v>
      </c>
      <c r="AZ19" s="502"/>
      <c r="BA19" s="502"/>
      <c r="BB19" s="502"/>
      <c r="BC19" s="502"/>
      <c r="BD19" s="502"/>
      <c r="BE19" s="502"/>
      <c r="BF19" s="502"/>
      <c r="BG19" s="502"/>
      <c r="BH19" s="502"/>
      <c r="BI19" s="502"/>
      <c r="BJ19" s="502"/>
      <c r="BK19" s="502"/>
      <c r="BL19" s="502"/>
      <c r="BM19" s="503"/>
      <c r="BN19" s="467">
        <v>5274733</v>
      </c>
      <c r="BO19" s="468"/>
      <c r="BP19" s="468"/>
      <c r="BQ19" s="468"/>
      <c r="BR19" s="468"/>
      <c r="BS19" s="468"/>
      <c r="BT19" s="468"/>
      <c r="BU19" s="469"/>
      <c r="BV19" s="467">
        <v>5267308</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161</v>
      </c>
      <c r="C20" s="510"/>
      <c r="D20" s="510"/>
      <c r="E20" s="582"/>
      <c r="F20" s="582"/>
      <c r="G20" s="582"/>
      <c r="H20" s="582"/>
      <c r="I20" s="582"/>
      <c r="J20" s="582"/>
      <c r="K20" s="582"/>
      <c r="L20" s="590">
        <v>3514</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162</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163</v>
      </c>
      <c r="C22" s="605"/>
      <c r="D22" s="606"/>
      <c r="E22" s="479" t="s">
        <v>1</v>
      </c>
      <c r="F22" s="484"/>
      <c r="G22" s="484"/>
      <c r="H22" s="484"/>
      <c r="I22" s="484"/>
      <c r="J22" s="484"/>
      <c r="K22" s="474"/>
      <c r="L22" s="479" t="s">
        <v>164</v>
      </c>
      <c r="M22" s="484"/>
      <c r="N22" s="484"/>
      <c r="O22" s="484"/>
      <c r="P22" s="474"/>
      <c r="Q22" s="613" t="s">
        <v>165</v>
      </c>
      <c r="R22" s="614"/>
      <c r="S22" s="614"/>
      <c r="T22" s="614"/>
      <c r="U22" s="614"/>
      <c r="V22" s="615"/>
      <c r="W22" s="619" t="s">
        <v>166</v>
      </c>
      <c r="X22" s="605"/>
      <c r="Y22" s="606"/>
      <c r="Z22" s="479" t="s">
        <v>1</v>
      </c>
      <c r="AA22" s="484"/>
      <c r="AB22" s="484"/>
      <c r="AC22" s="484"/>
      <c r="AD22" s="484"/>
      <c r="AE22" s="484"/>
      <c r="AF22" s="484"/>
      <c r="AG22" s="474"/>
      <c r="AH22" s="632" t="s">
        <v>167</v>
      </c>
      <c r="AI22" s="484"/>
      <c r="AJ22" s="484"/>
      <c r="AK22" s="484"/>
      <c r="AL22" s="474"/>
      <c r="AM22" s="632" t="s">
        <v>168</v>
      </c>
      <c r="AN22" s="633"/>
      <c r="AO22" s="633"/>
      <c r="AP22" s="633"/>
      <c r="AQ22" s="633"/>
      <c r="AR22" s="634"/>
      <c r="AS22" s="613" t="s">
        <v>165</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169</v>
      </c>
      <c r="AZ23" s="428"/>
      <c r="BA23" s="428"/>
      <c r="BB23" s="428"/>
      <c r="BC23" s="428"/>
      <c r="BD23" s="428"/>
      <c r="BE23" s="428"/>
      <c r="BF23" s="428"/>
      <c r="BG23" s="428"/>
      <c r="BH23" s="428"/>
      <c r="BI23" s="428"/>
      <c r="BJ23" s="428"/>
      <c r="BK23" s="428"/>
      <c r="BL23" s="428"/>
      <c r="BM23" s="429"/>
      <c r="BN23" s="467">
        <v>5907881</v>
      </c>
      <c r="BO23" s="468"/>
      <c r="BP23" s="468"/>
      <c r="BQ23" s="468"/>
      <c r="BR23" s="468"/>
      <c r="BS23" s="468"/>
      <c r="BT23" s="468"/>
      <c r="BU23" s="469"/>
      <c r="BV23" s="467">
        <v>6219962</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170</v>
      </c>
      <c r="F24" s="497"/>
      <c r="G24" s="497"/>
      <c r="H24" s="497"/>
      <c r="I24" s="497"/>
      <c r="J24" s="497"/>
      <c r="K24" s="498"/>
      <c r="L24" s="518">
        <v>1</v>
      </c>
      <c r="M24" s="519"/>
      <c r="N24" s="519"/>
      <c r="O24" s="519"/>
      <c r="P24" s="561"/>
      <c r="Q24" s="518">
        <v>8100</v>
      </c>
      <c r="R24" s="519"/>
      <c r="S24" s="519"/>
      <c r="T24" s="519"/>
      <c r="U24" s="519"/>
      <c r="V24" s="561"/>
      <c r="W24" s="620"/>
      <c r="X24" s="608"/>
      <c r="Y24" s="609"/>
      <c r="Z24" s="517" t="s">
        <v>171</v>
      </c>
      <c r="AA24" s="497"/>
      <c r="AB24" s="497"/>
      <c r="AC24" s="497"/>
      <c r="AD24" s="497"/>
      <c r="AE24" s="497"/>
      <c r="AF24" s="497"/>
      <c r="AG24" s="498"/>
      <c r="AH24" s="518">
        <v>115</v>
      </c>
      <c r="AI24" s="519"/>
      <c r="AJ24" s="519"/>
      <c r="AK24" s="519"/>
      <c r="AL24" s="561"/>
      <c r="AM24" s="518">
        <v>338560</v>
      </c>
      <c r="AN24" s="519"/>
      <c r="AO24" s="519"/>
      <c r="AP24" s="519"/>
      <c r="AQ24" s="519"/>
      <c r="AR24" s="561"/>
      <c r="AS24" s="518">
        <v>2944</v>
      </c>
      <c r="AT24" s="519"/>
      <c r="AU24" s="519"/>
      <c r="AV24" s="519"/>
      <c r="AW24" s="519"/>
      <c r="AX24" s="520"/>
      <c r="AY24" s="640" t="s">
        <v>172</v>
      </c>
      <c r="AZ24" s="641"/>
      <c r="BA24" s="641"/>
      <c r="BB24" s="641"/>
      <c r="BC24" s="641"/>
      <c r="BD24" s="641"/>
      <c r="BE24" s="641"/>
      <c r="BF24" s="641"/>
      <c r="BG24" s="641"/>
      <c r="BH24" s="641"/>
      <c r="BI24" s="641"/>
      <c r="BJ24" s="641"/>
      <c r="BK24" s="641"/>
      <c r="BL24" s="641"/>
      <c r="BM24" s="642"/>
      <c r="BN24" s="467">
        <v>5314821</v>
      </c>
      <c r="BO24" s="468"/>
      <c r="BP24" s="468"/>
      <c r="BQ24" s="468"/>
      <c r="BR24" s="468"/>
      <c r="BS24" s="468"/>
      <c r="BT24" s="468"/>
      <c r="BU24" s="469"/>
      <c r="BV24" s="467">
        <v>5515363</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173</v>
      </c>
      <c r="F25" s="497"/>
      <c r="G25" s="497"/>
      <c r="H25" s="497"/>
      <c r="I25" s="497"/>
      <c r="J25" s="497"/>
      <c r="K25" s="498"/>
      <c r="L25" s="518">
        <v>1</v>
      </c>
      <c r="M25" s="519"/>
      <c r="N25" s="519"/>
      <c r="O25" s="519"/>
      <c r="P25" s="561"/>
      <c r="Q25" s="518">
        <v>6480</v>
      </c>
      <c r="R25" s="519"/>
      <c r="S25" s="519"/>
      <c r="T25" s="519"/>
      <c r="U25" s="519"/>
      <c r="V25" s="561"/>
      <c r="W25" s="620"/>
      <c r="X25" s="608"/>
      <c r="Y25" s="609"/>
      <c r="Z25" s="517" t="s">
        <v>174</v>
      </c>
      <c r="AA25" s="497"/>
      <c r="AB25" s="497"/>
      <c r="AC25" s="497"/>
      <c r="AD25" s="497"/>
      <c r="AE25" s="497"/>
      <c r="AF25" s="497"/>
      <c r="AG25" s="498"/>
      <c r="AH25" s="518" t="s">
        <v>130</v>
      </c>
      <c r="AI25" s="519"/>
      <c r="AJ25" s="519"/>
      <c r="AK25" s="519"/>
      <c r="AL25" s="561"/>
      <c r="AM25" s="518" t="s">
        <v>175</v>
      </c>
      <c r="AN25" s="519"/>
      <c r="AO25" s="519"/>
      <c r="AP25" s="519"/>
      <c r="AQ25" s="519"/>
      <c r="AR25" s="561"/>
      <c r="AS25" s="518" t="s">
        <v>139</v>
      </c>
      <c r="AT25" s="519"/>
      <c r="AU25" s="519"/>
      <c r="AV25" s="519"/>
      <c r="AW25" s="519"/>
      <c r="AX25" s="520"/>
      <c r="AY25" s="427" t="s">
        <v>176</v>
      </c>
      <c r="AZ25" s="428"/>
      <c r="BA25" s="428"/>
      <c r="BB25" s="428"/>
      <c r="BC25" s="428"/>
      <c r="BD25" s="428"/>
      <c r="BE25" s="428"/>
      <c r="BF25" s="428"/>
      <c r="BG25" s="428"/>
      <c r="BH25" s="428"/>
      <c r="BI25" s="428"/>
      <c r="BJ25" s="428"/>
      <c r="BK25" s="428"/>
      <c r="BL25" s="428"/>
      <c r="BM25" s="429"/>
      <c r="BN25" s="430">
        <v>404955</v>
      </c>
      <c r="BO25" s="431"/>
      <c r="BP25" s="431"/>
      <c r="BQ25" s="431"/>
      <c r="BR25" s="431"/>
      <c r="BS25" s="431"/>
      <c r="BT25" s="431"/>
      <c r="BU25" s="432"/>
      <c r="BV25" s="430">
        <v>517408</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177</v>
      </c>
      <c r="F26" s="497"/>
      <c r="G26" s="497"/>
      <c r="H26" s="497"/>
      <c r="I26" s="497"/>
      <c r="J26" s="497"/>
      <c r="K26" s="498"/>
      <c r="L26" s="518">
        <v>1</v>
      </c>
      <c r="M26" s="519"/>
      <c r="N26" s="519"/>
      <c r="O26" s="519"/>
      <c r="P26" s="561"/>
      <c r="Q26" s="518">
        <v>6075</v>
      </c>
      <c r="R26" s="519"/>
      <c r="S26" s="519"/>
      <c r="T26" s="519"/>
      <c r="U26" s="519"/>
      <c r="V26" s="561"/>
      <c r="W26" s="620"/>
      <c r="X26" s="608"/>
      <c r="Y26" s="609"/>
      <c r="Z26" s="517" t="s">
        <v>178</v>
      </c>
      <c r="AA26" s="630"/>
      <c r="AB26" s="630"/>
      <c r="AC26" s="630"/>
      <c r="AD26" s="630"/>
      <c r="AE26" s="630"/>
      <c r="AF26" s="630"/>
      <c r="AG26" s="631"/>
      <c r="AH26" s="518">
        <v>1</v>
      </c>
      <c r="AI26" s="519"/>
      <c r="AJ26" s="519"/>
      <c r="AK26" s="519"/>
      <c r="AL26" s="561"/>
      <c r="AM26" s="518" t="s">
        <v>179</v>
      </c>
      <c r="AN26" s="519"/>
      <c r="AO26" s="519"/>
      <c r="AP26" s="519"/>
      <c r="AQ26" s="519"/>
      <c r="AR26" s="561"/>
      <c r="AS26" s="518" t="s">
        <v>179</v>
      </c>
      <c r="AT26" s="519"/>
      <c r="AU26" s="519"/>
      <c r="AV26" s="519"/>
      <c r="AW26" s="519"/>
      <c r="AX26" s="520"/>
      <c r="AY26" s="470" t="s">
        <v>180</v>
      </c>
      <c r="AZ26" s="471"/>
      <c r="BA26" s="471"/>
      <c r="BB26" s="471"/>
      <c r="BC26" s="471"/>
      <c r="BD26" s="471"/>
      <c r="BE26" s="471"/>
      <c r="BF26" s="471"/>
      <c r="BG26" s="471"/>
      <c r="BH26" s="471"/>
      <c r="BI26" s="471"/>
      <c r="BJ26" s="471"/>
      <c r="BK26" s="471"/>
      <c r="BL26" s="471"/>
      <c r="BM26" s="472"/>
      <c r="BN26" s="467" t="s">
        <v>130</v>
      </c>
      <c r="BO26" s="468"/>
      <c r="BP26" s="468"/>
      <c r="BQ26" s="468"/>
      <c r="BR26" s="468"/>
      <c r="BS26" s="468"/>
      <c r="BT26" s="468"/>
      <c r="BU26" s="469"/>
      <c r="BV26" s="467" t="s">
        <v>129</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181</v>
      </c>
      <c r="F27" s="497"/>
      <c r="G27" s="497"/>
      <c r="H27" s="497"/>
      <c r="I27" s="497"/>
      <c r="J27" s="497"/>
      <c r="K27" s="498"/>
      <c r="L27" s="518">
        <v>1</v>
      </c>
      <c r="M27" s="519"/>
      <c r="N27" s="519"/>
      <c r="O27" s="519"/>
      <c r="P27" s="561"/>
      <c r="Q27" s="518">
        <v>3160</v>
      </c>
      <c r="R27" s="519"/>
      <c r="S27" s="519"/>
      <c r="T27" s="519"/>
      <c r="U27" s="519"/>
      <c r="V27" s="561"/>
      <c r="W27" s="620"/>
      <c r="X27" s="608"/>
      <c r="Y27" s="609"/>
      <c r="Z27" s="517" t="s">
        <v>182</v>
      </c>
      <c r="AA27" s="497"/>
      <c r="AB27" s="497"/>
      <c r="AC27" s="497"/>
      <c r="AD27" s="497"/>
      <c r="AE27" s="497"/>
      <c r="AF27" s="497"/>
      <c r="AG27" s="498"/>
      <c r="AH27" s="518">
        <v>2</v>
      </c>
      <c r="AI27" s="519"/>
      <c r="AJ27" s="519"/>
      <c r="AK27" s="519"/>
      <c r="AL27" s="561"/>
      <c r="AM27" s="518" t="s">
        <v>183</v>
      </c>
      <c r="AN27" s="519"/>
      <c r="AO27" s="519"/>
      <c r="AP27" s="519"/>
      <c r="AQ27" s="519"/>
      <c r="AR27" s="561"/>
      <c r="AS27" s="518" t="s">
        <v>184</v>
      </c>
      <c r="AT27" s="519"/>
      <c r="AU27" s="519"/>
      <c r="AV27" s="519"/>
      <c r="AW27" s="519"/>
      <c r="AX27" s="520"/>
      <c r="AY27" s="562" t="s">
        <v>185</v>
      </c>
      <c r="AZ27" s="563"/>
      <c r="BA27" s="563"/>
      <c r="BB27" s="563"/>
      <c r="BC27" s="563"/>
      <c r="BD27" s="563"/>
      <c r="BE27" s="563"/>
      <c r="BF27" s="563"/>
      <c r="BG27" s="563"/>
      <c r="BH27" s="563"/>
      <c r="BI27" s="563"/>
      <c r="BJ27" s="563"/>
      <c r="BK27" s="563"/>
      <c r="BL27" s="563"/>
      <c r="BM27" s="564"/>
      <c r="BN27" s="643" t="s">
        <v>139</v>
      </c>
      <c r="BO27" s="644"/>
      <c r="BP27" s="644"/>
      <c r="BQ27" s="644"/>
      <c r="BR27" s="644"/>
      <c r="BS27" s="644"/>
      <c r="BT27" s="644"/>
      <c r="BU27" s="645"/>
      <c r="BV27" s="643" t="s">
        <v>129</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186</v>
      </c>
      <c r="F28" s="497"/>
      <c r="G28" s="497"/>
      <c r="H28" s="497"/>
      <c r="I28" s="497"/>
      <c r="J28" s="497"/>
      <c r="K28" s="498"/>
      <c r="L28" s="518">
        <v>1</v>
      </c>
      <c r="M28" s="519"/>
      <c r="N28" s="519"/>
      <c r="O28" s="519"/>
      <c r="P28" s="561"/>
      <c r="Q28" s="518">
        <v>2350</v>
      </c>
      <c r="R28" s="519"/>
      <c r="S28" s="519"/>
      <c r="T28" s="519"/>
      <c r="U28" s="519"/>
      <c r="V28" s="561"/>
      <c r="W28" s="620"/>
      <c r="X28" s="608"/>
      <c r="Y28" s="609"/>
      <c r="Z28" s="517" t="s">
        <v>187</v>
      </c>
      <c r="AA28" s="497"/>
      <c r="AB28" s="497"/>
      <c r="AC28" s="497"/>
      <c r="AD28" s="497"/>
      <c r="AE28" s="497"/>
      <c r="AF28" s="497"/>
      <c r="AG28" s="498"/>
      <c r="AH28" s="518" t="s">
        <v>130</v>
      </c>
      <c r="AI28" s="519"/>
      <c r="AJ28" s="519"/>
      <c r="AK28" s="519"/>
      <c r="AL28" s="561"/>
      <c r="AM28" s="518" t="s">
        <v>175</v>
      </c>
      <c r="AN28" s="519"/>
      <c r="AO28" s="519"/>
      <c r="AP28" s="519"/>
      <c r="AQ28" s="519"/>
      <c r="AR28" s="561"/>
      <c r="AS28" s="518" t="s">
        <v>129</v>
      </c>
      <c r="AT28" s="519"/>
      <c r="AU28" s="519"/>
      <c r="AV28" s="519"/>
      <c r="AW28" s="519"/>
      <c r="AX28" s="520"/>
      <c r="AY28" s="646" t="s">
        <v>188</v>
      </c>
      <c r="AZ28" s="647"/>
      <c r="BA28" s="647"/>
      <c r="BB28" s="648"/>
      <c r="BC28" s="427" t="s">
        <v>47</v>
      </c>
      <c r="BD28" s="428"/>
      <c r="BE28" s="428"/>
      <c r="BF28" s="428"/>
      <c r="BG28" s="428"/>
      <c r="BH28" s="428"/>
      <c r="BI28" s="428"/>
      <c r="BJ28" s="428"/>
      <c r="BK28" s="428"/>
      <c r="BL28" s="428"/>
      <c r="BM28" s="429"/>
      <c r="BN28" s="430">
        <v>821430</v>
      </c>
      <c r="BO28" s="431"/>
      <c r="BP28" s="431"/>
      <c r="BQ28" s="431"/>
      <c r="BR28" s="431"/>
      <c r="BS28" s="431"/>
      <c r="BT28" s="431"/>
      <c r="BU28" s="432"/>
      <c r="BV28" s="430">
        <v>820995</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189</v>
      </c>
      <c r="F29" s="497"/>
      <c r="G29" s="497"/>
      <c r="H29" s="497"/>
      <c r="I29" s="497"/>
      <c r="J29" s="497"/>
      <c r="K29" s="498"/>
      <c r="L29" s="518">
        <v>12</v>
      </c>
      <c r="M29" s="519"/>
      <c r="N29" s="519"/>
      <c r="O29" s="519"/>
      <c r="P29" s="561"/>
      <c r="Q29" s="518">
        <v>2210</v>
      </c>
      <c r="R29" s="519"/>
      <c r="S29" s="519"/>
      <c r="T29" s="519"/>
      <c r="U29" s="519"/>
      <c r="V29" s="561"/>
      <c r="W29" s="621"/>
      <c r="X29" s="622"/>
      <c r="Y29" s="623"/>
      <c r="Z29" s="517" t="s">
        <v>190</v>
      </c>
      <c r="AA29" s="497"/>
      <c r="AB29" s="497"/>
      <c r="AC29" s="497"/>
      <c r="AD29" s="497"/>
      <c r="AE29" s="497"/>
      <c r="AF29" s="497"/>
      <c r="AG29" s="498"/>
      <c r="AH29" s="518">
        <v>117</v>
      </c>
      <c r="AI29" s="519"/>
      <c r="AJ29" s="519"/>
      <c r="AK29" s="519"/>
      <c r="AL29" s="561"/>
      <c r="AM29" s="518">
        <v>345796</v>
      </c>
      <c r="AN29" s="519"/>
      <c r="AO29" s="519"/>
      <c r="AP29" s="519"/>
      <c r="AQ29" s="519"/>
      <c r="AR29" s="561"/>
      <c r="AS29" s="518">
        <v>2956</v>
      </c>
      <c r="AT29" s="519"/>
      <c r="AU29" s="519"/>
      <c r="AV29" s="519"/>
      <c r="AW29" s="519"/>
      <c r="AX29" s="520"/>
      <c r="AY29" s="649"/>
      <c r="AZ29" s="650"/>
      <c r="BA29" s="650"/>
      <c r="BB29" s="651"/>
      <c r="BC29" s="501" t="s">
        <v>191</v>
      </c>
      <c r="BD29" s="502"/>
      <c r="BE29" s="502"/>
      <c r="BF29" s="502"/>
      <c r="BG29" s="502"/>
      <c r="BH29" s="502"/>
      <c r="BI29" s="502"/>
      <c r="BJ29" s="502"/>
      <c r="BK29" s="502"/>
      <c r="BL29" s="502"/>
      <c r="BM29" s="503"/>
      <c r="BN29" s="467">
        <v>997681</v>
      </c>
      <c r="BO29" s="468"/>
      <c r="BP29" s="468"/>
      <c r="BQ29" s="468"/>
      <c r="BR29" s="468"/>
      <c r="BS29" s="468"/>
      <c r="BT29" s="468"/>
      <c r="BU29" s="469"/>
      <c r="BV29" s="467">
        <v>1247021</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192</v>
      </c>
      <c r="X30" s="628"/>
      <c r="Y30" s="628"/>
      <c r="Z30" s="628"/>
      <c r="AA30" s="628"/>
      <c r="AB30" s="628"/>
      <c r="AC30" s="628"/>
      <c r="AD30" s="628"/>
      <c r="AE30" s="628"/>
      <c r="AF30" s="628"/>
      <c r="AG30" s="629"/>
      <c r="AH30" s="586">
        <v>91.8</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49</v>
      </c>
      <c r="BD30" s="641"/>
      <c r="BE30" s="641"/>
      <c r="BF30" s="641"/>
      <c r="BG30" s="641"/>
      <c r="BH30" s="641"/>
      <c r="BI30" s="641"/>
      <c r="BJ30" s="641"/>
      <c r="BK30" s="641"/>
      <c r="BL30" s="641"/>
      <c r="BM30" s="642"/>
      <c r="BN30" s="643">
        <v>1307869</v>
      </c>
      <c r="BO30" s="644"/>
      <c r="BP30" s="644"/>
      <c r="BQ30" s="644"/>
      <c r="BR30" s="644"/>
      <c r="BS30" s="644"/>
      <c r="BT30" s="644"/>
      <c r="BU30" s="645"/>
      <c r="BV30" s="643">
        <v>1365607</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193</v>
      </c>
      <c r="D32" s="214"/>
      <c r="E32" s="214"/>
      <c r="F32" s="211"/>
      <c r="G32" s="211"/>
      <c r="H32" s="211"/>
      <c r="I32" s="211"/>
      <c r="J32" s="211"/>
      <c r="K32" s="211"/>
      <c r="L32" s="211"/>
      <c r="M32" s="211"/>
      <c r="N32" s="211"/>
      <c r="O32" s="211"/>
      <c r="P32" s="211"/>
      <c r="Q32" s="211"/>
      <c r="R32" s="211"/>
      <c r="S32" s="211"/>
      <c r="T32" s="211"/>
      <c r="U32" s="211" t="s">
        <v>194</v>
      </c>
      <c r="V32" s="211"/>
      <c r="W32" s="211"/>
      <c r="X32" s="211"/>
      <c r="Y32" s="211"/>
      <c r="Z32" s="211"/>
      <c r="AA32" s="211"/>
      <c r="AB32" s="211"/>
      <c r="AC32" s="211"/>
      <c r="AD32" s="211"/>
      <c r="AE32" s="211"/>
      <c r="AF32" s="211"/>
      <c r="AG32" s="211"/>
      <c r="AH32" s="211"/>
      <c r="AI32" s="211"/>
      <c r="AJ32" s="211"/>
      <c r="AK32" s="211"/>
      <c r="AL32" s="211"/>
      <c r="AM32" s="215" t="s">
        <v>195</v>
      </c>
      <c r="AN32" s="211"/>
      <c r="AO32" s="211"/>
      <c r="AP32" s="211"/>
      <c r="AQ32" s="211"/>
      <c r="AR32" s="211"/>
      <c r="AS32" s="215"/>
      <c r="AT32" s="215"/>
      <c r="AU32" s="215"/>
      <c r="AV32" s="215"/>
      <c r="AW32" s="215"/>
      <c r="AX32" s="215"/>
      <c r="AY32" s="215"/>
      <c r="AZ32" s="215"/>
      <c r="BA32" s="215"/>
      <c r="BB32" s="211"/>
      <c r="BC32" s="215"/>
      <c r="BD32" s="211"/>
      <c r="BE32" s="215" t="s">
        <v>196</v>
      </c>
      <c r="BF32" s="211"/>
      <c r="BG32" s="211"/>
      <c r="BH32" s="211"/>
      <c r="BI32" s="211"/>
      <c r="BJ32" s="215"/>
      <c r="BK32" s="215"/>
      <c r="BL32" s="215"/>
      <c r="BM32" s="215"/>
      <c r="BN32" s="215"/>
      <c r="BO32" s="215"/>
      <c r="BP32" s="215"/>
      <c r="BQ32" s="215"/>
      <c r="BR32" s="211"/>
      <c r="BS32" s="211"/>
      <c r="BT32" s="211"/>
      <c r="BU32" s="211"/>
      <c r="BV32" s="211"/>
      <c r="BW32" s="211" t="s">
        <v>197</v>
      </c>
      <c r="BX32" s="211"/>
      <c r="BY32" s="211"/>
      <c r="BZ32" s="211"/>
      <c r="CA32" s="211"/>
      <c r="CB32" s="215"/>
      <c r="CC32" s="215"/>
      <c r="CD32" s="215"/>
      <c r="CE32" s="215"/>
      <c r="CF32" s="215"/>
      <c r="CG32" s="215"/>
      <c r="CH32" s="215"/>
      <c r="CI32" s="215"/>
      <c r="CJ32" s="215"/>
      <c r="CK32" s="215"/>
      <c r="CL32" s="215"/>
      <c r="CM32" s="215"/>
      <c r="CN32" s="215"/>
      <c r="CO32" s="215" t="s">
        <v>198</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199</v>
      </c>
      <c r="D33" s="491"/>
      <c r="E33" s="456" t="s">
        <v>200</v>
      </c>
      <c r="F33" s="456"/>
      <c r="G33" s="456"/>
      <c r="H33" s="456"/>
      <c r="I33" s="456"/>
      <c r="J33" s="456"/>
      <c r="K33" s="456"/>
      <c r="L33" s="456"/>
      <c r="M33" s="456"/>
      <c r="N33" s="456"/>
      <c r="O33" s="456"/>
      <c r="P33" s="456"/>
      <c r="Q33" s="456"/>
      <c r="R33" s="456"/>
      <c r="S33" s="456"/>
      <c r="T33" s="216"/>
      <c r="U33" s="491" t="s">
        <v>201</v>
      </c>
      <c r="V33" s="491"/>
      <c r="W33" s="456" t="s">
        <v>202</v>
      </c>
      <c r="X33" s="456"/>
      <c r="Y33" s="456"/>
      <c r="Z33" s="456"/>
      <c r="AA33" s="456"/>
      <c r="AB33" s="456"/>
      <c r="AC33" s="456"/>
      <c r="AD33" s="456"/>
      <c r="AE33" s="456"/>
      <c r="AF33" s="456"/>
      <c r="AG33" s="456"/>
      <c r="AH33" s="456"/>
      <c r="AI33" s="456"/>
      <c r="AJ33" s="456"/>
      <c r="AK33" s="456"/>
      <c r="AL33" s="216"/>
      <c r="AM33" s="491" t="s">
        <v>203</v>
      </c>
      <c r="AN33" s="491"/>
      <c r="AO33" s="456" t="s">
        <v>200</v>
      </c>
      <c r="AP33" s="456"/>
      <c r="AQ33" s="456"/>
      <c r="AR33" s="456"/>
      <c r="AS33" s="456"/>
      <c r="AT33" s="456"/>
      <c r="AU33" s="456"/>
      <c r="AV33" s="456"/>
      <c r="AW33" s="456"/>
      <c r="AX33" s="456"/>
      <c r="AY33" s="456"/>
      <c r="AZ33" s="456"/>
      <c r="BA33" s="456"/>
      <c r="BB33" s="456"/>
      <c r="BC33" s="456"/>
      <c r="BD33" s="217"/>
      <c r="BE33" s="456" t="s">
        <v>204</v>
      </c>
      <c r="BF33" s="456"/>
      <c r="BG33" s="456" t="s">
        <v>205</v>
      </c>
      <c r="BH33" s="456"/>
      <c r="BI33" s="456"/>
      <c r="BJ33" s="456"/>
      <c r="BK33" s="456"/>
      <c r="BL33" s="456"/>
      <c r="BM33" s="456"/>
      <c r="BN33" s="456"/>
      <c r="BO33" s="456"/>
      <c r="BP33" s="456"/>
      <c r="BQ33" s="456"/>
      <c r="BR33" s="456"/>
      <c r="BS33" s="456"/>
      <c r="BT33" s="456"/>
      <c r="BU33" s="456"/>
      <c r="BV33" s="217"/>
      <c r="BW33" s="491" t="s">
        <v>204</v>
      </c>
      <c r="BX33" s="491"/>
      <c r="BY33" s="456" t="s">
        <v>206</v>
      </c>
      <c r="BZ33" s="456"/>
      <c r="CA33" s="456"/>
      <c r="CB33" s="456"/>
      <c r="CC33" s="456"/>
      <c r="CD33" s="456"/>
      <c r="CE33" s="456"/>
      <c r="CF33" s="456"/>
      <c r="CG33" s="456"/>
      <c r="CH33" s="456"/>
      <c r="CI33" s="456"/>
      <c r="CJ33" s="456"/>
      <c r="CK33" s="456"/>
      <c r="CL33" s="456"/>
      <c r="CM33" s="456"/>
      <c r="CN33" s="216"/>
      <c r="CO33" s="491" t="s">
        <v>203</v>
      </c>
      <c r="CP33" s="491"/>
      <c r="CQ33" s="456" t="s">
        <v>207</v>
      </c>
      <c r="CR33" s="456"/>
      <c r="CS33" s="456"/>
      <c r="CT33" s="456"/>
      <c r="CU33" s="456"/>
      <c r="CV33" s="456"/>
      <c r="CW33" s="456"/>
      <c r="CX33" s="456"/>
      <c r="CY33" s="456"/>
      <c r="CZ33" s="456"/>
      <c r="DA33" s="456"/>
      <c r="DB33" s="456"/>
      <c r="DC33" s="456"/>
      <c r="DD33" s="456"/>
      <c r="DE33" s="456"/>
      <c r="DF33" s="216"/>
      <c r="DG33" s="655" t="s">
        <v>208</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4</v>
      </c>
      <c r="V34" s="656"/>
      <c r="W34" s="657" t="str">
        <f>IF('各会計、関係団体の財政状況及び健全化判断比率'!B28="","",'各会計、関係団体の財政状況及び健全化判断比率'!B28)</f>
        <v>国民健康保険事業</v>
      </c>
      <c r="X34" s="657"/>
      <c r="Y34" s="657"/>
      <c r="Z34" s="657"/>
      <c r="AA34" s="657"/>
      <c r="AB34" s="657"/>
      <c r="AC34" s="657"/>
      <c r="AD34" s="657"/>
      <c r="AE34" s="657"/>
      <c r="AF34" s="657"/>
      <c r="AG34" s="657"/>
      <c r="AH34" s="657"/>
      <c r="AI34" s="657"/>
      <c r="AJ34" s="657"/>
      <c r="AK34" s="657"/>
      <c r="AL34" s="214"/>
      <c r="AM34" s="656">
        <f>IF(AO34="","",MAX(C34:D43,U34:V43)+1)</f>
        <v>6</v>
      </c>
      <c r="AN34" s="656"/>
      <c r="AO34" s="657" t="str">
        <f>IF('各会計、関係団体の財政状況及び健全化判断比率'!B30="","",'各会計、関係団体の財政状況及び健全化判断比率'!B30)</f>
        <v>病院事業会計</v>
      </c>
      <c r="AP34" s="657"/>
      <c r="AQ34" s="657"/>
      <c r="AR34" s="657"/>
      <c r="AS34" s="657"/>
      <c r="AT34" s="657"/>
      <c r="AU34" s="657"/>
      <c r="AV34" s="657"/>
      <c r="AW34" s="657"/>
      <c r="AX34" s="657"/>
      <c r="AY34" s="657"/>
      <c r="AZ34" s="657"/>
      <c r="BA34" s="657"/>
      <c r="BB34" s="657"/>
      <c r="BC34" s="657"/>
      <c r="BD34" s="214"/>
      <c r="BE34" s="656">
        <f>IF(BG34="","",MAX(C34:D43,U34:V43,AM34:AN43)+1)</f>
        <v>9</v>
      </c>
      <c r="BF34" s="656"/>
      <c r="BG34" s="657" t="str">
        <f>IF('各会計、関係団体の財政状況及び健全化判断比率'!B33="","",'各会計、関係団体の財政状況及び健全化判断比率'!B33)</f>
        <v>浄化槽整備事業特別会計</v>
      </c>
      <c r="BH34" s="657"/>
      <c r="BI34" s="657"/>
      <c r="BJ34" s="657"/>
      <c r="BK34" s="657"/>
      <c r="BL34" s="657"/>
      <c r="BM34" s="657"/>
      <c r="BN34" s="657"/>
      <c r="BO34" s="657"/>
      <c r="BP34" s="657"/>
      <c r="BQ34" s="657"/>
      <c r="BR34" s="657"/>
      <c r="BS34" s="657"/>
      <c r="BT34" s="657"/>
      <c r="BU34" s="657"/>
      <c r="BV34" s="214"/>
      <c r="BW34" s="656">
        <f>IF(BY34="","",MAX(C34:D43,U34:V43,AM34:AN43,BE34:BF43)+1)</f>
        <v>13</v>
      </c>
      <c r="BX34" s="656"/>
      <c r="BY34" s="657" t="str">
        <f>IF('各会計、関係団体の財政状況及び健全化判断比率'!B68="","",'各会計、関係団体の財政状況及び健全化判断比率'!B68)</f>
        <v>鳥取県町村総合事務組合</v>
      </c>
      <c r="BZ34" s="657"/>
      <c r="CA34" s="657"/>
      <c r="CB34" s="657"/>
      <c r="CC34" s="657"/>
      <c r="CD34" s="657"/>
      <c r="CE34" s="657"/>
      <c r="CF34" s="657"/>
      <c r="CG34" s="657"/>
      <c r="CH34" s="657"/>
      <c r="CI34" s="657"/>
      <c r="CJ34" s="657"/>
      <c r="CK34" s="657"/>
      <c r="CL34" s="657"/>
      <c r="CM34" s="657"/>
      <c r="CN34" s="214"/>
      <c r="CO34" s="656">
        <f>IF(CQ34="","",MAX(C34:D43,U34:V43,AM34:AN43,BE34:BF43,BW34:BX43)+1)</f>
        <v>20</v>
      </c>
      <c r="CP34" s="656"/>
      <c r="CQ34" s="657" t="str">
        <f>IF('各会計、関係団体の財政状況及び健全化判断比率'!BS7="","",'各会計、関係団体の財政状況及び健全化判断比率'!BS7)</f>
        <v>南部町農村振興公社</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15">
      <c r="A35" s="187"/>
      <c r="B35" s="213"/>
      <c r="C35" s="656">
        <f>IF(E35="","",C34+1)</f>
        <v>2</v>
      </c>
      <c r="D35" s="656"/>
      <c r="E35" s="657" t="str">
        <f>IF('各会計、関係団体の財政状況及び健全化判断比率'!B8="","",'各会計、関係団体の財政状況及び健全化判断比率'!B8)</f>
        <v>住宅資金貸付事業</v>
      </c>
      <c r="F35" s="657"/>
      <c r="G35" s="657"/>
      <c r="H35" s="657"/>
      <c r="I35" s="657"/>
      <c r="J35" s="657"/>
      <c r="K35" s="657"/>
      <c r="L35" s="657"/>
      <c r="M35" s="657"/>
      <c r="N35" s="657"/>
      <c r="O35" s="657"/>
      <c r="P35" s="657"/>
      <c r="Q35" s="657"/>
      <c r="R35" s="657"/>
      <c r="S35" s="657"/>
      <c r="T35" s="214"/>
      <c r="U35" s="656">
        <f>IF(W35="","",U34+1)</f>
        <v>5</v>
      </c>
      <c r="V35" s="656"/>
      <c r="W35" s="657" t="str">
        <f>IF('各会計、関係団体の財政状況及び健全化判断比率'!B29="","",'各会計、関係団体の財政状況及び健全化判断比率'!B29)</f>
        <v>後期高齢者医療</v>
      </c>
      <c r="X35" s="657"/>
      <c r="Y35" s="657"/>
      <c r="Z35" s="657"/>
      <c r="AA35" s="657"/>
      <c r="AB35" s="657"/>
      <c r="AC35" s="657"/>
      <c r="AD35" s="657"/>
      <c r="AE35" s="657"/>
      <c r="AF35" s="657"/>
      <c r="AG35" s="657"/>
      <c r="AH35" s="657"/>
      <c r="AI35" s="657"/>
      <c r="AJ35" s="657"/>
      <c r="AK35" s="657"/>
      <c r="AL35" s="214"/>
      <c r="AM35" s="656">
        <f t="shared" ref="AM35:AM43" si="0">IF(AO35="","",AM34+1)</f>
        <v>7</v>
      </c>
      <c r="AN35" s="656"/>
      <c r="AO35" s="657" t="str">
        <f>IF('各会計、関係団体の財政状況及び健全化判断比率'!B31="","",'各会計、関係団体の財政状況及び健全化判断比率'!B31)</f>
        <v>在宅生活支援事業会計</v>
      </c>
      <c r="AP35" s="657"/>
      <c r="AQ35" s="657"/>
      <c r="AR35" s="657"/>
      <c r="AS35" s="657"/>
      <c r="AT35" s="657"/>
      <c r="AU35" s="657"/>
      <c r="AV35" s="657"/>
      <c r="AW35" s="657"/>
      <c r="AX35" s="657"/>
      <c r="AY35" s="657"/>
      <c r="AZ35" s="657"/>
      <c r="BA35" s="657"/>
      <c r="BB35" s="657"/>
      <c r="BC35" s="657"/>
      <c r="BD35" s="214"/>
      <c r="BE35" s="656">
        <f t="shared" ref="BE35:BE43" si="1">IF(BG35="","",BE34+1)</f>
        <v>10</v>
      </c>
      <c r="BF35" s="656"/>
      <c r="BG35" s="657" t="str">
        <f>IF('各会計、関係団体の財政状況及び健全化判断比率'!B34="","",'各会計、関係団体の財政状況及び健全化判断比率'!B34)</f>
        <v>農業集落排水事業特別会計</v>
      </c>
      <c r="BH35" s="657"/>
      <c r="BI35" s="657"/>
      <c r="BJ35" s="657"/>
      <c r="BK35" s="657"/>
      <c r="BL35" s="657"/>
      <c r="BM35" s="657"/>
      <c r="BN35" s="657"/>
      <c r="BO35" s="657"/>
      <c r="BP35" s="657"/>
      <c r="BQ35" s="657"/>
      <c r="BR35" s="657"/>
      <c r="BS35" s="657"/>
      <c r="BT35" s="657"/>
      <c r="BU35" s="657"/>
      <c r="BV35" s="214"/>
      <c r="BW35" s="656">
        <f t="shared" ref="BW35:BW43" si="2">IF(BY35="","",BW34+1)</f>
        <v>14</v>
      </c>
      <c r="BX35" s="656"/>
      <c r="BY35" s="657" t="str">
        <f>IF('各会計、関係団体の財政状況及び健全化判断比率'!B69="","",'各会計、関係団体の財政状況及び健全化判断比率'!B69)</f>
        <v>南部町・伯耆町清掃施設管理組合</v>
      </c>
      <c r="BZ35" s="657"/>
      <c r="CA35" s="657"/>
      <c r="CB35" s="657"/>
      <c r="CC35" s="657"/>
      <c r="CD35" s="657"/>
      <c r="CE35" s="657"/>
      <c r="CF35" s="657"/>
      <c r="CG35" s="657"/>
      <c r="CH35" s="657"/>
      <c r="CI35" s="657"/>
      <c r="CJ35" s="657"/>
      <c r="CK35" s="657"/>
      <c r="CL35" s="657"/>
      <c r="CM35" s="657"/>
      <c r="CN35" s="214"/>
      <c r="CO35" s="656">
        <f t="shared" ref="CO35:CO43" si="3">IF(CQ35="","",CO34+1)</f>
        <v>21</v>
      </c>
      <c r="CP35" s="656"/>
      <c r="CQ35" s="657" t="str">
        <f>IF('各会計、関係団体の財政状況及び健全化判断比率'!BS8="","",'各会計、関係団体の財政状況及び健全化判断比率'!BS8)</f>
        <v>株式会社　緑水園</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f>IF(E36="","",C35+1)</f>
        <v>3</v>
      </c>
      <c r="D36" s="656"/>
      <c r="E36" s="657" t="str">
        <f>IF('各会計、関係団体の財政状況及び健全化判断比率'!B9="","",'各会計、関係団体の財政状況及び健全化判断比率'!B9)</f>
        <v>墓苑事業</v>
      </c>
      <c r="F36" s="657"/>
      <c r="G36" s="657"/>
      <c r="H36" s="657"/>
      <c r="I36" s="657"/>
      <c r="J36" s="657"/>
      <c r="K36" s="657"/>
      <c r="L36" s="657"/>
      <c r="M36" s="657"/>
      <c r="N36" s="657"/>
      <c r="O36" s="657"/>
      <c r="P36" s="657"/>
      <c r="Q36" s="657"/>
      <c r="R36" s="657"/>
      <c r="S36" s="657"/>
      <c r="T36" s="214"/>
      <c r="U36" s="656" t="str">
        <f t="shared" ref="U36:U43" si="4">IF(W36="","",U35+1)</f>
        <v/>
      </c>
      <c r="V36" s="656"/>
      <c r="W36" s="657"/>
      <c r="X36" s="657"/>
      <c r="Y36" s="657"/>
      <c r="Z36" s="657"/>
      <c r="AA36" s="657"/>
      <c r="AB36" s="657"/>
      <c r="AC36" s="657"/>
      <c r="AD36" s="657"/>
      <c r="AE36" s="657"/>
      <c r="AF36" s="657"/>
      <c r="AG36" s="657"/>
      <c r="AH36" s="657"/>
      <c r="AI36" s="657"/>
      <c r="AJ36" s="657"/>
      <c r="AK36" s="657"/>
      <c r="AL36" s="214"/>
      <c r="AM36" s="656">
        <f t="shared" si="0"/>
        <v>8</v>
      </c>
      <c r="AN36" s="656"/>
      <c r="AO36" s="657" t="str">
        <f>IF('各会計、関係団体の財政状況及び健全化判断比率'!B32="","",'各会計、関係団体の財政状況及び健全化判断比率'!B32)</f>
        <v>水道事業会計</v>
      </c>
      <c r="AP36" s="657"/>
      <c r="AQ36" s="657"/>
      <c r="AR36" s="657"/>
      <c r="AS36" s="657"/>
      <c r="AT36" s="657"/>
      <c r="AU36" s="657"/>
      <c r="AV36" s="657"/>
      <c r="AW36" s="657"/>
      <c r="AX36" s="657"/>
      <c r="AY36" s="657"/>
      <c r="AZ36" s="657"/>
      <c r="BA36" s="657"/>
      <c r="BB36" s="657"/>
      <c r="BC36" s="657"/>
      <c r="BD36" s="214"/>
      <c r="BE36" s="656">
        <f t="shared" si="1"/>
        <v>11</v>
      </c>
      <c r="BF36" s="656"/>
      <c r="BG36" s="657" t="str">
        <f>IF('各会計、関係団体の財政状況及び健全化判断比率'!B35="","",'各会計、関係団体の財政状況及び健全化判断比率'!B35)</f>
        <v>公共下水道事業特別会計</v>
      </c>
      <c r="BH36" s="657"/>
      <c r="BI36" s="657"/>
      <c r="BJ36" s="657"/>
      <c r="BK36" s="657"/>
      <c r="BL36" s="657"/>
      <c r="BM36" s="657"/>
      <c r="BN36" s="657"/>
      <c r="BO36" s="657"/>
      <c r="BP36" s="657"/>
      <c r="BQ36" s="657"/>
      <c r="BR36" s="657"/>
      <c r="BS36" s="657"/>
      <c r="BT36" s="657"/>
      <c r="BU36" s="657"/>
      <c r="BV36" s="214"/>
      <c r="BW36" s="656">
        <f t="shared" si="2"/>
        <v>15</v>
      </c>
      <c r="BX36" s="656"/>
      <c r="BY36" s="657" t="str">
        <f>IF('各会計、関係団体の財政状況及び健全化判断比率'!B70="","",'各会計、関係団体の財政状況及び健全化判断比率'!B70)</f>
        <v>鳥取県西部広域行政管理組合</v>
      </c>
      <c r="BZ36" s="657"/>
      <c r="CA36" s="657"/>
      <c r="CB36" s="657"/>
      <c r="CC36" s="657"/>
      <c r="CD36" s="657"/>
      <c r="CE36" s="657"/>
      <c r="CF36" s="657"/>
      <c r="CG36" s="657"/>
      <c r="CH36" s="657"/>
      <c r="CI36" s="657"/>
      <c r="CJ36" s="657"/>
      <c r="CK36" s="657"/>
      <c r="CL36" s="657"/>
      <c r="CM36" s="657"/>
      <c r="CN36" s="214"/>
      <c r="CO36" s="656">
        <f t="shared" si="3"/>
        <v>22</v>
      </c>
      <c r="CP36" s="656"/>
      <c r="CQ36" s="657" t="str">
        <f>IF('各会計、関係団体の財政状況及び健全化判断比率'!BS9="","",'各会計、関係団体の財政状況及び健全化判断比率'!BS9)</f>
        <v>南部町土地開発公社</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t="str">
        <f t="shared" si="4"/>
        <v/>
      </c>
      <c r="V37" s="656"/>
      <c r="W37" s="657"/>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f t="shared" si="1"/>
        <v>12</v>
      </c>
      <c r="BF37" s="656"/>
      <c r="BG37" s="657" t="str">
        <f>IF('各会計、関係団体の財政状況及び健全化判断比率'!B36="","",'各会計、関係団体の財政状況及び健全化判断比率'!B36)</f>
        <v>太陽光発電事業特別会計</v>
      </c>
      <c r="BH37" s="657"/>
      <c r="BI37" s="657"/>
      <c r="BJ37" s="657"/>
      <c r="BK37" s="657"/>
      <c r="BL37" s="657"/>
      <c r="BM37" s="657"/>
      <c r="BN37" s="657"/>
      <c r="BO37" s="657"/>
      <c r="BP37" s="657"/>
      <c r="BQ37" s="657"/>
      <c r="BR37" s="657"/>
      <c r="BS37" s="657"/>
      <c r="BT37" s="657"/>
      <c r="BU37" s="657"/>
      <c r="BV37" s="214"/>
      <c r="BW37" s="656">
        <f t="shared" si="2"/>
        <v>16</v>
      </c>
      <c r="BX37" s="656"/>
      <c r="BY37" s="657" t="str">
        <f>IF('各会計、関係団体の財政状況及び健全化判断比率'!B71="","",'各会計、関係団体の財政状況及び健全化判断比率'!B71)</f>
        <v>南部箕蚊屋広域連合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17</v>
      </c>
      <c r="BX38" s="656"/>
      <c r="BY38" s="657" t="str">
        <f>IF('各会計、関係団体の財政状況及び健全化判断比率'!B72="","",'各会計、関係団体の財政状況及び健全化判断比率'!B72)</f>
        <v>南部箕蚊屋広域連合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18</v>
      </c>
      <c r="BX39" s="656"/>
      <c r="BY39" s="657" t="str">
        <f>IF('各会計、関係団体の財政状況及び健全化判断比率'!B73="","",'各会計、関係団体の財政状況及び健全化判断比率'!B73)</f>
        <v>鳥取県後期高齢者医療広域連合</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19</v>
      </c>
      <c r="BX40" s="656"/>
      <c r="BY40" s="657" t="str">
        <f>IF('各会計、関係団体の財政状況及び健全化判断比率'!B74="","",'各会計、関係団体の財政状況及び健全化判断比率'!B74)</f>
        <v>鳥取県後期高齢者広域連合</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t="str">
        <f t="shared" si="2"/>
        <v/>
      </c>
      <c r="BX41" s="656"/>
      <c r="BY41" s="657" t="str">
        <f>IF('各会計、関係団体の財政状況及び健全化判断比率'!B75="","",'各会計、関係団体の財政状況及び健全化判断比率'!B75)</f>
        <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t="str">
        <f t="shared" si="2"/>
        <v/>
      </c>
      <c r="BX42" s="656"/>
      <c r="BY42" s="657" t="str">
        <f>IF('各会計、関係団体の財政状況及び健全化判断比率'!B76="","",'各会計、関係団体の財政状況及び健全化判断比率'!B76)</f>
        <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209</v>
      </c>
      <c r="C46" s="186"/>
      <c r="D46" s="186"/>
      <c r="E46" s="186" t="s">
        <v>210</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211</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212</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213</v>
      </c>
    </row>
    <row r="50" spans="5:5" x14ac:dyDescent="0.15">
      <c r="E50" s="188" t="s">
        <v>214</v>
      </c>
    </row>
    <row r="51" spans="5:5" x14ac:dyDescent="0.15">
      <c r="E51" s="188" t="s">
        <v>215</v>
      </c>
    </row>
    <row r="52" spans="5:5" x14ac:dyDescent="0.15">
      <c r="E52" s="188" t="s">
        <v>216</v>
      </c>
    </row>
    <row r="53" spans="5:5" x14ac:dyDescent="0.15"/>
    <row r="54" spans="5:5" x14ac:dyDescent="0.15"/>
    <row r="55" spans="5:5" x14ac:dyDescent="0.15"/>
    <row r="56" spans="5:5" x14ac:dyDescent="0.15"/>
  </sheetData>
  <sheetProtection algorithmName="SHA-512" hashValue="kpjO/CQHISTkv7CBdwfFKJN4+miv6gPlFtpiSzfVBnVMuHL8noiuhR/qdTdeWD/K6zLI9LZ6lfzb6vALxj52/g==" saltValue="pt0YL+jo8zrvE9HbxKJqX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E24" zoomScale="90" zoomScaleNormal="9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571</v>
      </c>
      <c r="G33" s="29" t="s">
        <v>572</v>
      </c>
      <c r="H33" s="29" t="s">
        <v>573</v>
      </c>
      <c r="I33" s="29" t="s">
        <v>574</v>
      </c>
      <c r="J33" s="30" t="s">
        <v>575</v>
      </c>
      <c r="K33" s="22"/>
      <c r="L33" s="22"/>
      <c r="M33" s="22"/>
      <c r="N33" s="22"/>
      <c r="O33" s="22"/>
      <c r="P33" s="22"/>
    </row>
    <row r="34" spans="1:16" ht="39" customHeight="1" x14ac:dyDescent="0.15">
      <c r="A34" s="22"/>
      <c r="B34" s="31"/>
      <c r="C34" s="1248" t="s">
        <v>577</v>
      </c>
      <c r="D34" s="1248"/>
      <c r="E34" s="1249"/>
      <c r="F34" s="32">
        <v>4.1500000000000004</v>
      </c>
      <c r="G34" s="33">
        <v>3.46</v>
      </c>
      <c r="H34" s="33">
        <v>3.74</v>
      </c>
      <c r="I34" s="33">
        <v>2.4900000000000002</v>
      </c>
      <c r="J34" s="34">
        <v>5.16</v>
      </c>
      <c r="K34" s="22"/>
      <c r="L34" s="22"/>
      <c r="M34" s="22"/>
      <c r="N34" s="22"/>
      <c r="O34" s="22"/>
      <c r="P34" s="22"/>
    </row>
    <row r="35" spans="1:16" ht="39" customHeight="1" x14ac:dyDescent="0.15">
      <c r="A35" s="22"/>
      <c r="B35" s="35"/>
      <c r="C35" s="1242" t="s">
        <v>578</v>
      </c>
      <c r="D35" s="1243"/>
      <c r="E35" s="1244"/>
      <c r="F35" s="36">
        <v>7.94</v>
      </c>
      <c r="G35" s="37">
        <v>8.68</v>
      </c>
      <c r="H35" s="37">
        <v>4.8899999999999997</v>
      </c>
      <c r="I35" s="37">
        <v>3.21</v>
      </c>
      <c r="J35" s="38">
        <v>3.68</v>
      </c>
      <c r="K35" s="22"/>
      <c r="L35" s="22"/>
      <c r="M35" s="22"/>
      <c r="N35" s="22"/>
      <c r="O35" s="22"/>
      <c r="P35" s="22"/>
    </row>
    <row r="36" spans="1:16" ht="39" customHeight="1" x14ac:dyDescent="0.15">
      <c r="A36" s="22"/>
      <c r="B36" s="35"/>
      <c r="C36" s="1242" t="s">
        <v>579</v>
      </c>
      <c r="D36" s="1243"/>
      <c r="E36" s="1244"/>
      <c r="F36" s="36">
        <v>0.92</v>
      </c>
      <c r="G36" s="37">
        <v>1.0900000000000001</v>
      </c>
      <c r="H36" s="37">
        <v>3.02</v>
      </c>
      <c r="I36" s="37">
        <v>1.99</v>
      </c>
      <c r="J36" s="38">
        <v>1.49</v>
      </c>
      <c r="K36" s="22"/>
      <c r="L36" s="22"/>
      <c r="M36" s="22"/>
      <c r="N36" s="22"/>
      <c r="O36" s="22"/>
      <c r="P36" s="22"/>
    </row>
    <row r="37" spans="1:16" ht="39" customHeight="1" x14ac:dyDescent="0.15">
      <c r="A37" s="22"/>
      <c r="B37" s="35"/>
      <c r="C37" s="1242" t="s">
        <v>580</v>
      </c>
      <c r="D37" s="1243"/>
      <c r="E37" s="1244"/>
      <c r="F37" s="36">
        <v>0.4</v>
      </c>
      <c r="G37" s="37">
        <v>0.52</v>
      </c>
      <c r="H37" s="37">
        <v>0.59</v>
      </c>
      <c r="I37" s="37">
        <v>0.63</v>
      </c>
      <c r="J37" s="38">
        <v>0.69</v>
      </c>
      <c r="K37" s="22"/>
      <c r="L37" s="22"/>
      <c r="M37" s="22"/>
      <c r="N37" s="22"/>
      <c r="O37" s="22"/>
      <c r="P37" s="22"/>
    </row>
    <row r="38" spans="1:16" ht="39" customHeight="1" x14ac:dyDescent="0.15">
      <c r="A38" s="22"/>
      <c r="B38" s="35"/>
      <c r="C38" s="1242" t="s">
        <v>581</v>
      </c>
      <c r="D38" s="1243"/>
      <c r="E38" s="1244"/>
      <c r="F38" s="36">
        <v>0.62</v>
      </c>
      <c r="G38" s="37">
        <v>0.76</v>
      </c>
      <c r="H38" s="37">
        <v>0.72</v>
      </c>
      <c r="I38" s="37">
        <v>0.3</v>
      </c>
      <c r="J38" s="38">
        <v>0.27</v>
      </c>
      <c r="K38" s="22"/>
      <c r="L38" s="22"/>
      <c r="M38" s="22"/>
      <c r="N38" s="22"/>
      <c r="O38" s="22"/>
      <c r="P38" s="22"/>
    </row>
    <row r="39" spans="1:16" ht="39" customHeight="1" x14ac:dyDescent="0.15">
      <c r="A39" s="22"/>
      <c r="B39" s="35"/>
      <c r="C39" s="1242" t="s">
        <v>582</v>
      </c>
      <c r="D39" s="1243"/>
      <c r="E39" s="1244"/>
      <c r="F39" s="36">
        <v>7.0000000000000007E-2</v>
      </c>
      <c r="G39" s="37">
        <v>0.06</v>
      </c>
      <c r="H39" s="37">
        <v>0.08</v>
      </c>
      <c r="I39" s="37">
        <v>0.09</v>
      </c>
      <c r="J39" s="38">
        <v>0.12</v>
      </c>
      <c r="K39" s="22"/>
      <c r="L39" s="22"/>
      <c r="M39" s="22"/>
      <c r="N39" s="22"/>
      <c r="O39" s="22"/>
      <c r="P39" s="22"/>
    </row>
    <row r="40" spans="1:16" ht="39" customHeight="1" x14ac:dyDescent="0.15">
      <c r="A40" s="22"/>
      <c r="B40" s="35"/>
      <c r="C40" s="1242" t="s">
        <v>583</v>
      </c>
      <c r="D40" s="1243"/>
      <c r="E40" s="1244"/>
      <c r="F40" s="36">
        <v>0</v>
      </c>
      <c r="G40" s="37">
        <v>0.03</v>
      </c>
      <c r="H40" s="37">
        <v>0.03</v>
      </c>
      <c r="I40" s="37">
        <v>0.06</v>
      </c>
      <c r="J40" s="38">
        <v>0.05</v>
      </c>
      <c r="K40" s="22"/>
      <c r="L40" s="22"/>
      <c r="M40" s="22"/>
      <c r="N40" s="22"/>
      <c r="O40" s="22"/>
      <c r="P40" s="22"/>
    </row>
    <row r="41" spans="1:16" ht="39" customHeight="1" x14ac:dyDescent="0.15">
      <c r="A41" s="22"/>
      <c r="B41" s="35"/>
      <c r="C41" s="1242" t="s">
        <v>584</v>
      </c>
      <c r="D41" s="1243"/>
      <c r="E41" s="1244"/>
      <c r="F41" s="36">
        <v>0</v>
      </c>
      <c r="G41" s="37">
        <v>0</v>
      </c>
      <c r="H41" s="37">
        <v>0</v>
      </c>
      <c r="I41" s="37">
        <v>0</v>
      </c>
      <c r="J41" s="38">
        <v>0.02</v>
      </c>
      <c r="K41" s="22"/>
      <c r="L41" s="22"/>
      <c r="M41" s="22"/>
      <c r="N41" s="22"/>
      <c r="O41" s="22"/>
      <c r="P41" s="22"/>
    </row>
    <row r="42" spans="1:16" ht="39" customHeight="1" x14ac:dyDescent="0.15">
      <c r="A42" s="22"/>
      <c r="B42" s="39"/>
      <c r="C42" s="1242" t="s">
        <v>585</v>
      </c>
      <c r="D42" s="1243"/>
      <c r="E42" s="1244"/>
      <c r="F42" s="36" t="s">
        <v>529</v>
      </c>
      <c r="G42" s="37" t="s">
        <v>529</v>
      </c>
      <c r="H42" s="37" t="s">
        <v>529</v>
      </c>
      <c r="I42" s="37" t="s">
        <v>529</v>
      </c>
      <c r="J42" s="38" t="s">
        <v>529</v>
      </c>
      <c r="K42" s="22"/>
      <c r="L42" s="22"/>
      <c r="M42" s="22"/>
      <c r="N42" s="22"/>
      <c r="O42" s="22"/>
      <c r="P42" s="22"/>
    </row>
    <row r="43" spans="1:16" ht="39" customHeight="1" thickBot="1" x14ac:dyDescent="0.2">
      <c r="A43" s="22"/>
      <c r="B43" s="40"/>
      <c r="C43" s="1245" t="s">
        <v>586</v>
      </c>
      <c r="D43" s="1246"/>
      <c r="E43" s="1247"/>
      <c r="F43" s="41">
        <v>0.04</v>
      </c>
      <c r="G43" s="42">
        <v>0.02</v>
      </c>
      <c r="H43" s="42">
        <v>0.08</v>
      </c>
      <c r="I43" s="42">
        <v>0.03</v>
      </c>
      <c r="J43" s="43">
        <v>0.01</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U65RNWIM6VxIsuTDAJ/gdLgGTu5fOMLdbMnBCfJyIG5Gm7oP7Lnz9Lp2gP4VztLFCtTgO6JuPGM4Rrwrdx5H0Q==" saltValue="GPOCAh1ncKI2mUW91GsbJ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G44" zoomScale="90" zoomScaleNormal="90" zoomScaleSheetLayoutView="55" workbookViewId="0">
      <selection activeCell="R60" sqref="R60"/>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571</v>
      </c>
      <c r="L44" s="56" t="s">
        <v>572</v>
      </c>
      <c r="M44" s="56" t="s">
        <v>573</v>
      </c>
      <c r="N44" s="56" t="s">
        <v>574</v>
      </c>
      <c r="O44" s="57" t="s">
        <v>575</v>
      </c>
      <c r="P44" s="48"/>
      <c r="Q44" s="48"/>
      <c r="R44" s="48"/>
      <c r="S44" s="48"/>
      <c r="T44" s="48"/>
      <c r="U44" s="48"/>
    </row>
    <row r="45" spans="1:21" ht="30.75" customHeight="1" x14ac:dyDescent="0.15">
      <c r="A45" s="48"/>
      <c r="B45" s="1250" t="s">
        <v>10</v>
      </c>
      <c r="C45" s="1251"/>
      <c r="D45" s="58"/>
      <c r="E45" s="1256" t="s">
        <v>11</v>
      </c>
      <c r="F45" s="1256"/>
      <c r="G45" s="1256"/>
      <c r="H45" s="1256"/>
      <c r="I45" s="1256"/>
      <c r="J45" s="1257"/>
      <c r="K45" s="59">
        <v>859</v>
      </c>
      <c r="L45" s="60">
        <v>857</v>
      </c>
      <c r="M45" s="60">
        <v>800</v>
      </c>
      <c r="N45" s="60">
        <v>807</v>
      </c>
      <c r="O45" s="61">
        <v>695</v>
      </c>
      <c r="P45" s="48"/>
      <c r="Q45" s="48"/>
      <c r="R45" s="48"/>
      <c r="S45" s="48"/>
      <c r="T45" s="48"/>
      <c r="U45" s="48"/>
    </row>
    <row r="46" spans="1:21" ht="30.75" customHeight="1" x14ac:dyDescent="0.15">
      <c r="A46" s="48"/>
      <c r="B46" s="1252"/>
      <c r="C46" s="1253"/>
      <c r="D46" s="62"/>
      <c r="E46" s="1258" t="s">
        <v>12</v>
      </c>
      <c r="F46" s="1258"/>
      <c r="G46" s="1258"/>
      <c r="H46" s="1258"/>
      <c r="I46" s="1258"/>
      <c r="J46" s="1259"/>
      <c r="K46" s="63" t="s">
        <v>529</v>
      </c>
      <c r="L46" s="64" t="s">
        <v>529</v>
      </c>
      <c r="M46" s="64" t="s">
        <v>529</v>
      </c>
      <c r="N46" s="64" t="s">
        <v>529</v>
      </c>
      <c r="O46" s="65" t="s">
        <v>529</v>
      </c>
      <c r="P46" s="48"/>
      <c r="Q46" s="48"/>
      <c r="R46" s="48"/>
      <c r="S46" s="48"/>
      <c r="T46" s="48"/>
      <c r="U46" s="48"/>
    </row>
    <row r="47" spans="1:21" ht="30.75" customHeight="1" x14ac:dyDescent="0.15">
      <c r="A47" s="48"/>
      <c r="B47" s="1252"/>
      <c r="C47" s="1253"/>
      <c r="D47" s="62"/>
      <c r="E47" s="1258" t="s">
        <v>13</v>
      </c>
      <c r="F47" s="1258"/>
      <c r="G47" s="1258"/>
      <c r="H47" s="1258"/>
      <c r="I47" s="1258"/>
      <c r="J47" s="1259"/>
      <c r="K47" s="63" t="s">
        <v>529</v>
      </c>
      <c r="L47" s="64" t="s">
        <v>529</v>
      </c>
      <c r="M47" s="64" t="s">
        <v>529</v>
      </c>
      <c r="N47" s="64" t="s">
        <v>529</v>
      </c>
      <c r="O47" s="65" t="s">
        <v>529</v>
      </c>
      <c r="P47" s="48"/>
      <c r="Q47" s="48"/>
      <c r="R47" s="48"/>
      <c r="S47" s="48"/>
      <c r="T47" s="48"/>
      <c r="U47" s="48"/>
    </row>
    <row r="48" spans="1:21" ht="30.75" customHeight="1" x14ac:dyDescent="0.15">
      <c r="A48" s="48"/>
      <c r="B48" s="1252"/>
      <c r="C48" s="1253"/>
      <c r="D48" s="62"/>
      <c r="E48" s="1258" t="s">
        <v>14</v>
      </c>
      <c r="F48" s="1258"/>
      <c r="G48" s="1258"/>
      <c r="H48" s="1258"/>
      <c r="I48" s="1258"/>
      <c r="J48" s="1259"/>
      <c r="K48" s="63">
        <v>236</v>
      </c>
      <c r="L48" s="64">
        <v>429</v>
      </c>
      <c r="M48" s="64">
        <v>367</v>
      </c>
      <c r="N48" s="64">
        <v>359</v>
      </c>
      <c r="O48" s="65">
        <v>312</v>
      </c>
      <c r="P48" s="48"/>
      <c r="Q48" s="48"/>
      <c r="R48" s="48"/>
      <c r="S48" s="48"/>
      <c r="T48" s="48"/>
      <c r="U48" s="48"/>
    </row>
    <row r="49" spans="1:21" ht="30.75" customHeight="1" x14ac:dyDescent="0.15">
      <c r="A49" s="48"/>
      <c r="B49" s="1252"/>
      <c r="C49" s="1253"/>
      <c r="D49" s="62"/>
      <c r="E49" s="1258" t="s">
        <v>15</v>
      </c>
      <c r="F49" s="1258"/>
      <c r="G49" s="1258"/>
      <c r="H49" s="1258"/>
      <c r="I49" s="1258"/>
      <c r="J49" s="1259"/>
      <c r="K49" s="63">
        <v>31</v>
      </c>
      <c r="L49" s="64">
        <v>30</v>
      </c>
      <c r="M49" s="64">
        <v>39</v>
      </c>
      <c r="N49" s="64">
        <v>35</v>
      </c>
      <c r="O49" s="65">
        <v>24</v>
      </c>
      <c r="P49" s="48"/>
      <c r="Q49" s="48"/>
      <c r="R49" s="48"/>
      <c r="S49" s="48"/>
      <c r="T49" s="48"/>
      <c r="U49" s="48"/>
    </row>
    <row r="50" spans="1:21" ht="30.75" customHeight="1" x14ac:dyDescent="0.15">
      <c r="A50" s="48"/>
      <c r="B50" s="1252"/>
      <c r="C50" s="1253"/>
      <c r="D50" s="62"/>
      <c r="E50" s="1258" t="s">
        <v>16</v>
      </c>
      <c r="F50" s="1258"/>
      <c r="G50" s="1258"/>
      <c r="H50" s="1258"/>
      <c r="I50" s="1258"/>
      <c r="J50" s="1259"/>
      <c r="K50" s="63">
        <v>0</v>
      </c>
      <c r="L50" s="64">
        <v>0</v>
      </c>
      <c r="M50" s="64">
        <v>0</v>
      </c>
      <c r="N50" s="64">
        <v>0</v>
      </c>
      <c r="O50" s="65">
        <v>0</v>
      </c>
      <c r="P50" s="48"/>
      <c r="Q50" s="48"/>
      <c r="R50" s="48"/>
      <c r="S50" s="48"/>
      <c r="T50" s="48"/>
      <c r="U50" s="48"/>
    </row>
    <row r="51" spans="1:21" ht="30.75" customHeight="1" x14ac:dyDescent="0.15">
      <c r="A51" s="48"/>
      <c r="B51" s="1254"/>
      <c r="C51" s="1255"/>
      <c r="D51" s="66"/>
      <c r="E51" s="1258" t="s">
        <v>17</v>
      </c>
      <c r="F51" s="1258"/>
      <c r="G51" s="1258"/>
      <c r="H51" s="1258"/>
      <c r="I51" s="1258"/>
      <c r="J51" s="1259"/>
      <c r="K51" s="63" t="s">
        <v>529</v>
      </c>
      <c r="L51" s="64">
        <v>0</v>
      </c>
      <c r="M51" s="64" t="s">
        <v>529</v>
      </c>
      <c r="N51" s="64" t="s">
        <v>529</v>
      </c>
      <c r="O51" s="65">
        <v>0</v>
      </c>
      <c r="P51" s="48"/>
      <c r="Q51" s="48"/>
      <c r="R51" s="48"/>
      <c r="S51" s="48"/>
      <c r="T51" s="48"/>
      <c r="U51" s="48"/>
    </row>
    <row r="52" spans="1:21" ht="30.75" customHeight="1" x14ac:dyDescent="0.15">
      <c r="A52" s="48"/>
      <c r="B52" s="1260" t="s">
        <v>18</v>
      </c>
      <c r="C52" s="1261"/>
      <c r="D52" s="66"/>
      <c r="E52" s="1258" t="s">
        <v>19</v>
      </c>
      <c r="F52" s="1258"/>
      <c r="G52" s="1258"/>
      <c r="H52" s="1258"/>
      <c r="I52" s="1258"/>
      <c r="J52" s="1259"/>
      <c r="K52" s="63">
        <v>770</v>
      </c>
      <c r="L52" s="64">
        <v>757</v>
      </c>
      <c r="M52" s="64">
        <v>720</v>
      </c>
      <c r="N52" s="64">
        <v>740</v>
      </c>
      <c r="O52" s="65">
        <v>643</v>
      </c>
      <c r="P52" s="48"/>
      <c r="Q52" s="48"/>
      <c r="R52" s="48"/>
      <c r="S52" s="48"/>
      <c r="T52" s="48"/>
      <c r="U52" s="48"/>
    </row>
    <row r="53" spans="1:21" ht="30.75" customHeight="1" thickBot="1" x14ac:dyDescent="0.2">
      <c r="A53" s="48"/>
      <c r="B53" s="1262" t="s">
        <v>20</v>
      </c>
      <c r="C53" s="1263"/>
      <c r="D53" s="67"/>
      <c r="E53" s="1264" t="s">
        <v>21</v>
      </c>
      <c r="F53" s="1264"/>
      <c r="G53" s="1264"/>
      <c r="H53" s="1264"/>
      <c r="I53" s="1264"/>
      <c r="J53" s="1265"/>
      <c r="K53" s="68">
        <v>356</v>
      </c>
      <c r="L53" s="69">
        <v>559</v>
      </c>
      <c r="M53" s="69">
        <v>486</v>
      </c>
      <c r="N53" s="69">
        <v>461</v>
      </c>
      <c r="O53" s="70">
        <v>388</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587</v>
      </c>
      <c r="P55" s="48"/>
      <c r="Q55" s="48"/>
      <c r="R55" s="48"/>
      <c r="S55" s="48"/>
      <c r="T55" s="48"/>
      <c r="U55" s="48"/>
    </row>
    <row r="56" spans="1:21" ht="31.5" customHeight="1" thickBot="1" x14ac:dyDescent="0.2">
      <c r="A56" s="48"/>
      <c r="B56" s="76"/>
      <c r="C56" s="77"/>
      <c r="D56" s="77"/>
      <c r="E56" s="78"/>
      <c r="F56" s="78"/>
      <c r="G56" s="78"/>
      <c r="H56" s="78"/>
      <c r="I56" s="78"/>
      <c r="J56" s="79" t="s">
        <v>2</v>
      </c>
      <c r="K56" s="80" t="s">
        <v>588</v>
      </c>
      <c r="L56" s="81" t="s">
        <v>589</v>
      </c>
      <c r="M56" s="81" t="s">
        <v>590</v>
      </c>
      <c r="N56" s="81" t="s">
        <v>591</v>
      </c>
      <c r="O56" s="82" t="s">
        <v>592</v>
      </c>
      <c r="P56" s="48"/>
      <c r="Q56" s="48"/>
      <c r="R56" s="48"/>
      <c r="S56" s="48"/>
      <c r="T56" s="48"/>
      <c r="U56" s="48"/>
    </row>
    <row r="57" spans="1:21" ht="31.5" customHeight="1" x14ac:dyDescent="0.15">
      <c r="B57" s="1266" t="s">
        <v>24</v>
      </c>
      <c r="C57" s="1267"/>
      <c r="D57" s="1270" t="s">
        <v>25</v>
      </c>
      <c r="E57" s="1271"/>
      <c r="F57" s="1271"/>
      <c r="G57" s="1271"/>
      <c r="H57" s="1271"/>
      <c r="I57" s="1271"/>
      <c r="J57" s="1272"/>
      <c r="K57" s="83"/>
      <c r="L57" s="84"/>
      <c r="M57" s="84"/>
      <c r="N57" s="84"/>
      <c r="O57" s="85"/>
    </row>
    <row r="58" spans="1:21" ht="31.5" customHeight="1" thickBot="1" x14ac:dyDescent="0.2">
      <c r="B58" s="1268"/>
      <c r="C58" s="1269"/>
      <c r="D58" s="1273" t="s">
        <v>26</v>
      </c>
      <c r="E58" s="1274"/>
      <c r="F58" s="1274"/>
      <c r="G58" s="1274"/>
      <c r="H58" s="1274"/>
      <c r="I58" s="1274"/>
      <c r="J58" s="1275"/>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3RrIJWJnlvxDYaEWy2ei+Uucwwz0fkzLmpc7gnPyvqIh5AiPf++x+Fr830A9YpZg8Q2LfL6YpgeU+Cd/u36TeA==" saltValue="iiSXNAuchn/6GFupkICS4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topLeftCell="I1"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571</v>
      </c>
      <c r="J40" s="100" t="s">
        <v>572</v>
      </c>
      <c r="K40" s="100" t="s">
        <v>573</v>
      </c>
      <c r="L40" s="100" t="s">
        <v>574</v>
      </c>
      <c r="M40" s="101" t="s">
        <v>575</v>
      </c>
    </row>
    <row r="41" spans="2:13" ht="27.75" customHeight="1" x14ac:dyDescent="0.15">
      <c r="B41" s="1276" t="s">
        <v>29</v>
      </c>
      <c r="C41" s="1277"/>
      <c r="D41" s="102"/>
      <c r="E41" s="1282" t="s">
        <v>30</v>
      </c>
      <c r="F41" s="1282"/>
      <c r="G41" s="1282"/>
      <c r="H41" s="1283"/>
      <c r="I41" s="103">
        <v>7070</v>
      </c>
      <c r="J41" s="104">
        <v>6712</v>
      </c>
      <c r="K41" s="104">
        <v>6437</v>
      </c>
      <c r="L41" s="104">
        <v>6220</v>
      </c>
      <c r="M41" s="105">
        <v>5908</v>
      </c>
    </row>
    <row r="42" spans="2:13" ht="27.75" customHeight="1" x14ac:dyDescent="0.15">
      <c r="B42" s="1278"/>
      <c r="C42" s="1279"/>
      <c r="D42" s="106"/>
      <c r="E42" s="1284" t="s">
        <v>31</v>
      </c>
      <c r="F42" s="1284"/>
      <c r="G42" s="1284"/>
      <c r="H42" s="1285"/>
      <c r="I42" s="107" t="s">
        <v>529</v>
      </c>
      <c r="J42" s="108" t="s">
        <v>529</v>
      </c>
      <c r="K42" s="108" t="s">
        <v>529</v>
      </c>
      <c r="L42" s="108" t="s">
        <v>529</v>
      </c>
      <c r="M42" s="109" t="s">
        <v>529</v>
      </c>
    </row>
    <row r="43" spans="2:13" ht="27.75" customHeight="1" x14ac:dyDescent="0.15">
      <c r="B43" s="1278"/>
      <c r="C43" s="1279"/>
      <c r="D43" s="106"/>
      <c r="E43" s="1284" t="s">
        <v>32</v>
      </c>
      <c r="F43" s="1284"/>
      <c r="G43" s="1284"/>
      <c r="H43" s="1285"/>
      <c r="I43" s="107">
        <v>3871</v>
      </c>
      <c r="J43" s="108">
        <v>3839</v>
      </c>
      <c r="K43" s="108">
        <v>4004</v>
      </c>
      <c r="L43" s="108">
        <v>4104</v>
      </c>
      <c r="M43" s="109">
        <v>3556</v>
      </c>
    </row>
    <row r="44" spans="2:13" ht="27.75" customHeight="1" x14ac:dyDescent="0.15">
      <c r="B44" s="1278"/>
      <c r="C44" s="1279"/>
      <c r="D44" s="106"/>
      <c r="E44" s="1284" t="s">
        <v>33</v>
      </c>
      <c r="F44" s="1284"/>
      <c r="G44" s="1284"/>
      <c r="H44" s="1285"/>
      <c r="I44" s="107">
        <v>204</v>
      </c>
      <c r="J44" s="108">
        <v>176</v>
      </c>
      <c r="K44" s="108">
        <v>151</v>
      </c>
      <c r="L44" s="108">
        <v>126</v>
      </c>
      <c r="M44" s="109">
        <v>107</v>
      </c>
    </row>
    <row r="45" spans="2:13" ht="27.75" customHeight="1" x14ac:dyDescent="0.15">
      <c r="B45" s="1278"/>
      <c r="C45" s="1279"/>
      <c r="D45" s="106"/>
      <c r="E45" s="1284" t="s">
        <v>34</v>
      </c>
      <c r="F45" s="1284"/>
      <c r="G45" s="1284"/>
      <c r="H45" s="1285"/>
      <c r="I45" s="107">
        <v>454</v>
      </c>
      <c r="J45" s="108">
        <v>251</v>
      </c>
      <c r="K45" s="108" t="s">
        <v>529</v>
      </c>
      <c r="L45" s="108">
        <v>384</v>
      </c>
      <c r="M45" s="109">
        <v>330</v>
      </c>
    </row>
    <row r="46" spans="2:13" ht="27.75" customHeight="1" x14ac:dyDescent="0.15">
      <c r="B46" s="1278"/>
      <c r="C46" s="1279"/>
      <c r="D46" s="110"/>
      <c r="E46" s="1284" t="s">
        <v>35</v>
      </c>
      <c r="F46" s="1284"/>
      <c r="G46" s="1284"/>
      <c r="H46" s="1285"/>
      <c r="I46" s="107" t="s">
        <v>529</v>
      </c>
      <c r="J46" s="108" t="s">
        <v>529</v>
      </c>
      <c r="K46" s="108" t="s">
        <v>529</v>
      </c>
      <c r="L46" s="108" t="s">
        <v>529</v>
      </c>
      <c r="M46" s="109" t="s">
        <v>529</v>
      </c>
    </row>
    <row r="47" spans="2:13" ht="27.75" customHeight="1" x14ac:dyDescent="0.15">
      <c r="B47" s="1278"/>
      <c r="C47" s="1279"/>
      <c r="D47" s="111"/>
      <c r="E47" s="1286" t="s">
        <v>36</v>
      </c>
      <c r="F47" s="1287"/>
      <c r="G47" s="1287"/>
      <c r="H47" s="1288"/>
      <c r="I47" s="107" t="s">
        <v>529</v>
      </c>
      <c r="J47" s="108" t="s">
        <v>529</v>
      </c>
      <c r="K47" s="108" t="s">
        <v>529</v>
      </c>
      <c r="L47" s="108" t="s">
        <v>529</v>
      </c>
      <c r="M47" s="109" t="s">
        <v>529</v>
      </c>
    </row>
    <row r="48" spans="2:13" ht="27.75" customHeight="1" x14ac:dyDescent="0.15">
      <c r="B48" s="1278"/>
      <c r="C48" s="1279"/>
      <c r="D48" s="106"/>
      <c r="E48" s="1284" t="s">
        <v>37</v>
      </c>
      <c r="F48" s="1284"/>
      <c r="G48" s="1284"/>
      <c r="H48" s="1285"/>
      <c r="I48" s="107" t="s">
        <v>529</v>
      </c>
      <c r="J48" s="108" t="s">
        <v>529</v>
      </c>
      <c r="K48" s="108" t="s">
        <v>529</v>
      </c>
      <c r="L48" s="108" t="s">
        <v>529</v>
      </c>
      <c r="M48" s="109" t="s">
        <v>529</v>
      </c>
    </row>
    <row r="49" spans="2:13" ht="27.75" customHeight="1" x14ac:dyDescent="0.15">
      <c r="B49" s="1280"/>
      <c r="C49" s="1281"/>
      <c r="D49" s="106"/>
      <c r="E49" s="1284" t="s">
        <v>38</v>
      </c>
      <c r="F49" s="1284"/>
      <c r="G49" s="1284"/>
      <c r="H49" s="1285"/>
      <c r="I49" s="107" t="s">
        <v>529</v>
      </c>
      <c r="J49" s="108" t="s">
        <v>529</v>
      </c>
      <c r="K49" s="108" t="s">
        <v>529</v>
      </c>
      <c r="L49" s="108" t="s">
        <v>529</v>
      </c>
      <c r="M49" s="109" t="s">
        <v>529</v>
      </c>
    </row>
    <row r="50" spans="2:13" ht="27.75" customHeight="1" x14ac:dyDescent="0.15">
      <c r="B50" s="1289" t="s">
        <v>39</v>
      </c>
      <c r="C50" s="1290"/>
      <c r="D50" s="112"/>
      <c r="E50" s="1284" t="s">
        <v>40</v>
      </c>
      <c r="F50" s="1284"/>
      <c r="G50" s="1284"/>
      <c r="H50" s="1285"/>
      <c r="I50" s="107">
        <v>2753</v>
      </c>
      <c r="J50" s="108">
        <v>2836</v>
      </c>
      <c r="K50" s="108">
        <v>2670</v>
      </c>
      <c r="L50" s="108">
        <v>2472</v>
      </c>
      <c r="M50" s="109">
        <v>2267</v>
      </c>
    </row>
    <row r="51" spans="2:13" ht="27.75" customHeight="1" x14ac:dyDescent="0.15">
      <c r="B51" s="1278"/>
      <c r="C51" s="1279"/>
      <c r="D51" s="106"/>
      <c r="E51" s="1284" t="s">
        <v>41</v>
      </c>
      <c r="F51" s="1284"/>
      <c r="G51" s="1284"/>
      <c r="H51" s="1285"/>
      <c r="I51" s="107">
        <v>194</v>
      </c>
      <c r="J51" s="108">
        <v>143</v>
      </c>
      <c r="K51" s="108">
        <v>103</v>
      </c>
      <c r="L51" s="108">
        <v>63</v>
      </c>
      <c r="M51" s="109">
        <v>40</v>
      </c>
    </row>
    <row r="52" spans="2:13" ht="27.75" customHeight="1" x14ac:dyDescent="0.15">
      <c r="B52" s="1280"/>
      <c r="C52" s="1281"/>
      <c r="D52" s="106"/>
      <c r="E52" s="1284" t="s">
        <v>42</v>
      </c>
      <c r="F52" s="1284"/>
      <c r="G52" s="1284"/>
      <c r="H52" s="1285"/>
      <c r="I52" s="107">
        <v>7740</v>
      </c>
      <c r="J52" s="108">
        <v>7459</v>
      </c>
      <c r="K52" s="108">
        <v>7192</v>
      </c>
      <c r="L52" s="108">
        <v>6921</v>
      </c>
      <c r="M52" s="109">
        <v>6670</v>
      </c>
    </row>
    <row r="53" spans="2:13" ht="27.75" customHeight="1" thickBot="1" x14ac:dyDescent="0.2">
      <c r="B53" s="1291" t="s">
        <v>43</v>
      </c>
      <c r="C53" s="1292"/>
      <c r="D53" s="113"/>
      <c r="E53" s="1293" t="s">
        <v>44</v>
      </c>
      <c r="F53" s="1293"/>
      <c r="G53" s="1293"/>
      <c r="H53" s="1294"/>
      <c r="I53" s="114">
        <v>912</v>
      </c>
      <c r="J53" s="115">
        <v>540</v>
      </c>
      <c r="K53" s="115">
        <v>627</v>
      </c>
      <c r="L53" s="115">
        <v>1379</v>
      </c>
      <c r="M53" s="116">
        <v>923</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QsnwfiMFgspdixAoPtSruo1Gy/XAxSTOaP74PpHgPM4OHG+w5WX9Zhf0mm4gj4rGJU2kkzuQSeCWKEZUi5RzmQ==" saltValue="RVODI37SsZWs6ifirjttf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election activeCell="C58" sqref="C58:E58"/>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573</v>
      </c>
      <c r="G54" s="125" t="s">
        <v>574</v>
      </c>
      <c r="H54" s="126" t="s">
        <v>575</v>
      </c>
    </row>
    <row r="55" spans="2:8" ht="52.5" customHeight="1" x14ac:dyDescent="0.15">
      <c r="B55" s="127"/>
      <c r="C55" s="1303" t="s">
        <v>47</v>
      </c>
      <c r="D55" s="1303"/>
      <c r="E55" s="1304"/>
      <c r="F55" s="128">
        <v>820</v>
      </c>
      <c r="G55" s="128">
        <v>821</v>
      </c>
      <c r="H55" s="129">
        <v>821</v>
      </c>
    </row>
    <row r="56" spans="2:8" ht="52.5" customHeight="1" x14ac:dyDescent="0.15">
      <c r="B56" s="130"/>
      <c r="C56" s="1305" t="s">
        <v>48</v>
      </c>
      <c r="D56" s="1305"/>
      <c r="E56" s="1306"/>
      <c r="F56" s="131">
        <v>1406</v>
      </c>
      <c r="G56" s="131">
        <v>1247</v>
      </c>
      <c r="H56" s="132">
        <v>998</v>
      </c>
    </row>
    <row r="57" spans="2:8" ht="53.25" customHeight="1" x14ac:dyDescent="0.15">
      <c r="B57" s="130"/>
      <c r="C57" s="1307" t="s">
        <v>49</v>
      </c>
      <c r="D57" s="1307"/>
      <c r="E57" s="1308"/>
      <c r="F57" s="133">
        <v>1408</v>
      </c>
      <c r="G57" s="133">
        <v>1366</v>
      </c>
      <c r="H57" s="134">
        <v>1308</v>
      </c>
    </row>
    <row r="58" spans="2:8" ht="45.75" customHeight="1" x14ac:dyDescent="0.15">
      <c r="B58" s="135"/>
      <c r="C58" s="1295" t="s">
        <v>607</v>
      </c>
      <c r="D58" s="1296"/>
      <c r="E58" s="1297"/>
      <c r="F58" s="136">
        <v>965</v>
      </c>
      <c r="G58" s="136">
        <v>945</v>
      </c>
      <c r="H58" s="137">
        <v>860</v>
      </c>
    </row>
    <row r="59" spans="2:8" ht="45.75" customHeight="1" x14ac:dyDescent="0.15">
      <c r="B59" s="135"/>
      <c r="C59" s="1295" t="s">
        <v>608</v>
      </c>
      <c r="D59" s="1296"/>
      <c r="E59" s="1297"/>
      <c r="F59" s="136">
        <v>292</v>
      </c>
      <c r="G59" s="136">
        <v>285</v>
      </c>
      <c r="H59" s="137">
        <v>279</v>
      </c>
    </row>
    <row r="60" spans="2:8" ht="45.75" customHeight="1" x14ac:dyDescent="0.15">
      <c r="B60" s="135"/>
      <c r="C60" s="1295" t="s">
        <v>609</v>
      </c>
      <c r="D60" s="1296"/>
      <c r="E60" s="1297"/>
      <c r="F60" s="136">
        <v>120</v>
      </c>
      <c r="G60" s="136">
        <v>105</v>
      </c>
      <c r="H60" s="137">
        <v>138</v>
      </c>
    </row>
    <row r="61" spans="2:8" ht="45.75" customHeight="1" x14ac:dyDescent="0.15">
      <c r="B61" s="135"/>
      <c r="C61" s="1295" t="s">
        <v>610</v>
      </c>
      <c r="D61" s="1296"/>
      <c r="E61" s="1297"/>
      <c r="F61" s="136">
        <v>28</v>
      </c>
      <c r="G61" s="136">
        <v>28</v>
      </c>
      <c r="H61" s="137">
        <v>28</v>
      </c>
    </row>
    <row r="62" spans="2:8" ht="45.75" customHeight="1" thickBot="1" x14ac:dyDescent="0.2">
      <c r="B62" s="138"/>
      <c r="C62" s="1298" t="s">
        <v>611</v>
      </c>
      <c r="D62" s="1299"/>
      <c r="E62" s="1300"/>
      <c r="F62" s="139">
        <v>3</v>
      </c>
      <c r="G62" s="139">
        <v>3</v>
      </c>
      <c r="H62" s="140">
        <v>3</v>
      </c>
    </row>
    <row r="63" spans="2:8" ht="52.5" customHeight="1" thickBot="1" x14ac:dyDescent="0.2">
      <c r="B63" s="141"/>
      <c r="C63" s="1301" t="s">
        <v>50</v>
      </c>
      <c r="D63" s="1301"/>
      <c r="E63" s="1302"/>
      <c r="F63" s="142">
        <v>3634</v>
      </c>
      <c r="G63" s="142">
        <v>3434</v>
      </c>
      <c r="H63" s="143">
        <v>3127</v>
      </c>
    </row>
    <row r="64" spans="2:8" ht="15" customHeight="1" x14ac:dyDescent="0.15"/>
  </sheetData>
  <sheetProtection algorithmName="SHA-512" hashValue="Ro056X7iC5clW9T5giJ4fbWQsqwYWlc8hfgD//4MYoAzkTLJeBgInuo+D4eBo4Vg1+751aH6VWsWrfYA69MDig==" saltValue="iz38qqNOavUDKQBauEk90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60"/>
  <sheetViews>
    <sheetView showGridLines="0" tabSelected="1" topLeftCell="A13" zoomScale="80" zoomScaleNormal="80" zoomScaleSheetLayoutView="55" workbookViewId="0">
      <selection activeCell="BI60" sqref="BI60"/>
    </sheetView>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612</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612</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613</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614</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22" t="s">
        <v>627</v>
      </c>
      <c r="AO43" s="1323"/>
      <c r="AP43" s="1323"/>
      <c r="AQ43" s="1323"/>
      <c r="AR43" s="1323"/>
      <c r="AS43" s="1323"/>
      <c r="AT43" s="1323"/>
      <c r="AU43" s="1323"/>
      <c r="AV43" s="1323"/>
      <c r="AW43" s="1323"/>
      <c r="AX43" s="1323"/>
      <c r="AY43" s="1323"/>
      <c r="AZ43" s="1323"/>
      <c r="BA43" s="1323"/>
      <c r="BB43" s="1323"/>
      <c r="BC43" s="1323"/>
      <c r="BD43" s="1323"/>
      <c r="BE43" s="1323"/>
      <c r="BF43" s="1323"/>
      <c r="BG43" s="1323"/>
      <c r="BH43" s="1323"/>
      <c r="BI43" s="1323"/>
      <c r="BJ43" s="1323"/>
      <c r="BK43" s="1323"/>
      <c r="BL43" s="1323"/>
      <c r="BM43" s="1323"/>
      <c r="BN43" s="1323"/>
      <c r="BO43" s="1323"/>
      <c r="BP43" s="1323"/>
      <c r="BQ43" s="1323"/>
      <c r="BR43" s="1323"/>
      <c r="BS43" s="1323"/>
      <c r="BT43" s="1323"/>
      <c r="BU43" s="1323"/>
      <c r="BV43" s="1323"/>
      <c r="BW43" s="1323"/>
      <c r="BX43" s="1323"/>
      <c r="BY43" s="1323"/>
      <c r="BZ43" s="1323"/>
      <c r="CA43" s="1323"/>
      <c r="CB43" s="1323"/>
      <c r="CC43" s="1323"/>
      <c r="CD43" s="1323"/>
      <c r="CE43" s="1323"/>
      <c r="CF43" s="1323"/>
      <c r="CG43" s="1323"/>
      <c r="CH43" s="1323"/>
      <c r="CI43" s="1323"/>
      <c r="CJ43" s="1323"/>
      <c r="CK43" s="1323"/>
      <c r="CL43" s="1323"/>
      <c r="CM43" s="1323"/>
      <c r="CN43" s="1323"/>
      <c r="CO43" s="1323"/>
      <c r="CP43" s="1323"/>
      <c r="CQ43" s="1323"/>
      <c r="CR43" s="1323"/>
      <c r="CS43" s="1323"/>
      <c r="CT43" s="1323"/>
      <c r="CU43" s="1323"/>
      <c r="CV43" s="1323"/>
      <c r="CW43" s="1323"/>
      <c r="CX43" s="1323"/>
      <c r="CY43" s="1323"/>
      <c r="CZ43" s="1323"/>
      <c r="DA43" s="1323"/>
      <c r="DB43" s="1323"/>
      <c r="DC43" s="1324"/>
    </row>
    <row r="44" spans="2:109" x14ac:dyDescent="0.15">
      <c r="B44" s="395"/>
      <c r="AN44" s="1325"/>
      <c r="AO44" s="1326"/>
      <c r="AP44" s="1326"/>
      <c r="AQ44" s="1326"/>
      <c r="AR44" s="1326"/>
      <c r="AS44" s="1326"/>
      <c r="AT44" s="1326"/>
      <c r="AU44" s="1326"/>
      <c r="AV44" s="1326"/>
      <c r="AW44" s="1326"/>
      <c r="AX44" s="1326"/>
      <c r="AY44" s="1326"/>
      <c r="AZ44" s="1326"/>
      <c r="BA44" s="1326"/>
      <c r="BB44" s="1326"/>
      <c r="BC44" s="1326"/>
      <c r="BD44" s="1326"/>
      <c r="BE44" s="1326"/>
      <c r="BF44" s="1326"/>
      <c r="BG44" s="1326"/>
      <c r="BH44" s="1326"/>
      <c r="BI44" s="1326"/>
      <c r="BJ44" s="1326"/>
      <c r="BK44" s="1326"/>
      <c r="BL44" s="1326"/>
      <c r="BM44" s="1326"/>
      <c r="BN44" s="1326"/>
      <c r="BO44" s="1326"/>
      <c r="BP44" s="1326"/>
      <c r="BQ44" s="1326"/>
      <c r="BR44" s="1326"/>
      <c r="BS44" s="1326"/>
      <c r="BT44" s="1326"/>
      <c r="BU44" s="1326"/>
      <c r="BV44" s="1326"/>
      <c r="BW44" s="1326"/>
      <c r="BX44" s="1326"/>
      <c r="BY44" s="1326"/>
      <c r="BZ44" s="1326"/>
      <c r="CA44" s="1326"/>
      <c r="CB44" s="1326"/>
      <c r="CC44" s="1326"/>
      <c r="CD44" s="1326"/>
      <c r="CE44" s="1326"/>
      <c r="CF44" s="1326"/>
      <c r="CG44" s="1326"/>
      <c r="CH44" s="1326"/>
      <c r="CI44" s="1326"/>
      <c r="CJ44" s="1326"/>
      <c r="CK44" s="1326"/>
      <c r="CL44" s="1326"/>
      <c r="CM44" s="1326"/>
      <c r="CN44" s="1326"/>
      <c r="CO44" s="1326"/>
      <c r="CP44" s="1326"/>
      <c r="CQ44" s="1326"/>
      <c r="CR44" s="1326"/>
      <c r="CS44" s="1326"/>
      <c r="CT44" s="1326"/>
      <c r="CU44" s="1326"/>
      <c r="CV44" s="1326"/>
      <c r="CW44" s="1326"/>
      <c r="CX44" s="1326"/>
      <c r="CY44" s="1326"/>
      <c r="CZ44" s="1326"/>
      <c r="DA44" s="1326"/>
      <c r="DB44" s="1326"/>
      <c r="DC44" s="1327"/>
    </row>
    <row r="45" spans="2:109" x14ac:dyDescent="0.15">
      <c r="B45" s="395"/>
      <c r="AN45" s="1325"/>
      <c r="AO45" s="1326"/>
      <c r="AP45" s="1326"/>
      <c r="AQ45" s="1326"/>
      <c r="AR45" s="1326"/>
      <c r="AS45" s="1326"/>
      <c r="AT45" s="1326"/>
      <c r="AU45" s="1326"/>
      <c r="AV45" s="1326"/>
      <c r="AW45" s="1326"/>
      <c r="AX45" s="1326"/>
      <c r="AY45" s="1326"/>
      <c r="AZ45" s="1326"/>
      <c r="BA45" s="1326"/>
      <c r="BB45" s="1326"/>
      <c r="BC45" s="1326"/>
      <c r="BD45" s="1326"/>
      <c r="BE45" s="1326"/>
      <c r="BF45" s="1326"/>
      <c r="BG45" s="1326"/>
      <c r="BH45" s="1326"/>
      <c r="BI45" s="1326"/>
      <c r="BJ45" s="1326"/>
      <c r="BK45" s="1326"/>
      <c r="BL45" s="1326"/>
      <c r="BM45" s="1326"/>
      <c r="BN45" s="1326"/>
      <c r="BO45" s="1326"/>
      <c r="BP45" s="1326"/>
      <c r="BQ45" s="1326"/>
      <c r="BR45" s="1326"/>
      <c r="BS45" s="1326"/>
      <c r="BT45" s="1326"/>
      <c r="BU45" s="1326"/>
      <c r="BV45" s="1326"/>
      <c r="BW45" s="1326"/>
      <c r="BX45" s="1326"/>
      <c r="BY45" s="1326"/>
      <c r="BZ45" s="1326"/>
      <c r="CA45" s="1326"/>
      <c r="CB45" s="1326"/>
      <c r="CC45" s="1326"/>
      <c r="CD45" s="1326"/>
      <c r="CE45" s="1326"/>
      <c r="CF45" s="1326"/>
      <c r="CG45" s="1326"/>
      <c r="CH45" s="1326"/>
      <c r="CI45" s="1326"/>
      <c r="CJ45" s="1326"/>
      <c r="CK45" s="1326"/>
      <c r="CL45" s="1326"/>
      <c r="CM45" s="1326"/>
      <c r="CN45" s="1326"/>
      <c r="CO45" s="1326"/>
      <c r="CP45" s="1326"/>
      <c r="CQ45" s="1326"/>
      <c r="CR45" s="1326"/>
      <c r="CS45" s="1326"/>
      <c r="CT45" s="1326"/>
      <c r="CU45" s="1326"/>
      <c r="CV45" s="1326"/>
      <c r="CW45" s="1326"/>
      <c r="CX45" s="1326"/>
      <c r="CY45" s="1326"/>
      <c r="CZ45" s="1326"/>
      <c r="DA45" s="1326"/>
      <c r="DB45" s="1326"/>
      <c r="DC45" s="1327"/>
    </row>
    <row r="46" spans="2:109" x14ac:dyDescent="0.15">
      <c r="B46" s="395"/>
      <c r="AN46" s="1325"/>
      <c r="AO46" s="1326"/>
      <c r="AP46" s="1326"/>
      <c r="AQ46" s="1326"/>
      <c r="AR46" s="1326"/>
      <c r="AS46" s="1326"/>
      <c r="AT46" s="1326"/>
      <c r="AU46" s="1326"/>
      <c r="AV46" s="1326"/>
      <c r="AW46" s="1326"/>
      <c r="AX46" s="1326"/>
      <c r="AY46" s="1326"/>
      <c r="AZ46" s="1326"/>
      <c r="BA46" s="1326"/>
      <c r="BB46" s="1326"/>
      <c r="BC46" s="1326"/>
      <c r="BD46" s="1326"/>
      <c r="BE46" s="1326"/>
      <c r="BF46" s="1326"/>
      <c r="BG46" s="1326"/>
      <c r="BH46" s="1326"/>
      <c r="BI46" s="1326"/>
      <c r="BJ46" s="1326"/>
      <c r="BK46" s="1326"/>
      <c r="BL46" s="1326"/>
      <c r="BM46" s="1326"/>
      <c r="BN46" s="1326"/>
      <c r="BO46" s="1326"/>
      <c r="BP46" s="1326"/>
      <c r="BQ46" s="1326"/>
      <c r="BR46" s="1326"/>
      <c r="BS46" s="1326"/>
      <c r="BT46" s="1326"/>
      <c r="BU46" s="1326"/>
      <c r="BV46" s="1326"/>
      <c r="BW46" s="1326"/>
      <c r="BX46" s="1326"/>
      <c r="BY46" s="1326"/>
      <c r="BZ46" s="1326"/>
      <c r="CA46" s="1326"/>
      <c r="CB46" s="1326"/>
      <c r="CC46" s="1326"/>
      <c r="CD46" s="1326"/>
      <c r="CE46" s="1326"/>
      <c r="CF46" s="1326"/>
      <c r="CG46" s="1326"/>
      <c r="CH46" s="1326"/>
      <c r="CI46" s="1326"/>
      <c r="CJ46" s="1326"/>
      <c r="CK46" s="1326"/>
      <c r="CL46" s="1326"/>
      <c r="CM46" s="1326"/>
      <c r="CN46" s="1326"/>
      <c r="CO46" s="1326"/>
      <c r="CP46" s="1326"/>
      <c r="CQ46" s="1326"/>
      <c r="CR46" s="1326"/>
      <c r="CS46" s="1326"/>
      <c r="CT46" s="1326"/>
      <c r="CU46" s="1326"/>
      <c r="CV46" s="1326"/>
      <c r="CW46" s="1326"/>
      <c r="CX46" s="1326"/>
      <c r="CY46" s="1326"/>
      <c r="CZ46" s="1326"/>
      <c r="DA46" s="1326"/>
      <c r="DB46" s="1326"/>
      <c r="DC46" s="1327"/>
    </row>
    <row r="47" spans="2:109" x14ac:dyDescent="0.15">
      <c r="B47" s="395"/>
      <c r="AN47" s="1328"/>
      <c r="AO47" s="1329"/>
      <c r="AP47" s="1329"/>
      <c r="AQ47" s="1329"/>
      <c r="AR47" s="1329"/>
      <c r="AS47" s="1329"/>
      <c r="AT47" s="1329"/>
      <c r="AU47" s="1329"/>
      <c r="AV47" s="1329"/>
      <c r="AW47" s="1329"/>
      <c r="AX47" s="1329"/>
      <c r="AY47" s="1329"/>
      <c r="AZ47" s="1329"/>
      <c r="BA47" s="1329"/>
      <c r="BB47" s="1329"/>
      <c r="BC47" s="1329"/>
      <c r="BD47" s="1329"/>
      <c r="BE47" s="1329"/>
      <c r="BF47" s="1329"/>
      <c r="BG47" s="1329"/>
      <c r="BH47" s="1329"/>
      <c r="BI47" s="1329"/>
      <c r="BJ47" s="1329"/>
      <c r="BK47" s="1329"/>
      <c r="BL47" s="1329"/>
      <c r="BM47" s="1329"/>
      <c r="BN47" s="1329"/>
      <c r="BO47" s="1329"/>
      <c r="BP47" s="1329"/>
      <c r="BQ47" s="1329"/>
      <c r="BR47" s="1329"/>
      <c r="BS47" s="1329"/>
      <c r="BT47" s="1329"/>
      <c r="BU47" s="1329"/>
      <c r="BV47" s="1329"/>
      <c r="BW47" s="1329"/>
      <c r="BX47" s="1329"/>
      <c r="BY47" s="1329"/>
      <c r="BZ47" s="1329"/>
      <c r="CA47" s="1329"/>
      <c r="CB47" s="1329"/>
      <c r="CC47" s="1329"/>
      <c r="CD47" s="1329"/>
      <c r="CE47" s="1329"/>
      <c r="CF47" s="1329"/>
      <c r="CG47" s="1329"/>
      <c r="CH47" s="1329"/>
      <c r="CI47" s="1329"/>
      <c r="CJ47" s="1329"/>
      <c r="CK47" s="1329"/>
      <c r="CL47" s="1329"/>
      <c r="CM47" s="1329"/>
      <c r="CN47" s="1329"/>
      <c r="CO47" s="1329"/>
      <c r="CP47" s="1329"/>
      <c r="CQ47" s="1329"/>
      <c r="CR47" s="1329"/>
      <c r="CS47" s="1329"/>
      <c r="CT47" s="1329"/>
      <c r="CU47" s="1329"/>
      <c r="CV47" s="1329"/>
      <c r="CW47" s="1329"/>
      <c r="CX47" s="1329"/>
      <c r="CY47" s="1329"/>
      <c r="CZ47" s="1329"/>
      <c r="DA47" s="1329"/>
      <c r="DB47" s="1329"/>
      <c r="DC47" s="1330"/>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615</v>
      </c>
    </row>
    <row r="50" spans="1:109" x14ac:dyDescent="0.15">
      <c r="B50" s="395"/>
      <c r="G50" s="1315"/>
      <c r="H50" s="1315"/>
      <c r="I50" s="1315"/>
      <c r="J50" s="1315"/>
      <c r="K50" s="405"/>
      <c r="L50" s="405"/>
      <c r="M50" s="406"/>
      <c r="N50" s="406"/>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14" t="s">
        <v>571</v>
      </c>
      <c r="BQ50" s="1314"/>
      <c r="BR50" s="1314"/>
      <c r="BS50" s="1314"/>
      <c r="BT50" s="1314"/>
      <c r="BU50" s="1314"/>
      <c r="BV50" s="1314"/>
      <c r="BW50" s="1314"/>
      <c r="BX50" s="1314" t="s">
        <v>572</v>
      </c>
      <c r="BY50" s="1314"/>
      <c r="BZ50" s="1314"/>
      <c r="CA50" s="1314"/>
      <c r="CB50" s="1314"/>
      <c r="CC50" s="1314"/>
      <c r="CD50" s="1314"/>
      <c r="CE50" s="1314"/>
      <c r="CF50" s="1314" t="s">
        <v>573</v>
      </c>
      <c r="CG50" s="1314"/>
      <c r="CH50" s="1314"/>
      <c r="CI50" s="1314"/>
      <c r="CJ50" s="1314"/>
      <c r="CK50" s="1314"/>
      <c r="CL50" s="1314"/>
      <c r="CM50" s="1314"/>
      <c r="CN50" s="1314" t="s">
        <v>574</v>
      </c>
      <c r="CO50" s="1314"/>
      <c r="CP50" s="1314"/>
      <c r="CQ50" s="1314"/>
      <c r="CR50" s="1314"/>
      <c r="CS50" s="1314"/>
      <c r="CT50" s="1314"/>
      <c r="CU50" s="1314"/>
      <c r="CV50" s="1314" t="s">
        <v>575</v>
      </c>
      <c r="CW50" s="1314"/>
      <c r="CX50" s="1314"/>
      <c r="CY50" s="1314"/>
      <c r="CZ50" s="1314"/>
      <c r="DA50" s="1314"/>
      <c r="DB50" s="1314"/>
      <c r="DC50" s="1314"/>
    </row>
    <row r="51" spans="1:109" ht="13.5" customHeight="1" x14ac:dyDescent="0.15">
      <c r="B51" s="395"/>
      <c r="G51" s="1317"/>
      <c r="H51" s="1317"/>
      <c r="I51" s="1331"/>
      <c r="J51" s="1331"/>
      <c r="K51" s="1316"/>
      <c r="L51" s="1316"/>
      <c r="M51" s="1316"/>
      <c r="N51" s="1316"/>
      <c r="AM51" s="404"/>
      <c r="AN51" s="1312" t="s">
        <v>616</v>
      </c>
      <c r="AO51" s="1312"/>
      <c r="AP51" s="1312"/>
      <c r="AQ51" s="1312"/>
      <c r="AR51" s="1312"/>
      <c r="AS51" s="1312"/>
      <c r="AT51" s="1312"/>
      <c r="AU51" s="1312"/>
      <c r="AV51" s="1312"/>
      <c r="AW51" s="1312"/>
      <c r="AX51" s="1312"/>
      <c r="AY51" s="1312"/>
      <c r="AZ51" s="1312"/>
      <c r="BA51" s="1312"/>
      <c r="BB51" s="1312" t="s">
        <v>617</v>
      </c>
      <c r="BC51" s="1312"/>
      <c r="BD51" s="1312"/>
      <c r="BE51" s="1312"/>
      <c r="BF51" s="1312"/>
      <c r="BG51" s="1312"/>
      <c r="BH51" s="1312"/>
      <c r="BI51" s="1312"/>
      <c r="BJ51" s="1312"/>
      <c r="BK51" s="1312"/>
      <c r="BL51" s="1312"/>
      <c r="BM51" s="1312"/>
      <c r="BN51" s="1312"/>
      <c r="BO51" s="1312"/>
      <c r="BP51" s="1321"/>
      <c r="BQ51" s="1309"/>
      <c r="BR51" s="1309"/>
      <c r="BS51" s="1309"/>
      <c r="BT51" s="1309"/>
      <c r="BU51" s="1309"/>
      <c r="BV51" s="1309"/>
      <c r="BW51" s="1309"/>
      <c r="BX51" s="1309">
        <v>14.9</v>
      </c>
      <c r="BY51" s="1309"/>
      <c r="BZ51" s="1309"/>
      <c r="CA51" s="1309"/>
      <c r="CB51" s="1309"/>
      <c r="CC51" s="1309"/>
      <c r="CD51" s="1309"/>
      <c r="CE51" s="1309"/>
      <c r="CF51" s="1309">
        <v>17.100000000000001</v>
      </c>
      <c r="CG51" s="1309"/>
      <c r="CH51" s="1309"/>
      <c r="CI51" s="1309"/>
      <c r="CJ51" s="1309"/>
      <c r="CK51" s="1309"/>
      <c r="CL51" s="1309"/>
      <c r="CM51" s="1309"/>
      <c r="CN51" s="1309">
        <v>37.799999999999997</v>
      </c>
      <c r="CO51" s="1309"/>
      <c r="CP51" s="1309"/>
      <c r="CQ51" s="1309"/>
      <c r="CR51" s="1309"/>
      <c r="CS51" s="1309"/>
      <c r="CT51" s="1309"/>
      <c r="CU51" s="1309"/>
      <c r="CV51" s="1309">
        <v>25.6</v>
      </c>
      <c r="CW51" s="1309"/>
      <c r="CX51" s="1309"/>
      <c r="CY51" s="1309"/>
      <c r="CZ51" s="1309"/>
      <c r="DA51" s="1309"/>
      <c r="DB51" s="1309"/>
      <c r="DC51" s="1309"/>
    </row>
    <row r="52" spans="1:109" x14ac:dyDescent="0.15">
      <c r="B52" s="395"/>
      <c r="G52" s="1317"/>
      <c r="H52" s="1317"/>
      <c r="I52" s="1331"/>
      <c r="J52" s="1331"/>
      <c r="K52" s="1316"/>
      <c r="L52" s="1316"/>
      <c r="M52" s="1316"/>
      <c r="N52" s="1316"/>
      <c r="AM52" s="404"/>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x14ac:dyDescent="0.15">
      <c r="A53" s="403"/>
      <c r="B53" s="395"/>
      <c r="G53" s="1317"/>
      <c r="H53" s="1317"/>
      <c r="I53" s="1315"/>
      <c r="J53" s="1315"/>
      <c r="K53" s="1316"/>
      <c r="L53" s="1316"/>
      <c r="M53" s="1316"/>
      <c r="N53" s="1316"/>
      <c r="AM53" s="404"/>
      <c r="AN53" s="1312"/>
      <c r="AO53" s="1312"/>
      <c r="AP53" s="1312"/>
      <c r="AQ53" s="1312"/>
      <c r="AR53" s="1312"/>
      <c r="AS53" s="1312"/>
      <c r="AT53" s="1312"/>
      <c r="AU53" s="1312"/>
      <c r="AV53" s="1312"/>
      <c r="AW53" s="1312"/>
      <c r="AX53" s="1312"/>
      <c r="AY53" s="1312"/>
      <c r="AZ53" s="1312"/>
      <c r="BA53" s="1312"/>
      <c r="BB53" s="1312" t="s">
        <v>618</v>
      </c>
      <c r="BC53" s="1312"/>
      <c r="BD53" s="1312"/>
      <c r="BE53" s="1312"/>
      <c r="BF53" s="1312"/>
      <c r="BG53" s="1312"/>
      <c r="BH53" s="1312"/>
      <c r="BI53" s="1312"/>
      <c r="BJ53" s="1312"/>
      <c r="BK53" s="1312"/>
      <c r="BL53" s="1312"/>
      <c r="BM53" s="1312"/>
      <c r="BN53" s="1312"/>
      <c r="BO53" s="1312"/>
      <c r="BP53" s="1321"/>
      <c r="BQ53" s="1309"/>
      <c r="BR53" s="1309"/>
      <c r="BS53" s="1309"/>
      <c r="BT53" s="1309"/>
      <c r="BU53" s="1309"/>
      <c r="BV53" s="1309"/>
      <c r="BW53" s="1309"/>
      <c r="BX53" s="1309">
        <v>11.3</v>
      </c>
      <c r="BY53" s="1309"/>
      <c r="BZ53" s="1309"/>
      <c r="CA53" s="1309"/>
      <c r="CB53" s="1309"/>
      <c r="CC53" s="1309"/>
      <c r="CD53" s="1309"/>
      <c r="CE53" s="1309"/>
      <c r="CF53" s="1309">
        <v>58.8</v>
      </c>
      <c r="CG53" s="1309"/>
      <c r="CH53" s="1309"/>
      <c r="CI53" s="1309"/>
      <c r="CJ53" s="1309"/>
      <c r="CK53" s="1309"/>
      <c r="CL53" s="1309"/>
      <c r="CM53" s="1309"/>
      <c r="CN53" s="1309">
        <v>60.8</v>
      </c>
      <c r="CO53" s="1309"/>
      <c r="CP53" s="1309"/>
      <c r="CQ53" s="1309"/>
      <c r="CR53" s="1309"/>
      <c r="CS53" s="1309"/>
      <c r="CT53" s="1309"/>
      <c r="CU53" s="1309"/>
      <c r="CV53" s="1309">
        <v>62.8</v>
      </c>
      <c r="CW53" s="1309"/>
      <c r="CX53" s="1309"/>
      <c r="CY53" s="1309"/>
      <c r="CZ53" s="1309"/>
      <c r="DA53" s="1309"/>
      <c r="DB53" s="1309"/>
      <c r="DC53" s="1309"/>
    </row>
    <row r="54" spans="1:109" x14ac:dyDescent="0.15">
      <c r="A54" s="403"/>
      <c r="B54" s="395"/>
      <c r="G54" s="1317"/>
      <c r="H54" s="1317"/>
      <c r="I54" s="1315"/>
      <c r="J54" s="1315"/>
      <c r="K54" s="1316"/>
      <c r="L54" s="1316"/>
      <c r="M54" s="1316"/>
      <c r="N54" s="1316"/>
      <c r="AM54" s="404"/>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x14ac:dyDescent="0.15">
      <c r="A55" s="403"/>
      <c r="B55" s="395"/>
      <c r="G55" s="1315"/>
      <c r="H55" s="1315"/>
      <c r="I55" s="1315"/>
      <c r="J55" s="1315"/>
      <c r="K55" s="1316"/>
      <c r="L55" s="1316"/>
      <c r="M55" s="1316"/>
      <c r="N55" s="1316"/>
      <c r="AN55" s="1314" t="s">
        <v>619</v>
      </c>
      <c r="AO55" s="1314"/>
      <c r="AP55" s="1314"/>
      <c r="AQ55" s="1314"/>
      <c r="AR55" s="1314"/>
      <c r="AS55" s="1314"/>
      <c r="AT55" s="1314"/>
      <c r="AU55" s="1314"/>
      <c r="AV55" s="1314"/>
      <c r="AW55" s="1314"/>
      <c r="AX55" s="1314"/>
      <c r="AY55" s="1314"/>
      <c r="AZ55" s="1314"/>
      <c r="BA55" s="1314"/>
      <c r="BB55" s="1312" t="s">
        <v>620</v>
      </c>
      <c r="BC55" s="1312"/>
      <c r="BD55" s="1312"/>
      <c r="BE55" s="1312"/>
      <c r="BF55" s="1312"/>
      <c r="BG55" s="1312"/>
      <c r="BH55" s="1312"/>
      <c r="BI55" s="1312"/>
      <c r="BJ55" s="1312"/>
      <c r="BK55" s="1312"/>
      <c r="BL55" s="1312"/>
      <c r="BM55" s="1312"/>
      <c r="BN55" s="1312"/>
      <c r="BO55" s="1312"/>
      <c r="BP55" s="1321"/>
      <c r="BQ55" s="1309"/>
      <c r="BR55" s="1309"/>
      <c r="BS55" s="1309"/>
      <c r="BT55" s="1309"/>
      <c r="BU55" s="1309"/>
      <c r="BV55" s="1309"/>
      <c r="BW55" s="1309"/>
      <c r="BX55" s="1309">
        <v>0</v>
      </c>
      <c r="BY55" s="1309"/>
      <c r="BZ55" s="1309"/>
      <c r="CA55" s="1309"/>
      <c r="CB55" s="1309"/>
      <c r="CC55" s="1309"/>
      <c r="CD55" s="1309"/>
      <c r="CE55" s="1309"/>
      <c r="CF55" s="1309">
        <v>0</v>
      </c>
      <c r="CG55" s="1309"/>
      <c r="CH55" s="1309"/>
      <c r="CI55" s="1309"/>
      <c r="CJ55" s="1309"/>
      <c r="CK55" s="1309"/>
      <c r="CL55" s="1309"/>
      <c r="CM55" s="1309"/>
      <c r="CN55" s="1309">
        <v>0</v>
      </c>
      <c r="CO55" s="1309"/>
      <c r="CP55" s="1309"/>
      <c r="CQ55" s="1309"/>
      <c r="CR55" s="1309"/>
      <c r="CS55" s="1309"/>
      <c r="CT55" s="1309"/>
      <c r="CU55" s="1309"/>
      <c r="CV55" s="1309">
        <v>3.1</v>
      </c>
      <c r="CW55" s="1309"/>
      <c r="CX55" s="1309"/>
      <c r="CY55" s="1309"/>
      <c r="CZ55" s="1309"/>
      <c r="DA55" s="1309"/>
      <c r="DB55" s="1309"/>
      <c r="DC55" s="1309"/>
    </row>
    <row r="56" spans="1:109" x14ac:dyDescent="0.15">
      <c r="A56" s="403"/>
      <c r="B56" s="395"/>
      <c r="G56" s="1315"/>
      <c r="H56" s="1315"/>
      <c r="I56" s="1315"/>
      <c r="J56" s="1315"/>
      <c r="K56" s="1316"/>
      <c r="L56" s="1316"/>
      <c r="M56" s="1316"/>
      <c r="N56" s="1316"/>
      <c r="AN56" s="1314"/>
      <c r="AO56" s="1314"/>
      <c r="AP56" s="1314"/>
      <c r="AQ56" s="1314"/>
      <c r="AR56" s="1314"/>
      <c r="AS56" s="1314"/>
      <c r="AT56" s="1314"/>
      <c r="AU56" s="1314"/>
      <c r="AV56" s="1314"/>
      <c r="AW56" s="1314"/>
      <c r="AX56" s="1314"/>
      <c r="AY56" s="1314"/>
      <c r="AZ56" s="1314"/>
      <c r="BA56" s="1314"/>
      <c r="BB56" s="1312"/>
      <c r="BC56" s="1312"/>
      <c r="BD56" s="1312"/>
      <c r="BE56" s="1312"/>
      <c r="BF56" s="1312"/>
      <c r="BG56" s="1312"/>
      <c r="BH56" s="1312"/>
      <c r="BI56" s="1312"/>
      <c r="BJ56" s="1312"/>
      <c r="BK56" s="1312"/>
      <c r="BL56" s="1312"/>
      <c r="BM56" s="1312"/>
      <c r="BN56" s="1312"/>
      <c r="BO56" s="1312"/>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3" customFormat="1" x14ac:dyDescent="0.15">
      <c r="B57" s="407"/>
      <c r="G57" s="1315"/>
      <c r="H57" s="1315"/>
      <c r="I57" s="1310"/>
      <c r="J57" s="1310"/>
      <c r="K57" s="1316"/>
      <c r="L57" s="1316"/>
      <c r="M57" s="1316"/>
      <c r="N57" s="1316"/>
      <c r="AM57" s="388"/>
      <c r="AN57" s="1314"/>
      <c r="AO57" s="1314"/>
      <c r="AP57" s="1314"/>
      <c r="AQ57" s="1314"/>
      <c r="AR57" s="1314"/>
      <c r="AS57" s="1314"/>
      <c r="AT57" s="1314"/>
      <c r="AU57" s="1314"/>
      <c r="AV57" s="1314"/>
      <c r="AW57" s="1314"/>
      <c r="AX57" s="1314"/>
      <c r="AY57" s="1314"/>
      <c r="AZ57" s="1314"/>
      <c r="BA57" s="1314"/>
      <c r="BB57" s="1312" t="s">
        <v>621</v>
      </c>
      <c r="BC57" s="1312"/>
      <c r="BD57" s="1312"/>
      <c r="BE57" s="1312"/>
      <c r="BF57" s="1312"/>
      <c r="BG57" s="1312"/>
      <c r="BH57" s="1312"/>
      <c r="BI57" s="1312"/>
      <c r="BJ57" s="1312"/>
      <c r="BK57" s="1312"/>
      <c r="BL57" s="1312"/>
      <c r="BM57" s="1312"/>
      <c r="BN57" s="1312"/>
      <c r="BO57" s="1312"/>
      <c r="BP57" s="1321"/>
      <c r="BQ57" s="1309"/>
      <c r="BR57" s="1309"/>
      <c r="BS57" s="1309"/>
      <c r="BT57" s="1309"/>
      <c r="BU57" s="1309"/>
      <c r="BV57" s="1309"/>
      <c r="BW57" s="1309"/>
      <c r="BX57" s="1309">
        <v>52.1</v>
      </c>
      <c r="BY57" s="1309"/>
      <c r="BZ57" s="1309"/>
      <c r="CA57" s="1309"/>
      <c r="CB57" s="1309"/>
      <c r="CC57" s="1309"/>
      <c r="CD57" s="1309"/>
      <c r="CE57" s="1309"/>
      <c r="CF57" s="1309">
        <v>59.1</v>
      </c>
      <c r="CG57" s="1309"/>
      <c r="CH57" s="1309"/>
      <c r="CI57" s="1309"/>
      <c r="CJ57" s="1309"/>
      <c r="CK57" s="1309"/>
      <c r="CL57" s="1309"/>
      <c r="CM57" s="1309"/>
      <c r="CN57" s="1309">
        <v>59.8</v>
      </c>
      <c r="CO57" s="1309"/>
      <c r="CP57" s="1309"/>
      <c r="CQ57" s="1309"/>
      <c r="CR57" s="1309"/>
      <c r="CS57" s="1309"/>
      <c r="CT57" s="1309"/>
      <c r="CU57" s="1309"/>
      <c r="CV57" s="1309">
        <v>59.7</v>
      </c>
      <c r="CW57" s="1309"/>
      <c r="CX57" s="1309"/>
      <c r="CY57" s="1309"/>
      <c r="CZ57" s="1309"/>
      <c r="DA57" s="1309"/>
      <c r="DB57" s="1309"/>
      <c r="DC57" s="1309"/>
      <c r="DD57" s="408"/>
      <c r="DE57" s="407"/>
    </row>
    <row r="58" spans="1:109" s="403" customFormat="1" x14ac:dyDescent="0.15">
      <c r="A58" s="388"/>
      <c r="B58" s="407"/>
      <c r="G58" s="1315"/>
      <c r="H58" s="1315"/>
      <c r="I58" s="1310"/>
      <c r="J58" s="1310"/>
      <c r="K58" s="1316"/>
      <c r="L58" s="1316"/>
      <c r="M58" s="1316"/>
      <c r="N58" s="1316"/>
      <c r="AM58" s="388"/>
      <c r="AN58" s="1314"/>
      <c r="AO58" s="1314"/>
      <c r="AP58" s="1314"/>
      <c r="AQ58" s="1314"/>
      <c r="AR58" s="1314"/>
      <c r="AS58" s="1314"/>
      <c r="AT58" s="1314"/>
      <c r="AU58" s="1314"/>
      <c r="AV58" s="1314"/>
      <c r="AW58" s="1314"/>
      <c r="AX58" s="1314"/>
      <c r="AY58" s="1314"/>
      <c r="AZ58" s="1314"/>
      <c r="BA58" s="1314"/>
      <c r="BB58" s="1312"/>
      <c r="BC58" s="1312"/>
      <c r="BD58" s="1312"/>
      <c r="BE58" s="1312"/>
      <c r="BF58" s="1312"/>
      <c r="BG58" s="1312"/>
      <c r="BH58" s="1312"/>
      <c r="BI58" s="1312"/>
      <c r="BJ58" s="1312"/>
      <c r="BK58" s="1312"/>
      <c r="BL58" s="1312"/>
      <c r="BM58" s="1312"/>
      <c r="BN58" s="1312"/>
      <c r="BO58" s="1312"/>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622</v>
      </c>
    </row>
    <row r="64" spans="1:109" x14ac:dyDescent="0.15">
      <c r="B64" s="395"/>
      <c r="G64" s="402"/>
      <c r="I64" s="415"/>
      <c r="J64" s="415"/>
      <c r="K64" s="415"/>
      <c r="L64" s="415"/>
      <c r="M64" s="415"/>
      <c r="N64" s="416"/>
      <c r="AM64" s="402"/>
      <c r="AN64" s="402" t="s">
        <v>614</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22" t="s">
        <v>628</v>
      </c>
      <c r="AO65" s="1323"/>
      <c r="AP65" s="1323"/>
      <c r="AQ65" s="1323"/>
      <c r="AR65" s="1323"/>
      <c r="AS65" s="1323"/>
      <c r="AT65" s="1323"/>
      <c r="AU65" s="1323"/>
      <c r="AV65" s="1323"/>
      <c r="AW65" s="1323"/>
      <c r="AX65" s="1323"/>
      <c r="AY65" s="1323"/>
      <c r="AZ65" s="1323"/>
      <c r="BA65" s="1323"/>
      <c r="BB65" s="1323"/>
      <c r="BC65" s="1323"/>
      <c r="BD65" s="1323"/>
      <c r="BE65" s="1323"/>
      <c r="BF65" s="1323"/>
      <c r="BG65" s="1323"/>
      <c r="BH65" s="1323"/>
      <c r="BI65" s="1323"/>
      <c r="BJ65" s="1323"/>
      <c r="BK65" s="1323"/>
      <c r="BL65" s="1323"/>
      <c r="BM65" s="1323"/>
      <c r="BN65" s="1323"/>
      <c r="BO65" s="1323"/>
      <c r="BP65" s="1323"/>
      <c r="BQ65" s="1323"/>
      <c r="BR65" s="1323"/>
      <c r="BS65" s="1323"/>
      <c r="BT65" s="1323"/>
      <c r="BU65" s="1323"/>
      <c r="BV65" s="1323"/>
      <c r="BW65" s="1323"/>
      <c r="BX65" s="1323"/>
      <c r="BY65" s="1323"/>
      <c r="BZ65" s="1323"/>
      <c r="CA65" s="1323"/>
      <c r="CB65" s="1323"/>
      <c r="CC65" s="1323"/>
      <c r="CD65" s="1323"/>
      <c r="CE65" s="1323"/>
      <c r="CF65" s="1323"/>
      <c r="CG65" s="1323"/>
      <c r="CH65" s="1323"/>
      <c r="CI65" s="1323"/>
      <c r="CJ65" s="1323"/>
      <c r="CK65" s="1323"/>
      <c r="CL65" s="1323"/>
      <c r="CM65" s="1323"/>
      <c r="CN65" s="1323"/>
      <c r="CO65" s="1323"/>
      <c r="CP65" s="1323"/>
      <c r="CQ65" s="1323"/>
      <c r="CR65" s="1323"/>
      <c r="CS65" s="1323"/>
      <c r="CT65" s="1323"/>
      <c r="CU65" s="1323"/>
      <c r="CV65" s="1323"/>
      <c r="CW65" s="1323"/>
      <c r="CX65" s="1323"/>
      <c r="CY65" s="1323"/>
      <c r="CZ65" s="1323"/>
      <c r="DA65" s="1323"/>
      <c r="DB65" s="1323"/>
      <c r="DC65" s="1324"/>
    </row>
    <row r="66" spans="2:107" x14ac:dyDescent="0.15">
      <c r="B66" s="395"/>
      <c r="AN66" s="1325"/>
      <c r="AO66" s="1326"/>
      <c r="AP66" s="1326"/>
      <c r="AQ66" s="1326"/>
      <c r="AR66" s="1326"/>
      <c r="AS66" s="1326"/>
      <c r="AT66" s="1326"/>
      <c r="AU66" s="1326"/>
      <c r="AV66" s="1326"/>
      <c r="AW66" s="1326"/>
      <c r="AX66" s="1326"/>
      <c r="AY66" s="1326"/>
      <c r="AZ66" s="1326"/>
      <c r="BA66" s="1326"/>
      <c r="BB66" s="1326"/>
      <c r="BC66" s="1326"/>
      <c r="BD66" s="1326"/>
      <c r="BE66" s="1326"/>
      <c r="BF66" s="1326"/>
      <c r="BG66" s="1326"/>
      <c r="BH66" s="1326"/>
      <c r="BI66" s="1326"/>
      <c r="BJ66" s="1326"/>
      <c r="BK66" s="1326"/>
      <c r="BL66" s="1326"/>
      <c r="BM66" s="1326"/>
      <c r="BN66" s="1326"/>
      <c r="BO66" s="1326"/>
      <c r="BP66" s="1326"/>
      <c r="BQ66" s="1326"/>
      <c r="BR66" s="1326"/>
      <c r="BS66" s="1326"/>
      <c r="BT66" s="1326"/>
      <c r="BU66" s="1326"/>
      <c r="BV66" s="1326"/>
      <c r="BW66" s="1326"/>
      <c r="BX66" s="1326"/>
      <c r="BY66" s="1326"/>
      <c r="BZ66" s="1326"/>
      <c r="CA66" s="1326"/>
      <c r="CB66" s="1326"/>
      <c r="CC66" s="1326"/>
      <c r="CD66" s="1326"/>
      <c r="CE66" s="1326"/>
      <c r="CF66" s="1326"/>
      <c r="CG66" s="1326"/>
      <c r="CH66" s="1326"/>
      <c r="CI66" s="1326"/>
      <c r="CJ66" s="1326"/>
      <c r="CK66" s="1326"/>
      <c r="CL66" s="1326"/>
      <c r="CM66" s="1326"/>
      <c r="CN66" s="1326"/>
      <c r="CO66" s="1326"/>
      <c r="CP66" s="1326"/>
      <c r="CQ66" s="1326"/>
      <c r="CR66" s="1326"/>
      <c r="CS66" s="1326"/>
      <c r="CT66" s="1326"/>
      <c r="CU66" s="1326"/>
      <c r="CV66" s="1326"/>
      <c r="CW66" s="1326"/>
      <c r="CX66" s="1326"/>
      <c r="CY66" s="1326"/>
      <c r="CZ66" s="1326"/>
      <c r="DA66" s="1326"/>
      <c r="DB66" s="1326"/>
      <c r="DC66" s="1327"/>
    </row>
    <row r="67" spans="2:107" x14ac:dyDescent="0.15">
      <c r="B67" s="395"/>
      <c r="AN67" s="1325"/>
      <c r="AO67" s="1326"/>
      <c r="AP67" s="1326"/>
      <c r="AQ67" s="1326"/>
      <c r="AR67" s="1326"/>
      <c r="AS67" s="1326"/>
      <c r="AT67" s="1326"/>
      <c r="AU67" s="1326"/>
      <c r="AV67" s="1326"/>
      <c r="AW67" s="1326"/>
      <c r="AX67" s="1326"/>
      <c r="AY67" s="1326"/>
      <c r="AZ67" s="1326"/>
      <c r="BA67" s="1326"/>
      <c r="BB67" s="1326"/>
      <c r="BC67" s="1326"/>
      <c r="BD67" s="1326"/>
      <c r="BE67" s="1326"/>
      <c r="BF67" s="1326"/>
      <c r="BG67" s="1326"/>
      <c r="BH67" s="1326"/>
      <c r="BI67" s="1326"/>
      <c r="BJ67" s="1326"/>
      <c r="BK67" s="1326"/>
      <c r="BL67" s="1326"/>
      <c r="BM67" s="1326"/>
      <c r="BN67" s="1326"/>
      <c r="BO67" s="1326"/>
      <c r="BP67" s="1326"/>
      <c r="BQ67" s="1326"/>
      <c r="BR67" s="1326"/>
      <c r="BS67" s="1326"/>
      <c r="BT67" s="1326"/>
      <c r="BU67" s="1326"/>
      <c r="BV67" s="1326"/>
      <c r="BW67" s="1326"/>
      <c r="BX67" s="1326"/>
      <c r="BY67" s="1326"/>
      <c r="BZ67" s="1326"/>
      <c r="CA67" s="1326"/>
      <c r="CB67" s="1326"/>
      <c r="CC67" s="1326"/>
      <c r="CD67" s="1326"/>
      <c r="CE67" s="1326"/>
      <c r="CF67" s="1326"/>
      <c r="CG67" s="1326"/>
      <c r="CH67" s="1326"/>
      <c r="CI67" s="1326"/>
      <c r="CJ67" s="1326"/>
      <c r="CK67" s="1326"/>
      <c r="CL67" s="1326"/>
      <c r="CM67" s="1326"/>
      <c r="CN67" s="1326"/>
      <c r="CO67" s="1326"/>
      <c r="CP67" s="1326"/>
      <c r="CQ67" s="1326"/>
      <c r="CR67" s="1326"/>
      <c r="CS67" s="1326"/>
      <c r="CT67" s="1326"/>
      <c r="CU67" s="1326"/>
      <c r="CV67" s="1326"/>
      <c r="CW67" s="1326"/>
      <c r="CX67" s="1326"/>
      <c r="CY67" s="1326"/>
      <c r="CZ67" s="1326"/>
      <c r="DA67" s="1326"/>
      <c r="DB67" s="1326"/>
      <c r="DC67" s="1327"/>
    </row>
    <row r="68" spans="2:107" x14ac:dyDescent="0.15">
      <c r="B68" s="395"/>
      <c r="AN68" s="1325"/>
      <c r="AO68" s="1326"/>
      <c r="AP68" s="1326"/>
      <c r="AQ68" s="1326"/>
      <c r="AR68" s="1326"/>
      <c r="AS68" s="1326"/>
      <c r="AT68" s="1326"/>
      <c r="AU68" s="1326"/>
      <c r="AV68" s="1326"/>
      <c r="AW68" s="1326"/>
      <c r="AX68" s="1326"/>
      <c r="AY68" s="1326"/>
      <c r="AZ68" s="1326"/>
      <c r="BA68" s="1326"/>
      <c r="BB68" s="1326"/>
      <c r="BC68" s="1326"/>
      <c r="BD68" s="1326"/>
      <c r="BE68" s="1326"/>
      <c r="BF68" s="1326"/>
      <c r="BG68" s="1326"/>
      <c r="BH68" s="1326"/>
      <c r="BI68" s="1326"/>
      <c r="BJ68" s="1326"/>
      <c r="BK68" s="1326"/>
      <c r="BL68" s="1326"/>
      <c r="BM68" s="1326"/>
      <c r="BN68" s="1326"/>
      <c r="BO68" s="1326"/>
      <c r="BP68" s="1326"/>
      <c r="BQ68" s="1326"/>
      <c r="BR68" s="1326"/>
      <c r="BS68" s="1326"/>
      <c r="BT68" s="1326"/>
      <c r="BU68" s="1326"/>
      <c r="BV68" s="1326"/>
      <c r="BW68" s="1326"/>
      <c r="BX68" s="1326"/>
      <c r="BY68" s="1326"/>
      <c r="BZ68" s="1326"/>
      <c r="CA68" s="1326"/>
      <c r="CB68" s="1326"/>
      <c r="CC68" s="1326"/>
      <c r="CD68" s="1326"/>
      <c r="CE68" s="1326"/>
      <c r="CF68" s="1326"/>
      <c r="CG68" s="1326"/>
      <c r="CH68" s="1326"/>
      <c r="CI68" s="1326"/>
      <c r="CJ68" s="1326"/>
      <c r="CK68" s="1326"/>
      <c r="CL68" s="1326"/>
      <c r="CM68" s="1326"/>
      <c r="CN68" s="1326"/>
      <c r="CO68" s="1326"/>
      <c r="CP68" s="1326"/>
      <c r="CQ68" s="1326"/>
      <c r="CR68" s="1326"/>
      <c r="CS68" s="1326"/>
      <c r="CT68" s="1326"/>
      <c r="CU68" s="1326"/>
      <c r="CV68" s="1326"/>
      <c r="CW68" s="1326"/>
      <c r="CX68" s="1326"/>
      <c r="CY68" s="1326"/>
      <c r="CZ68" s="1326"/>
      <c r="DA68" s="1326"/>
      <c r="DB68" s="1326"/>
      <c r="DC68" s="1327"/>
    </row>
    <row r="69" spans="2:107" x14ac:dyDescent="0.15">
      <c r="B69" s="395"/>
      <c r="AN69" s="1328"/>
      <c r="AO69" s="1329"/>
      <c r="AP69" s="1329"/>
      <c r="AQ69" s="1329"/>
      <c r="AR69" s="1329"/>
      <c r="AS69" s="1329"/>
      <c r="AT69" s="1329"/>
      <c r="AU69" s="1329"/>
      <c r="AV69" s="1329"/>
      <c r="AW69" s="1329"/>
      <c r="AX69" s="1329"/>
      <c r="AY69" s="1329"/>
      <c r="AZ69" s="1329"/>
      <c r="BA69" s="1329"/>
      <c r="BB69" s="1329"/>
      <c r="BC69" s="1329"/>
      <c r="BD69" s="1329"/>
      <c r="BE69" s="1329"/>
      <c r="BF69" s="1329"/>
      <c r="BG69" s="1329"/>
      <c r="BH69" s="1329"/>
      <c r="BI69" s="1329"/>
      <c r="BJ69" s="1329"/>
      <c r="BK69" s="1329"/>
      <c r="BL69" s="1329"/>
      <c r="BM69" s="1329"/>
      <c r="BN69" s="1329"/>
      <c r="BO69" s="1329"/>
      <c r="BP69" s="1329"/>
      <c r="BQ69" s="1329"/>
      <c r="BR69" s="1329"/>
      <c r="BS69" s="1329"/>
      <c r="BT69" s="1329"/>
      <c r="BU69" s="1329"/>
      <c r="BV69" s="1329"/>
      <c r="BW69" s="1329"/>
      <c r="BX69" s="1329"/>
      <c r="BY69" s="1329"/>
      <c r="BZ69" s="1329"/>
      <c r="CA69" s="1329"/>
      <c r="CB69" s="1329"/>
      <c r="CC69" s="1329"/>
      <c r="CD69" s="1329"/>
      <c r="CE69" s="1329"/>
      <c r="CF69" s="1329"/>
      <c r="CG69" s="1329"/>
      <c r="CH69" s="1329"/>
      <c r="CI69" s="1329"/>
      <c r="CJ69" s="1329"/>
      <c r="CK69" s="1329"/>
      <c r="CL69" s="1329"/>
      <c r="CM69" s="1329"/>
      <c r="CN69" s="1329"/>
      <c r="CO69" s="1329"/>
      <c r="CP69" s="1329"/>
      <c r="CQ69" s="1329"/>
      <c r="CR69" s="1329"/>
      <c r="CS69" s="1329"/>
      <c r="CT69" s="1329"/>
      <c r="CU69" s="1329"/>
      <c r="CV69" s="1329"/>
      <c r="CW69" s="1329"/>
      <c r="CX69" s="1329"/>
      <c r="CY69" s="1329"/>
      <c r="CZ69" s="1329"/>
      <c r="DA69" s="1329"/>
      <c r="DB69" s="1329"/>
      <c r="DC69" s="1330"/>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615</v>
      </c>
    </row>
    <row r="72" spans="2:107" x14ac:dyDescent="0.15">
      <c r="B72" s="395"/>
      <c r="G72" s="1315"/>
      <c r="H72" s="1315"/>
      <c r="I72" s="1315"/>
      <c r="J72" s="1315"/>
      <c r="K72" s="405"/>
      <c r="L72" s="405"/>
      <c r="M72" s="406"/>
      <c r="N72" s="406"/>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14" t="s">
        <v>571</v>
      </c>
      <c r="BQ72" s="1314"/>
      <c r="BR72" s="1314"/>
      <c r="BS72" s="1314"/>
      <c r="BT72" s="1314"/>
      <c r="BU72" s="1314"/>
      <c r="BV72" s="1314"/>
      <c r="BW72" s="1314"/>
      <c r="BX72" s="1314" t="s">
        <v>572</v>
      </c>
      <c r="BY72" s="1314"/>
      <c r="BZ72" s="1314"/>
      <c r="CA72" s="1314"/>
      <c r="CB72" s="1314"/>
      <c r="CC72" s="1314"/>
      <c r="CD72" s="1314"/>
      <c r="CE72" s="1314"/>
      <c r="CF72" s="1314" t="s">
        <v>573</v>
      </c>
      <c r="CG72" s="1314"/>
      <c r="CH72" s="1314"/>
      <c r="CI72" s="1314"/>
      <c r="CJ72" s="1314"/>
      <c r="CK72" s="1314"/>
      <c r="CL72" s="1314"/>
      <c r="CM72" s="1314"/>
      <c r="CN72" s="1314" t="s">
        <v>574</v>
      </c>
      <c r="CO72" s="1314"/>
      <c r="CP72" s="1314"/>
      <c r="CQ72" s="1314"/>
      <c r="CR72" s="1314"/>
      <c r="CS72" s="1314"/>
      <c r="CT72" s="1314"/>
      <c r="CU72" s="1314"/>
      <c r="CV72" s="1314" t="s">
        <v>575</v>
      </c>
      <c r="CW72" s="1314"/>
      <c r="CX72" s="1314"/>
      <c r="CY72" s="1314"/>
      <c r="CZ72" s="1314"/>
      <c r="DA72" s="1314"/>
      <c r="DB72" s="1314"/>
      <c r="DC72" s="1314"/>
    </row>
    <row r="73" spans="2:107" x14ac:dyDescent="0.15">
      <c r="B73" s="395"/>
      <c r="G73" s="1317"/>
      <c r="H73" s="1317"/>
      <c r="I73" s="1317"/>
      <c r="J73" s="1317"/>
      <c r="K73" s="1313"/>
      <c r="L73" s="1313"/>
      <c r="M73" s="1313"/>
      <c r="N73" s="1313"/>
      <c r="AM73" s="404"/>
      <c r="AN73" s="1312" t="s">
        <v>616</v>
      </c>
      <c r="AO73" s="1312"/>
      <c r="AP73" s="1312"/>
      <c r="AQ73" s="1312"/>
      <c r="AR73" s="1312"/>
      <c r="AS73" s="1312"/>
      <c r="AT73" s="1312"/>
      <c r="AU73" s="1312"/>
      <c r="AV73" s="1312"/>
      <c r="AW73" s="1312"/>
      <c r="AX73" s="1312"/>
      <c r="AY73" s="1312"/>
      <c r="AZ73" s="1312"/>
      <c r="BA73" s="1312"/>
      <c r="BB73" s="1312" t="s">
        <v>620</v>
      </c>
      <c r="BC73" s="1312"/>
      <c r="BD73" s="1312"/>
      <c r="BE73" s="1312"/>
      <c r="BF73" s="1312"/>
      <c r="BG73" s="1312"/>
      <c r="BH73" s="1312"/>
      <c r="BI73" s="1312"/>
      <c r="BJ73" s="1312"/>
      <c r="BK73" s="1312"/>
      <c r="BL73" s="1312"/>
      <c r="BM73" s="1312"/>
      <c r="BN73" s="1312"/>
      <c r="BO73" s="1312"/>
      <c r="BP73" s="1309">
        <v>24.7</v>
      </c>
      <c r="BQ73" s="1309"/>
      <c r="BR73" s="1309"/>
      <c r="BS73" s="1309"/>
      <c r="BT73" s="1309"/>
      <c r="BU73" s="1309"/>
      <c r="BV73" s="1309"/>
      <c r="BW73" s="1309"/>
      <c r="BX73" s="1309">
        <v>14.9</v>
      </c>
      <c r="BY73" s="1309"/>
      <c r="BZ73" s="1309"/>
      <c r="CA73" s="1309"/>
      <c r="CB73" s="1309"/>
      <c r="CC73" s="1309"/>
      <c r="CD73" s="1309"/>
      <c r="CE73" s="1309"/>
      <c r="CF73" s="1309">
        <v>17.100000000000001</v>
      </c>
      <c r="CG73" s="1309"/>
      <c r="CH73" s="1309"/>
      <c r="CI73" s="1309"/>
      <c r="CJ73" s="1309"/>
      <c r="CK73" s="1309"/>
      <c r="CL73" s="1309"/>
      <c r="CM73" s="1309"/>
      <c r="CN73" s="1309">
        <v>37.799999999999997</v>
      </c>
      <c r="CO73" s="1309"/>
      <c r="CP73" s="1309"/>
      <c r="CQ73" s="1309"/>
      <c r="CR73" s="1309"/>
      <c r="CS73" s="1309"/>
      <c r="CT73" s="1309"/>
      <c r="CU73" s="1309"/>
      <c r="CV73" s="1309">
        <v>25.6</v>
      </c>
      <c r="CW73" s="1309"/>
      <c r="CX73" s="1309"/>
      <c r="CY73" s="1309"/>
      <c r="CZ73" s="1309"/>
      <c r="DA73" s="1309"/>
      <c r="DB73" s="1309"/>
      <c r="DC73" s="1309"/>
    </row>
    <row r="74" spans="2:107" x14ac:dyDescent="0.15">
      <c r="B74" s="395"/>
      <c r="G74" s="1317"/>
      <c r="H74" s="1317"/>
      <c r="I74" s="1317"/>
      <c r="J74" s="1317"/>
      <c r="K74" s="1313"/>
      <c r="L74" s="1313"/>
      <c r="M74" s="1313"/>
      <c r="N74" s="1313"/>
      <c r="AM74" s="404"/>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x14ac:dyDescent="0.15">
      <c r="B75" s="395"/>
      <c r="G75" s="1317"/>
      <c r="H75" s="1317"/>
      <c r="I75" s="1315"/>
      <c r="J75" s="1315"/>
      <c r="K75" s="1316"/>
      <c r="L75" s="1316"/>
      <c r="M75" s="1316"/>
      <c r="N75" s="1316"/>
      <c r="AM75" s="404"/>
      <c r="AN75" s="1312"/>
      <c r="AO75" s="1312"/>
      <c r="AP75" s="1312"/>
      <c r="AQ75" s="1312"/>
      <c r="AR75" s="1312"/>
      <c r="AS75" s="1312"/>
      <c r="AT75" s="1312"/>
      <c r="AU75" s="1312"/>
      <c r="AV75" s="1312"/>
      <c r="AW75" s="1312"/>
      <c r="AX75" s="1312"/>
      <c r="AY75" s="1312"/>
      <c r="AZ75" s="1312"/>
      <c r="BA75" s="1312"/>
      <c r="BB75" s="1312" t="s">
        <v>623</v>
      </c>
      <c r="BC75" s="1312"/>
      <c r="BD75" s="1312"/>
      <c r="BE75" s="1312"/>
      <c r="BF75" s="1312"/>
      <c r="BG75" s="1312"/>
      <c r="BH75" s="1312"/>
      <c r="BI75" s="1312"/>
      <c r="BJ75" s="1312"/>
      <c r="BK75" s="1312"/>
      <c r="BL75" s="1312"/>
      <c r="BM75" s="1312"/>
      <c r="BN75" s="1312"/>
      <c r="BO75" s="1312"/>
      <c r="BP75" s="1309">
        <v>10.1</v>
      </c>
      <c r="BQ75" s="1309"/>
      <c r="BR75" s="1309"/>
      <c r="BS75" s="1309"/>
      <c r="BT75" s="1309"/>
      <c r="BU75" s="1309"/>
      <c r="BV75" s="1309"/>
      <c r="BW75" s="1309"/>
      <c r="BX75" s="1309">
        <v>11.8</v>
      </c>
      <c r="BY75" s="1309"/>
      <c r="BZ75" s="1309"/>
      <c r="CA75" s="1309"/>
      <c r="CB75" s="1309"/>
      <c r="CC75" s="1309"/>
      <c r="CD75" s="1309"/>
      <c r="CE75" s="1309"/>
      <c r="CF75" s="1309">
        <v>12.8</v>
      </c>
      <c r="CG75" s="1309"/>
      <c r="CH75" s="1309"/>
      <c r="CI75" s="1309"/>
      <c r="CJ75" s="1309"/>
      <c r="CK75" s="1309"/>
      <c r="CL75" s="1309"/>
      <c r="CM75" s="1309"/>
      <c r="CN75" s="1309">
        <v>13.8</v>
      </c>
      <c r="CO75" s="1309"/>
      <c r="CP75" s="1309"/>
      <c r="CQ75" s="1309"/>
      <c r="CR75" s="1309"/>
      <c r="CS75" s="1309"/>
      <c r="CT75" s="1309"/>
      <c r="CU75" s="1309"/>
      <c r="CV75" s="1309">
        <v>12.2</v>
      </c>
      <c r="CW75" s="1309"/>
      <c r="CX75" s="1309"/>
      <c r="CY75" s="1309"/>
      <c r="CZ75" s="1309"/>
      <c r="DA75" s="1309"/>
      <c r="DB75" s="1309"/>
      <c r="DC75" s="1309"/>
    </row>
    <row r="76" spans="2:107" x14ac:dyDescent="0.15">
      <c r="B76" s="395"/>
      <c r="G76" s="1317"/>
      <c r="H76" s="1317"/>
      <c r="I76" s="1315"/>
      <c r="J76" s="1315"/>
      <c r="K76" s="1316"/>
      <c r="L76" s="1316"/>
      <c r="M76" s="1316"/>
      <c r="N76" s="1316"/>
      <c r="AM76" s="404"/>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x14ac:dyDescent="0.15">
      <c r="B77" s="395"/>
      <c r="G77" s="1315"/>
      <c r="H77" s="1315"/>
      <c r="I77" s="1315"/>
      <c r="J77" s="1315"/>
      <c r="K77" s="1313"/>
      <c r="L77" s="1313"/>
      <c r="M77" s="1313"/>
      <c r="N77" s="1313"/>
      <c r="AN77" s="1314" t="s">
        <v>624</v>
      </c>
      <c r="AO77" s="1314"/>
      <c r="AP77" s="1314"/>
      <c r="AQ77" s="1314"/>
      <c r="AR77" s="1314"/>
      <c r="AS77" s="1314"/>
      <c r="AT77" s="1314"/>
      <c r="AU77" s="1314"/>
      <c r="AV77" s="1314"/>
      <c r="AW77" s="1314"/>
      <c r="AX77" s="1314"/>
      <c r="AY77" s="1314"/>
      <c r="AZ77" s="1314"/>
      <c r="BA77" s="1314"/>
      <c r="BB77" s="1312" t="s">
        <v>620</v>
      </c>
      <c r="BC77" s="1312"/>
      <c r="BD77" s="1312"/>
      <c r="BE77" s="1312"/>
      <c r="BF77" s="1312"/>
      <c r="BG77" s="1312"/>
      <c r="BH77" s="1312"/>
      <c r="BI77" s="1312"/>
      <c r="BJ77" s="1312"/>
      <c r="BK77" s="1312"/>
      <c r="BL77" s="1312"/>
      <c r="BM77" s="1312"/>
      <c r="BN77" s="1312"/>
      <c r="BO77" s="1312"/>
      <c r="BP77" s="1309">
        <v>20.2</v>
      </c>
      <c r="BQ77" s="1309"/>
      <c r="BR77" s="1309"/>
      <c r="BS77" s="1309"/>
      <c r="BT77" s="1309"/>
      <c r="BU77" s="1309"/>
      <c r="BV77" s="1309"/>
      <c r="BW77" s="1309"/>
      <c r="BX77" s="1309">
        <v>0</v>
      </c>
      <c r="BY77" s="1309"/>
      <c r="BZ77" s="1309"/>
      <c r="CA77" s="1309"/>
      <c r="CB77" s="1309"/>
      <c r="CC77" s="1309"/>
      <c r="CD77" s="1309"/>
      <c r="CE77" s="1309"/>
      <c r="CF77" s="1309">
        <v>0</v>
      </c>
      <c r="CG77" s="1309"/>
      <c r="CH77" s="1309"/>
      <c r="CI77" s="1309"/>
      <c r="CJ77" s="1309"/>
      <c r="CK77" s="1309"/>
      <c r="CL77" s="1309"/>
      <c r="CM77" s="1309"/>
      <c r="CN77" s="1309">
        <v>0</v>
      </c>
      <c r="CO77" s="1309"/>
      <c r="CP77" s="1309"/>
      <c r="CQ77" s="1309"/>
      <c r="CR77" s="1309"/>
      <c r="CS77" s="1309"/>
      <c r="CT77" s="1309"/>
      <c r="CU77" s="1309"/>
      <c r="CV77" s="1309">
        <v>3.1</v>
      </c>
      <c r="CW77" s="1309"/>
      <c r="CX77" s="1309"/>
      <c r="CY77" s="1309"/>
      <c r="CZ77" s="1309"/>
      <c r="DA77" s="1309"/>
      <c r="DB77" s="1309"/>
      <c r="DC77" s="1309"/>
    </row>
    <row r="78" spans="2:107" x14ac:dyDescent="0.15">
      <c r="B78" s="395"/>
      <c r="G78" s="1315"/>
      <c r="H78" s="1315"/>
      <c r="I78" s="1315"/>
      <c r="J78" s="1315"/>
      <c r="K78" s="1313"/>
      <c r="L78" s="1313"/>
      <c r="M78" s="1313"/>
      <c r="N78" s="1313"/>
      <c r="AN78" s="1314"/>
      <c r="AO78" s="1314"/>
      <c r="AP78" s="1314"/>
      <c r="AQ78" s="1314"/>
      <c r="AR78" s="1314"/>
      <c r="AS78" s="1314"/>
      <c r="AT78" s="1314"/>
      <c r="AU78" s="1314"/>
      <c r="AV78" s="1314"/>
      <c r="AW78" s="1314"/>
      <c r="AX78" s="1314"/>
      <c r="AY78" s="1314"/>
      <c r="AZ78" s="1314"/>
      <c r="BA78" s="1314"/>
      <c r="BB78" s="1312"/>
      <c r="BC78" s="1312"/>
      <c r="BD78" s="1312"/>
      <c r="BE78" s="1312"/>
      <c r="BF78" s="1312"/>
      <c r="BG78" s="1312"/>
      <c r="BH78" s="1312"/>
      <c r="BI78" s="1312"/>
      <c r="BJ78" s="1312"/>
      <c r="BK78" s="1312"/>
      <c r="BL78" s="1312"/>
      <c r="BM78" s="1312"/>
      <c r="BN78" s="1312"/>
      <c r="BO78" s="1312"/>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x14ac:dyDescent="0.15">
      <c r="B79" s="395"/>
      <c r="G79" s="1315"/>
      <c r="H79" s="1315"/>
      <c r="I79" s="1310"/>
      <c r="J79" s="1310"/>
      <c r="K79" s="1311"/>
      <c r="L79" s="1311"/>
      <c r="M79" s="1311"/>
      <c r="N79" s="1311"/>
      <c r="AN79" s="1314"/>
      <c r="AO79" s="1314"/>
      <c r="AP79" s="1314"/>
      <c r="AQ79" s="1314"/>
      <c r="AR79" s="1314"/>
      <c r="AS79" s="1314"/>
      <c r="AT79" s="1314"/>
      <c r="AU79" s="1314"/>
      <c r="AV79" s="1314"/>
      <c r="AW79" s="1314"/>
      <c r="AX79" s="1314"/>
      <c r="AY79" s="1314"/>
      <c r="AZ79" s="1314"/>
      <c r="BA79" s="1314"/>
      <c r="BB79" s="1312" t="s">
        <v>623</v>
      </c>
      <c r="BC79" s="1312"/>
      <c r="BD79" s="1312"/>
      <c r="BE79" s="1312"/>
      <c r="BF79" s="1312"/>
      <c r="BG79" s="1312"/>
      <c r="BH79" s="1312"/>
      <c r="BI79" s="1312"/>
      <c r="BJ79" s="1312"/>
      <c r="BK79" s="1312"/>
      <c r="BL79" s="1312"/>
      <c r="BM79" s="1312"/>
      <c r="BN79" s="1312"/>
      <c r="BO79" s="1312"/>
      <c r="BP79" s="1309">
        <v>9.3000000000000007</v>
      </c>
      <c r="BQ79" s="1309"/>
      <c r="BR79" s="1309"/>
      <c r="BS79" s="1309"/>
      <c r="BT79" s="1309"/>
      <c r="BU79" s="1309"/>
      <c r="BV79" s="1309"/>
      <c r="BW79" s="1309"/>
      <c r="BX79" s="1309">
        <v>7.9</v>
      </c>
      <c r="BY79" s="1309"/>
      <c r="BZ79" s="1309"/>
      <c r="CA79" s="1309"/>
      <c r="CB79" s="1309"/>
      <c r="CC79" s="1309"/>
      <c r="CD79" s="1309"/>
      <c r="CE79" s="1309"/>
      <c r="CF79" s="1309">
        <v>7.9</v>
      </c>
      <c r="CG79" s="1309"/>
      <c r="CH79" s="1309"/>
      <c r="CI79" s="1309"/>
      <c r="CJ79" s="1309"/>
      <c r="CK79" s="1309"/>
      <c r="CL79" s="1309"/>
      <c r="CM79" s="1309"/>
      <c r="CN79" s="1309">
        <v>7.8</v>
      </c>
      <c r="CO79" s="1309"/>
      <c r="CP79" s="1309"/>
      <c r="CQ79" s="1309"/>
      <c r="CR79" s="1309"/>
      <c r="CS79" s="1309"/>
      <c r="CT79" s="1309"/>
      <c r="CU79" s="1309"/>
      <c r="CV79" s="1309">
        <v>7.9</v>
      </c>
      <c r="CW79" s="1309"/>
      <c r="CX79" s="1309"/>
      <c r="CY79" s="1309"/>
      <c r="CZ79" s="1309"/>
      <c r="DA79" s="1309"/>
      <c r="DB79" s="1309"/>
      <c r="DC79" s="1309"/>
    </row>
    <row r="80" spans="2:107" x14ac:dyDescent="0.15">
      <c r="B80" s="395"/>
      <c r="G80" s="1315"/>
      <c r="H80" s="1315"/>
      <c r="I80" s="1310"/>
      <c r="J80" s="1310"/>
      <c r="K80" s="1311"/>
      <c r="L80" s="1311"/>
      <c r="M80" s="1311"/>
      <c r="N80" s="1311"/>
      <c r="AN80" s="1314"/>
      <c r="AO80" s="1314"/>
      <c r="AP80" s="1314"/>
      <c r="AQ80" s="1314"/>
      <c r="AR80" s="1314"/>
      <c r="AS80" s="1314"/>
      <c r="AT80" s="1314"/>
      <c r="AU80" s="1314"/>
      <c r="AV80" s="1314"/>
      <c r="AW80" s="1314"/>
      <c r="AX80" s="1314"/>
      <c r="AY80" s="1314"/>
      <c r="AZ80" s="1314"/>
      <c r="BA80" s="1314"/>
      <c r="BB80" s="1312"/>
      <c r="BC80" s="1312"/>
      <c r="BD80" s="1312"/>
      <c r="BE80" s="1312"/>
      <c r="BF80" s="1312"/>
      <c r="BG80" s="1312"/>
      <c r="BH80" s="1312"/>
      <c r="BI80" s="1312"/>
      <c r="BJ80" s="1312"/>
      <c r="BK80" s="1312"/>
      <c r="BL80" s="1312"/>
      <c r="BM80" s="1312"/>
      <c r="BN80" s="1312"/>
      <c r="BO80" s="1312"/>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u2PCPvka2Li2Tcs6kEzbreY800AWsQ/4dPgITipGwOGpqSYWbaAbSIMBfbAP2+KENqfEOdzpQEkqTuyGgtV6Tw==" saltValue="pqu3oowEiPgT8WR6fk3Bi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topLeftCell="A46" zoomScaleNormal="100" zoomScaleSheetLayoutView="70" workbookViewId="0">
      <selection activeCell="AG102" sqref="AG102"/>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625</v>
      </c>
    </row>
  </sheetData>
  <sheetProtection algorithmName="SHA-512" hashValue="5gja4BwImDTWR9Rzc2HpSszPZKhzZxkvG0JeO9RRvyGtm/WcU4MvbmF4iLSdCuzOIIJh2TEyKoJGt8C6EhOpLA==" saltValue="YEpHO29pXOJ5hTUhV7FVo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topLeftCell="A82" zoomScaleNormal="100" zoomScaleSheetLayoutView="55" workbookViewId="0">
      <selection activeCell="BN21" sqref="BN21"/>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626</v>
      </c>
    </row>
  </sheetData>
  <sheetProtection algorithmName="SHA-512" hashValue="ElHCgRZmbmjVmbSURWy1R3rfg4iRnexAmC1l/Wy6m00yfskTdRAkrvhNH5x904o4Rg1JR/Pr1x7zvIif57ICFg==" saltValue="uf4ur0kmWruX24jxSM9Jk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568</v>
      </c>
      <c r="G2" s="157"/>
      <c r="H2" s="158"/>
    </row>
    <row r="3" spans="1:8" x14ac:dyDescent="0.15">
      <c r="A3" s="154" t="s">
        <v>561</v>
      </c>
      <c r="B3" s="159"/>
      <c r="C3" s="160"/>
      <c r="D3" s="161">
        <v>72670</v>
      </c>
      <c r="E3" s="162"/>
      <c r="F3" s="163">
        <v>106092</v>
      </c>
      <c r="G3" s="164"/>
      <c r="H3" s="165"/>
    </row>
    <row r="4" spans="1:8" x14ac:dyDescent="0.15">
      <c r="A4" s="166"/>
      <c r="B4" s="167"/>
      <c r="C4" s="168"/>
      <c r="D4" s="169">
        <v>58703</v>
      </c>
      <c r="E4" s="170"/>
      <c r="F4" s="171">
        <v>44299</v>
      </c>
      <c r="G4" s="172"/>
      <c r="H4" s="173"/>
    </row>
    <row r="5" spans="1:8" x14ac:dyDescent="0.15">
      <c r="A5" s="154" t="s">
        <v>563</v>
      </c>
      <c r="B5" s="159"/>
      <c r="C5" s="160"/>
      <c r="D5" s="161">
        <v>68692</v>
      </c>
      <c r="E5" s="162"/>
      <c r="F5" s="163">
        <v>79466</v>
      </c>
      <c r="G5" s="164"/>
      <c r="H5" s="165"/>
    </row>
    <row r="6" spans="1:8" x14ac:dyDescent="0.15">
      <c r="A6" s="166"/>
      <c r="B6" s="167"/>
      <c r="C6" s="168"/>
      <c r="D6" s="169">
        <v>31370</v>
      </c>
      <c r="E6" s="170"/>
      <c r="F6" s="171">
        <v>44645</v>
      </c>
      <c r="G6" s="172"/>
      <c r="H6" s="173"/>
    </row>
    <row r="7" spans="1:8" x14ac:dyDescent="0.15">
      <c r="A7" s="154" t="s">
        <v>564</v>
      </c>
      <c r="B7" s="159"/>
      <c r="C7" s="160"/>
      <c r="D7" s="161">
        <v>80561</v>
      </c>
      <c r="E7" s="162"/>
      <c r="F7" s="163">
        <v>90072</v>
      </c>
      <c r="G7" s="164"/>
      <c r="H7" s="165"/>
    </row>
    <row r="8" spans="1:8" x14ac:dyDescent="0.15">
      <c r="A8" s="166"/>
      <c r="B8" s="167"/>
      <c r="C8" s="168"/>
      <c r="D8" s="169">
        <v>50923</v>
      </c>
      <c r="E8" s="170"/>
      <c r="F8" s="171">
        <v>46083</v>
      </c>
      <c r="G8" s="172"/>
      <c r="H8" s="173"/>
    </row>
    <row r="9" spans="1:8" x14ac:dyDescent="0.15">
      <c r="A9" s="154" t="s">
        <v>565</v>
      </c>
      <c r="B9" s="159"/>
      <c r="C9" s="160"/>
      <c r="D9" s="161">
        <v>90158</v>
      </c>
      <c r="E9" s="162"/>
      <c r="F9" s="163">
        <v>88328</v>
      </c>
      <c r="G9" s="164"/>
      <c r="H9" s="165"/>
    </row>
    <row r="10" spans="1:8" x14ac:dyDescent="0.15">
      <c r="A10" s="166"/>
      <c r="B10" s="167"/>
      <c r="C10" s="168"/>
      <c r="D10" s="169">
        <v>30385</v>
      </c>
      <c r="E10" s="170"/>
      <c r="F10" s="171">
        <v>49013</v>
      </c>
      <c r="G10" s="172"/>
      <c r="H10" s="173"/>
    </row>
    <row r="11" spans="1:8" x14ac:dyDescent="0.15">
      <c r="A11" s="154" t="s">
        <v>566</v>
      </c>
      <c r="B11" s="159"/>
      <c r="C11" s="160"/>
      <c r="D11" s="161">
        <v>46000</v>
      </c>
      <c r="E11" s="162"/>
      <c r="F11" s="163">
        <v>103390</v>
      </c>
      <c r="G11" s="164"/>
      <c r="H11" s="165"/>
    </row>
    <row r="12" spans="1:8" x14ac:dyDescent="0.15">
      <c r="A12" s="166"/>
      <c r="B12" s="167"/>
      <c r="C12" s="174"/>
      <c r="D12" s="169">
        <v>30359</v>
      </c>
      <c r="E12" s="170"/>
      <c r="F12" s="171">
        <v>51269</v>
      </c>
      <c r="G12" s="172"/>
      <c r="H12" s="173"/>
    </row>
    <row r="13" spans="1:8" x14ac:dyDescent="0.15">
      <c r="A13" s="154"/>
      <c r="B13" s="159"/>
      <c r="C13" s="175"/>
      <c r="D13" s="176">
        <v>71616</v>
      </c>
      <c r="E13" s="177"/>
      <c r="F13" s="178">
        <v>93470</v>
      </c>
      <c r="G13" s="179"/>
      <c r="H13" s="165"/>
    </row>
    <row r="14" spans="1:8" x14ac:dyDescent="0.15">
      <c r="A14" s="166"/>
      <c r="B14" s="167"/>
      <c r="C14" s="168"/>
      <c r="D14" s="169">
        <v>40348</v>
      </c>
      <c r="E14" s="170"/>
      <c r="F14" s="171">
        <v>47062</v>
      </c>
      <c r="G14" s="172"/>
      <c r="H14" s="173"/>
    </row>
    <row r="17" spans="1:11" x14ac:dyDescent="0.15">
      <c r="A17" s="150" t="s">
        <v>52</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53</v>
      </c>
      <c r="B19" s="180">
        <f>ROUND(VALUE(SUBSTITUTE(実質収支比率等に係る経年分析!F$48,"▲","-")),2)</f>
        <v>4.2300000000000004</v>
      </c>
      <c r="C19" s="180">
        <f>ROUND(VALUE(SUBSTITUTE(実質収支比率等に係る経年分析!G$48,"▲","-")),2)</f>
        <v>3.53</v>
      </c>
      <c r="D19" s="180">
        <f>ROUND(VALUE(SUBSTITUTE(実質収支比率等に係る経年分析!H$48,"▲","-")),2)</f>
        <v>3.82</v>
      </c>
      <c r="E19" s="180">
        <f>ROUND(VALUE(SUBSTITUTE(実質収支比率等に係る経年分析!I$48,"▲","-")),2)</f>
        <v>2.6</v>
      </c>
      <c r="F19" s="180">
        <f>ROUND(VALUE(SUBSTITUTE(実質収支比率等に係る経年分析!J$48,"▲","-")),2)</f>
        <v>4.9400000000000004</v>
      </c>
    </row>
    <row r="20" spans="1:11" x14ac:dyDescent="0.15">
      <c r="A20" s="180" t="s">
        <v>54</v>
      </c>
      <c r="B20" s="180">
        <f>ROUND(VALUE(SUBSTITUTE(実質収支比率等に係る経年分析!F$47,"▲","-")),2)</f>
        <v>16.8</v>
      </c>
      <c r="C20" s="180">
        <f>ROUND(VALUE(SUBSTITUTE(実質収支比率等に係る経年分析!G$47,"▲","-")),2)</f>
        <v>18.86</v>
      </c>
      <c r="D20" s="180">
        <f>ROUND(VALUE(SUBSTITUTE(実質収支比率等に係る経年分析!H$47,"▲","-")),2)</f>
        <v>18.84</v>
      </c>
      <c r="E20" s="180">
        <f>ROUND(VALUE(SUBSTITUTE(実質収支比率等に係る経年分析!I$47,"▲","-")),2)</f>
        <v>18.79</v>
      </c>
      <c r="F20" s="180">
        <f>ROUND(VALUE(SUBSTITUTE(実質収支比率等に係る経年分析!J$47,"▲","-")),2)</f>
        <v>19.36</v>
      </c>
    </row>
    <row r="21" spans="1:11" x14ac:dyDescent="0.15">
      <c r="A21" s="180" t="s">
        <v>55</v>
      </c>
      <c r="B21" s="180">
        <f>IF(ISNUMBER(VALUE(SUBSTITUTE(実質収支比率等に係る経年分析!F$49,"▲","-"))),ROUND(VALUE(SUBSTITUTE(実質収支比率等に係る経年分析!F$49,"▲","-")),2),NA())</f>
        <v>3.91</v>
      </c>
      <c r="C21" s="180">
        <f>IF(ISNUMBER(VALUE(SUBSTITUTE(実質収支比率等に係る経年分析!G$49,"▲","-"))),ROUND(VALUE(SUBSTITUTE(実質収支比率等に係る経年分析!G$49,"▲","-")),2),NA())</f>
        <v>0.99</v>
      </c>
      <c r="D21" s="180">
        <f>IF(ISNUMBER(VALUE(SUBSTITUTE(実質収支比率等に係る経年分析!H$49,"▲","-"))),ROUND(VALUE(SUBSTITUTE(実質収支比率等に係る経年分析!H$49,"▲","-")),2),NA())</f>
        <v>0.31</v>
      </c>
      <c r="E21" s="180">
        <f>IF(ISNUMBER(VALUE(SUBSTITUTE(実質収支比率等に係る経年分析!I$49,"▲","-"))),ROUND(VALUE(SUBSTITUTE(実質収支比率等に係る経年分析!I$49,"▲","-")),2),NA())</f>
        <v>-1.2</v>
      </c>
      <c r="F21" s="180">
        <f>IF(ISNUMBER(VALUE(SUBSTITUTE(実質収支比率等に係る経年分析!J$49,"▲","-"))),ROUND(VALUE(SUBSTITUTE(実質収支比率等に係る経年分析!J$49,"▲","-")),2),NA())</f>
        <v>2.2799999999999998</v>
      </c>
    </row>
    <row r="24" spans="1:11" x14ac:dyDescent="0.15">
      <c r="A24" s="150" t="s">
        <v>56</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0.04</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0.02</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0.08</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0.03</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0.01</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太陽光発電事業特別会計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0.02</v>
      </c>
    </row>
    <row r="30" spans="1:11" x14ac:dyDescent="0.15">
      <c r="A30" s="181" t="str">
        <f>IF(連結実質赤字比率に係る赤字・黒字の構成分析!C$40="",NA(),連結実質赤字比率に係る赤字・黒字の構成分析!C$40)</f>
        <v>後期高齢者医療</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0.03</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0.03</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0.06</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0.05</v>
      </c>
    </row>
    <row r="31" spans="1:11" x14ac:dyDescent="0.15">
      <c r="A31" s="181" t="str">
        <f>IF(連結実質赤字比率に係る赤字・黒字の構成分析!C$39="",NA(),連結実質赤字比率に係る赤字・黒字の構成分析!C$39)</f>
        <v>住宅資金貸付事業</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7.0000000000000007E-2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0.06</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0.08</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0.09</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0.12</v>
      </c>
    </row>
    <row r="32" spans="1:11" x14ac:dyDescent="0.15">
      <c r="A32" s="181" t="str">
        <f>IF(連結実質赤字比率に係る赤字・黒字の構成分析!C$38="",NA(),連結実質赤字比率に係る赤字・黒字の構成分析!C$38)</f>
        <v>国民健康保険事業</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0.62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0.76</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0.72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0.3</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0.27</v>
      </c>
    </row>
    <row r="33" spans="1:16" x14ac:dyDescent="0.15">
      <c r="A33" s="181" t="str">
        <f>IF(連結実質赤字比率に係る赤字・黒字の構成分析!C$37="",NA(),連結実質赤字比率に係る赤字・黒字の構成分析!C$37)</f>
        <v>在宅生活支援事業会計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0.4</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0.52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0.59</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0.63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0.69</v>
      </c>
    </row>
    <row r="34" spans="1:16" x14ac:dyDescent="0.15">
      <c r="A34" s="181" t="str">
        <f>IF(連結実質赤字比率に係る赤字・黒字の構成分析!C$36="",NA(),連結実質赤字比率に係る赤字・黒字の構成分析!C$36)</f>
        <v>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0.92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1.0900000000000001</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3.02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1.99</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1.49</v>
      </c>
    </row>
    <row r="35" spans="1:16" x14ac:dyDescent="0.15">
      <c r="A35" s="181" t="str">
        <f>IF(連結実質赤字比率に係る赤字・黒字の構成分析!C$35="",NA(),連結実質赤字比率に係る赤字・黒字の構成分析!C$35)</f>
        <v>病院事業会計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7.94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8.68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4.8899999999999997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3.21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3.68</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4.1500000000000004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3.46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3.74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2.4900000000000002</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5.16</v>
      </c>
    </row>
    <row r="39" spans="1:16" x14ac:dyDescent="0.15">
      <c r="A39" s="150" t="s">
        <v>59</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770</v>
      </c>
      <c r="E42" s="182"/>
      <c r="F42" s="182"/>
      <c r="G42" s="182">
        <f>'実質公債費比率（分子）の構造'!L$52</f>
        <v>757</v>
      </c>
      <c r="H42" s="182"/>
      <c r="I42" s="182"/>
      <c r="J42" s="182">
        <f>'実質公債費比率（分子）の構造'!M$52</f>
        <v>720</v>
      </c>
      <c r="K42" s="182"/>
      <c r="L42" s="182"/>
      <c r="M42" s="182">
        <f>'実質公債費比率（分子）の構造'!N$52</f>
        <v>740</v>
      </c>
      <c r="N42" s="182"/>
      <c r="O42" s="182"/>
      <c r="P42" s="182">
        <f>'実質公債費比率（分子）の構造'!O$52</f>
        <v>643</v>
      </c>
    </row>
    <row r="43" spans="1:16" x14ac:dyDescent="0.15">
      <c r="A43" s="182" t="s">
        <v>63</v>
      </c>
      <c r="B43" s="182" t="str">
        <f>'実質公債費比率（分子）の構造'!K$51</f>
        <v>-</v>
      </c>
      <c r="C43" s="182"/>
      <c r="D43" s="182"/>
      <c r="E43" s="182">
        <f>'実質公債費比率（分子）の構造'!L$51</f>
        <v>0</v>
      </c>
      <c r="F43" s="182"/>
      <c r="G43" s="182"/>
      <c r="H43" s="182" t="str">
        <f>'実質公債費比率（分子）の構造'!M$51</f>
        <v>-</v>
      </c>
      <c r="I43" s="182"/>
      <c r="J43" s="182"/>
      <c r="K43" s="182" t="str">
        <f>'実質公債費比率（分子）の構造'!N$51</f>
        <v>-</v>
      </c>
      <c r="L43" s="182"/>
      <c r="M43" s="182"/>
      <c r="N43" s="182">
        <f>'実質公債費比率（分子）の構造'!O$51</f>
        <v>0</v>
      </c>
      <c r="O43" s="182"/>
      <c r="P43" s="182"/>
    </row>
    <row r="44" spans="1:16" x14ac:dyDescent="0.15">
      <c r="A44" s="182" t="s">
        <v>64</v>
      </c>
      <c r="B44" s="182">
        <f>'実質公債費比率（分子）の構造'!K$50</f>
        <v>0</v>
      </c>
      <c r="C44" s="182"/>
      <c r="D44" s="182"/>
      <c r="E44" s="182">
        <f>'実質公債費比率（分子）の構造'!L$50</f>
        <v>0</v>
      </c>
      <c r="F44" s="182"/>
      <c r="G44" s="182"/>
      <c r="H44" s="182">
        <f>'実質公債費比率（分子）の構造'!M$50</f>
        <v>0</v>
      </c>
      <c r="I44" s="182"/>
      <c r="J44" s="182"/>
      <c r="K44" s="182">
        <f>'実質公債費比率（分子）の構造'!N$50</f>
        <v>0</v>
      </c>
      <c r="L44" s="182"/>
      <c r="M44" s="182"/>
      <c r="N44" s="182">
        <f>'実質公債費比率（分子）の構造'!O$50</f>
        <v>0</v>
      </c>
      <c r="O44" s="182"/>
      <c r="P44" s="182"/>
    </row>
    <row r="45" spans="1:16" x14ac:dyDescent="0.15">
      <c r="A45" s="182" t="s">
        <v>65</v>
      </c>
      <c r="B45" s="182">
        <f>'実質公債費比率（分子）の構造'!K$49</f>
        <v>31</v>
      </c>
      <c r="C45" s="182"/>
      <c r="D45" s="182"/>
      <c r="E45" s="182">
        <f>'実質公債費比率（分子）の構造'!L$49</f>
        <v>30</v>
      </c>
      <c r="F45" s="182"/>
      <c r="G45" s="182"/>
      <c r="H45" s="182">
        <f>'実質公債費比率（分子）の構造'!M$49</f>
        <v>39</v>
      </c>
      <c r="I45" s="182"/>
      <c r="J45" s="182"/>
      <c r="K45" s="182">
        <f>'実質公債費比率（分子）の構造'!N$49</f>
        <v>35</v>
      </c>
      <c r="L45" s="182"/>
      <c r="M45" s="182"/>
      <c r="N45" s="182">
        <f>'実質公債費比率（分子）の構造'!O$49</f>
        <v>24</v>
      </c>
      <c r="O45" s="182"/>
      <c r="P45" s="182"/>
    </row>
    <row r="46" spans="1:16" x14ac:dyDescent="0.15">
      <c r="A46" s="182" t="s">
        <v>66</v>
      </c>
      <c r="B46" s="182">
        <f>'実質公債費比率（分子）の構造'!K$48</f>
        <v>236</v>
      </c>
      <c r="C46" s="182"/>
      <c r="D46" s="182"/>
      <c r="E46" s="182">
        <f>'実質公債費比率（分子）の構造'!L$48</f>
        <v>429</v>
      </c>
      <c r="F46" s="182"/>
      <c r="G46" s="182"/>
      <c r="H46" s="182">
        <f>'実質公債費比率（分子）の構造'!M$48</f>
        <v>367</v>
      </c>
      <c r="I46" s="182"/>
      <c r="J46" s="182"/>
      <c r="K46" s="182">
        <f>'実質公債費比率（分子）の構造'!N$48</f>
        <v>359</v>
      </c>
      <c r="L46" s="182"/>
      <c r="M46" s="182"/>
      <c r="N46" s="182">
        <f>'実質公債費比率（分子）の構造'!O$48</f>
        <v>312</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859</v>
      </c>
      <c r="C49" s="182"/>
      <c r="D49" s="182"/>
      <c r="E49" s="182">
        <f>'実質公債費比率（分子）の構造'!L$45</f>
        <v>857</v>
      </c>
      <c r="F49" s="182"/>
      <c r="G49" s="182"/>
      <c r="H49" s="182">
        <f>'実質公債費比率（分子）の構造'!M$45</f>
        <v>800</v>
      </c>
      <c r="I49" s="182"/>
      <c r="J49" s="182"/>
      <c r="K49" s="182">
        <f>'実質公債費比率（分子）の構造'!N$45</f>
        <v>807</v>
      </c>
      <c r="L49" s="182"/>
      <c r="M49" s="182"/>
      <c r="N49" s="182">
        <f>'実質公債費比率（分子）の構造'!O$45</f>
        <v>695</v>
      </c>
      <c r="O49" s="182"/>
      <c r="P49" s="182"/>
    </row>
    <row r="50" spans="1:16" x14ac:dyDescent="0.15">
      <c r="A50" s="182" t="s">
        <v>70</v>
      </c>
      <c r="B50" s="182" t="e">
        <f>NA()</f>
        <v>#N/A</v>
      </c>
      <c r="C50" s="182">
        <f>IF(ISNUMBER('実質公債費比率（分子）の構造'!K$53),'実質公債費比率（分子）の構造'!K$53,NA())</f>
        <v>356</v>
      </c>
      <c r="D50" s="182" t="e">
        <f>NA()</f>
        <v>#N/A</v>
      </c>
      <c r="E50" s="182" t="e">
        <f>NA()</f>
        <v>#N/A</v>
      </c>
      <c r="F50" s="182">
        <f>IF(ISNUMBER('実質公債費比率（分子）の構造'!L$53),'実質公債費比率（分子）の構造'!L$53,NA())</f>
        <v>559</v>
      </c>
      <c r="G50" s="182" t="e">
        <f>NA()</f>
        <v>#N/A</v>
      </c>
      <c r="H50" s="182" t="e">
        <f>NA()</f>
        <v>#N/A</v>
      </c>
      <c r="I50" s="182">
        <f>IF(ISNUMBER('実質公債費比率（分子）の構造'!M$53),'実質公債費比率（分子）の構造'!M$53,NA())</f>
        <v>486</v>
      </c>
      <c r="J50" s="182" t="e">
        <f>NA()</f>
        <v>#N/A</v>
      </c>
      <c r="K50" s="182" t="e">
        <f>NA()</f>
        <v>#N/A</v>
      </c>
      <c r="L50" s="182">
        <f>IF(ISNUMBER('実質公債費比率（分子）の構造'!N$53),'実質公債費比率（分子）の構造'!N$53,NA())</f>
        <v>461</v>
      </c>
      <c r="M50" s="182" t="e">
        <f>NA()</f>
        <v>#N/A</v>
      </c>
      <c r="N50" s="182" t="e">
        <f>NA()</f>
        <v>#N/A</v>
      </c>
      <c r="O50" s="182">
        <f>IF(ISNUMBER('実質公債費比率（分子）の構造'!O$53),'実質公債費比率（分子）の構造'!O$53,NA())</f>
        <v>388</v>
      </c>
      <c r="P50" s="182" t="e">
        <f>NA()</f>
        <v>#N/A</v>
      </c>
    </row>
    <row r="53" spans="1:16" x14ac:dyDescent="0.15">
      <c r="A53" s="150" t="s">
        <v>71</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7740</v>
      </c>
      <c r="E56" s="181"/>
      <c r="F56" s="181"/>
      <c r="G56" s="181">
        <f>'将来負担比率（分子）の構造'!J$52</f>
        <v>7459</v>
      </c>
      <c r="H56" s="181"/>
      <c r="I56" s="181"/>
      <c r="J56" s="181">
        <f>'将来負担比率（分子）の構造'!K$52</f>
        <v>7192</v>
      </c>
      <c r="K56" s="181"/>
      <c r="L56" s="181"/>
      <c r="M56" s="181">
        <f>'将来負担比率（分子）の構造'!L$52</f>
        <v>6921</v>
      </c>
      <c r="N56" s="181"/>
      <c r="O56" s="181"/>
      <c r="P56" s="181">
        <f>'将来負担比率（分子）の構造'!M$52</f>
        <v>6670</v>
      </c>
    </row>
    <row r="57" spans="1:16" x14ac:dyDescent="0.15">
      <c r="A57" s="181" t="s">
        <v>41</v>
      </c>
      <c r="B57" s="181"/>
      <c r="C57" s="181"/>
      <c r="D57" s="181">
        <f>'将来負担比率（分子）の構造'!I$51</f>
        <v>194</v>
      </c>
      <c r="E57" s="181"/>
      <c r="F57" s="181"/>
      <c r="G57" s="181">
        <f>'将来負担比率（分子）の構造'!J$51</f>
        <v>143</v>
      </c>
      <c r="H57" s="181"/>
      <c r="I57" s="181"/>
      <c r="J57" s="181">
        <f>'将来負担比率（分子）の構造'!K$51</f>
        <v>103</v>
      </c>
      <c r="K57" s="181"/>
      <c r="L57" s="181"/>
      <c r="M57" s="181">
        <f>'将来負担比率（分子）の構造'!L$51</f>
        <v>63</v>
      </c>
      <c r="N57" s="181"/>
      <c r="O57" s="181"/>
      <c r="P57" s="181">
        <f>'将来負担比率（分子）の構造'!M$51</f>
        <v>40</v>
      </c>
    </row>
    <row r="58" spans="1:16" x14ac:dyDescent="0.15">
      <c r="A58" s="181" t="s">
        <v>40</v>
      </c>
      <c r="B58" s="181"/>
      <c r="C58" s="181"/>
      <c r="D58" s="181">
        <f>'将来負担比率（分子）の構造'!I$50</f>
        <v>2753</v>
      </c>
      <c r="E58" s="181"/>
      <c r="F58" s="181"/>
      <c r="G58" s="181">
        <f>'将来負担比率（分子）の構造'!J$50</f>
        <v>2836</v>
      </c>
      <c r="H58" s="181"/>
      <c r="I58" s="181"/>
      <c r="J58" s="181">
        <f>'将来負担比率（分子）の構造'!K$50</f>
        <v>2670</v>
      </c>
      <c r="K58" s="181"/>
      <c r="L58" s="181"/>
      <c r="M58" s="181">
        <f>'将来負担比率（分子）の構造'!L$50</f>
        <v>2472</v>
      </c>
      <c r="N58" s="181"/>
      <c r="O58" s="181"/>
      <c r="P58" s="181">
        <f>'将来負担比率（分子）の構造'!M$50</f>
        <v>2267</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454</v>
      </c>
      <c r="C62" s="181"/>
      <c r="D62" s="181"/>
      <c r="E62" s="181">
        <f>'将来負担比率（分子）の構造'!J$45</f>
        <v>251</v>
      </c>
      <c r="F62" s="181"/>
      <c r="G62" s="181"/>
      <c r="H62" s="181" t="str">
        <f>'将来負担比率（分子）の構造'!K$45</f>
        <v>-</v>
      </c>
      <c r="I62" s="181"/>
      <c r="J62" s="181"/>
      <c r="K62" s="181">
        <f>'将来負担比率（分子）の構造'!L$45</f>
        <v>384</v>
      </c>
      <c r="L62" s="181"/>
      <c r="M62" s="181"/>
      <c r="N62" s="181">
        <f>'将来負担比率（分子）の構造'!M$45</f>
        <v>330</v>
      </c>
      <c r="O62" s="181"/>
      <c r="P62" s="181"/>
    </row>
    <row r="63" spans="1:16" x14ac:dyDescent="0.15">
      <c r="A63" s="181" t="s">
        <v>33</v>
      </c>
      <c r="B63" s="181">
        <f>'将来負担比率（分子）の構造'!I$44</f>
        <v>204</v>
      </c>
      <c r="C63" s="181"/>
      <c r="D63" s="181"/>
      <c r="E63" s="181">
        <f>'将来負担比率（分子）の構造'!J$44</f>
        <v>176</v>
      </c>
      <c r="F63" s="181"/>
      <c r="G63" s="181"/>
      <c r="H63" s="181">
        <f>'将来負担比率（分子）の構造'!K$44</f>
        <v>151</v>
      </c>
      <c r="I63" s="181"/>
      <c r="J63" s="181"/>
      <c r="K63" s="181">
        <f>'将来負担比率（分子）の構造'!L$44</f>
        <v>126</v>
      </c>
      <c r="L63" s="181"/>
      <c r="M63" s="181"/>
      <c r="N63" s="181">
        <f>'将来負担比率（分子）の構造'!M$44</f>
        <v>107</v>
      </c>
      <c r="O63" s="181"/>
      <c r="P63" s="181"/>
    </row>
    <row r="64" spans="1:16" x14ac:dyDescent="0.15">
      <c r="A64" s="181" t="s">
        <v>32</v>
      </c>
      <c r="B64" s="181">
        <f>'将来負担比率（分子）の構造'!I$43</f>
        <v>3871</v>
      </c>
      <c r="C64" s="181"/>
      <c r="D64" s="181"/>
      <c r="E64" s="181">
        <f>'将来負担比率（分子）の構造'!J$43</f>
        <v>3839</v>
      </c>
      <c r="F64" s="181"/>
      <c r="G64" s="181"/>
      <c r="H64" s="181">
        <f>'将来負担比率（分子）の構造'!K$43</f>
        <v>4004</v>
      </c>
      <c r="I64" s="181"/>
      <c r="J64" s="181"/>
      <c r="K64" s="181">
        <f>'将来負担比率（分子）の構造'!L$43</f>
        <v>4104</v>
      </c>
      <c r="L64" s="181"/>
      <c r="M64" s="181"/>
      <c r="N64" s="181">
        <f>'将来負担比率（分子）の構造'!M$43</f>
        <v>3556</v>
      </c>
      <c r="O64" s="181"/>
      <c r="P64" s="181"/>
    </row>
    <row r="65" spans="1:16" x14ac:dyDescent="0.15">
      <c r="A65" s="181" t="s">
        <v>31</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30</v>
      </c>
      <c r="B66" s="181">
        <f>'将来負担比率（分子）の構造'!I$41</f>
        <v>7070</v>
      </c>
      <c r="C66" s="181"/>
      <c r="D66" s="181"/>
      <c r="E66" s="181">
        <f>'将来負担比率（分子）の構造'!J$41</f>
        <v>6712</v>
      </c>
      <c r="F66" s="181"/>
      <c r="G66" s="181"/>
      <c r="H66" s="181">
        <f>'将来負担比率（分子）の構造'!K$41</f>
        <v>6437</v>
      </c>
      <c r="I66" s="181"/>
      <c r="J66" s="181"/>
      <c r="K66" s="181">
        <f>'将来負担比率（分子）の構造'!L$41</f>
        <v>6220</v>
      </c>
      <c r="L66" s="181"/>
      <c r="M66" s="181"/>
      <c r="N66" s="181">
        <f>'将来負担比率（分子）の構造'!M$41</f>
        <v>5908</v>
      </c>
      <c r="O66" s="181"/>
      <c r="P66" s="181"/>
    </row>
    <row r="67" spans="1:16" x14ac:dyDescent="0.15">
      <c r="A67" s="181" t="s">
        <v>74</v>
      </c>
      <c r="B67" s="181" t="e">
        <f>NA()</f>
        <v>#N/A</v>
      </c>
      <c r="C67" s="181">
        <f>IF(ISNUMBER('将来負担比率（分子）の構造'!I$53), IF('将来負担比率（分子）の構造'!I$53 &lt; 0, 0, '将来負担比率（分子）の構造'!I$53), NA())</f>
        <v>912</v>
      </c>
      <c r="D67" s="181" t="e">
        <f>NA()</f>
        <v>#N/A</v>
      </c>
      <c r="E67" s="181" t="e">
        <f>NA()</f>
        <v>#N/A</v>
      </c>
      <c r="F67" s="181">
        <f>IF(ISNUMBER('将来負担比率（分子）の構造'!J$53), IF('将来負担比率（分子）の構造'!J$53 &lt; 0, 0, '将来負担比率（分子）の構造'!J$53), NA())</f>
        <v>540</v>
      </c>
      <c r="G67" s="181" t="e">
        <f>NA()</f>
        <v>#N/A</v>
      </c>
      <c r="H67" s="181" t="e">
        <f>NA()</f>
        <v>#N/A</v>
      </c>
      <c r="I67" s="181">
        <f>IF(ISNUMBER('将来負担比率（分子）の構造'!K$53), IF('将来負担比率（分子）の構造'!K$53 &lt; 0, 0, '将来負担比率（分子）の構造'!K$53), NA())</f>
        <v>627</v>
      </c>
      <c r="J67" s="181" t="e">
        <f>NA()</f>
        <v>#N/A</v>
      </c>
      <c r="K67" s="181" t="e">
        <f>NA()</f>
        <v>#N/A</v>
      </c>
      <c r="L67" s="181">
        <f>IF(ISNUMBER('将来負担比率（分子）の構造'!L$53), IF('将来負担比率（分子）の構造'!L$53 &lt; 0, 0, '将来負担比率（分子）の構造'!L$53), NA())</f>
        <v>1379</v>
      </c>
      <c r="M67" s="181" t="e">
        <f>NA()</f>
        <v>#N/A</v>
      </c>
      <c r="N67" s="181" t="e">
        <f>NA()</f>
        <v>#N/A</v>
      </c>
      <c r="O67" s="181">
        <f>IF(ISNUMBER('将来負担比率（分子）の構造'!M$53), IF('将来負担比率（分子）の構造'!M$53 &lt; 0, 0, '将来負担比率（分子）の構造'!M$53), NA())</f>
        <v>923</v>
      </c>
      <c r="P67" s="181" t="e">
        <f>NA()</f>
        <v>#N/A</v>
      </c>
    </row>
    <row r="70" spans="1:16" x14ac:dyDescent="0.15">
      <c r="A70" s="183" t="s">
        <v>75</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76</v>
      </c>
      <c r="B72" s="185">
        <f>基金残高に係る経年分析!F55</f>
        <v>820</v>
      </c>
      <c r="C72" s="185">
        <f>基金残高に係る経年分析!G55</f>
        <v>821</v>
      </c>
      <c r="D72" s="185">
        <f>基金残高に係る経年分析!H55</f>
        <v>821</v>
      </c>
    </row>
    <row r="73" spans="1:16" x14ac:dyDescent="0.15">
      <c r="A73" s="184" t="s">
        <v>77</v>
      </c>
      <c r="B73" s="185">
        <f>基金残高に係る経年分析!F56</f>
        <v>1406</v>
      </c>
      <c r="C73" s="185">
        <f>基金残高に係る経年分析!G56</f>
        <v>1247</v>
      </c>
      <c r="D73" s="185">
        <f>基金残高に係る経年分析!H56</f>
        <v>998</v>
      </c>
    </row>
    <row r="74" spans="1:16" x14ac:dyDescent="0.15">
      <c r="A74" s="184" t="s">
        <v>78</v>
      </c>
      <c r="B74" s="185">
        <f>基金残高に係る経年分析!F57</f>
        <v>1408</v>
      </c>
      <c r="C74" s="185">
        <f>基金残高に係る経年分析!G57</f>
        <v>1366</v>
      </c>
      <c r="D74" s="185">
        <f>基金残高に係る経年分析!H57</f>
        <v>1308</v>
      </c>
    </row>
  </sheetData>
  <sheetProtection algorithmName="SHA-512" hashValue="4H3kgZfdO+gd+UTFFWTOH3CAuyQOoFNdNdraNTAMS/vqmJEE8ugPfwhY+bn3ACcUJEtRDJS7G6LfggfcczE94A==" saltValue="b3HcEkf+bmh84u+CJA+4mw=="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topLeftCell="A13" workbookViewId="0">
      <selection activeCell="AP21" sqref="AP21:BF21"/>
    </sheetView>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217</v>
      </c>
      <c r="DI1" s="660"/>
      <c r="DJ1" s="660"/>
      <c r="DK1" s="660"/>
      <c r="DL1" s="660"/>
      <c r="DM1" s="660"/>
      <c r="DN1" s="661"/>
      <c r="DO1" s="226"/>
      <c r="DP1" s="659" t="s">
        <v>218</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219</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220</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221</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222</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223</v>
      </c>
      <c r="S4" s="663"/>
      <c r="T4" s="663"/>
      <c r="U4" s="663"/>
      <c r="V4" s="663"/>
      <c r="W4" s="663"/>
      <c r="X4" s="663"/>
      <c r="Y4" s="664"/>
      <c r="Z4" s="662" t="s">
        <v>224</v>
      </c>
      <c r="AA4" s="663"/>
      <c r="AB4" s="663"/>
      <c r="AC4" s="664"/>
      <c r="AD4" s="662" t="s">
        <v>225</v>
      </c>
      <c r="AE4" s="663"/>
      <c r="AF4" s="663"/>
      <c r="AG4" s="663"/>
      <c r="AH4" s="663"/>
      <c r="AI4" s="663"/>
      <c r="AJ4" s="663"/>
      <c r="AK4" s="664"/>
      <c r="AL4" s="662" t="s">
        <v>224</v>
      </c>
      <c r="AM4" s="663"/>
      <c r="AN4" s="663"/>
      <c r="AO4" s="664"/>
      <c r="AP4" s="668" t="s">
        <v>226</v>
      </c>
      <c r="AQ4" s="668"/>
      <c r="AR4" s="668"/>
      <c r="AS4" s="668"/>
      <c r="AT4" s="668"/>
      <c r="AU4" s="668"/>
      <c r="AV4" s="668"/>
      <c r="AW4" s="668"/>
      <c r="AX4" s="668"/>
      <c r="AY4" s="668"/>
      <c r="AZ4" s="668"/>
      <c r="BA4" s="668"/>
      <c r="BB4" s="668"/>
      <c r="BC4" s="668"/>
      <c r="BD4" s="668"/>
      <c r="BE4" s="668"/>
      <c r="BF4" s="668"/>
      <c r="BG4" s="668" t="s">
        <v>227</v>
      </c>
      <c r="BH4" s="668"/>
      <c r="BI4" s="668"/>
      <c r="BJ4" s="668"/>
      <c r="BK4" s="668"/>
      <c r="BL4" s="668"/>
      <c r="BM4" s="668"/>
      <c r="BN4" s="668"/>
      <c r="BO4" s="668" t="s">
        <v>224</v>
      </c>
      <c r="BP4" s="668"/>
      <c r="BQ4" s="668"/>
      <c r="BR4" s="668"/>
      <c r="BS4" s="668" t="s">
        <v>228</v>
      </c>
      <c r="BT4" s="668"/>
      <c r="BU4" s="668"/>
      <c r="BV4" s="668"/>
      <c r="BW4" s="668"/>
      <c r="BX4" s="668"/>
      <c r="BY4" s="668"/>
      <c r="BZ4" s="668"/>
      <c r="CA4" s="668"/>
      <c r="CB4" s="668"/>
      <c r="CD4" s="665" t="s">
        <v>229</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230</v>
      </c>
      <c r="C5" s="670"/>
      <c r="D5" s="670"/>
      <c r="E5" s="670"/>
      <c r="F5" s="670"/>
      <c r="G5" s="670"/>
      <c r="H5" s="670"/>
      <c r="I5" s="670"/>
      <c r="J5" s="670"/>
      <c r="K5" s="670"/>
      <c r="L5" s="670"/>
      <c r="M5" s="670"/>
      <c r="N5" s="670"/>
      <c r="O5" s="670"/>
      <c r="P5" s="670"/>
      <c r="Q5" s="671"/>
      <c r="R5" s="672">
        <v>1002916</v>
      </c>
      <c r="S5" s="673"/>
      <c r="T5" s="673"/>
      <c r="U5" s="673"/>
      <c r="V5" s="673"/>
      <c r="W5" s="673"/>
      <c r="X5" s="673"/>
      <c r="Y5" s="674"/>
      <c r="Z5" s="675">
        <v>14.2</v>
      </c>
      <c r="AA5" s="675"/>
      <c r="AB5" s="675"/>
      <c r="AC5" s="675"/>
      <c r="AD5" s="676">
        <v>1002916</v>
      </c>
      <c r="AE5" s="676"/>
      <c r="AF5" s="676"/>
      <c r="AG5" s="676"/>
      <c r="AH5" s="676"/>
      <c r="AI5" s="676"/>
      <c r="AJ5" s="676"/>
      <c r="AK5" s="676"/>
      <c r="AL5" s="677">
        <v>23.9</v>
      </c>
      <c r="AM5" s="678"/>
      <c r="AN5" s="678"/>
      <c r="AO5" s="679"/>
      <c r="AP5" s="669" t="s">
        <v>231</v>
      </c>
      <c r="AQ5" s="670"/>
      <c r="AR5" s="670"/>
      <c r="AS5" s="670"/>
      <c r="AT5" s="670"/>
      <c r="AU5" s="670"/>
      <c r="AV5" s="670"/>
      <c r="AW5" s="670"/>
      <c r="AX5" s="670"/>
      <c r="AY5" s="670"/>
      <c r="AZ5" s="670"/>
      <c r="BA5" s="670"/>
      <c r="BB5" s="670"/>
      <c r="BC5" s="670"/>
      <c r="BD5" s="670"/>
      <c r="BE5" s="670"/>
      <c r="BF5" s="671"/>
      <c r="BG5" s="683">
        <v>1002916</v>
      </c>
      <c r="BH5" s="684"/>
      <c r="BI5" s="684"/>
      <c r="BJ5" s="684"/>
      <c r="BK5" s="684"/>
      <c r="BL5" s="684"/>
      <c r="BM5" s="684"/>
      <c r="BN5" s="685"/>
      <c r="BO5" s="686">
        <v>100</v>
      </c>
      <c r="BP5" s="686"/>
      <c r="BQ5" s="686"/>
      <c r="BR5" s="686"/>
      <c r="BS5" s="687" t="s">
        <v>129</v>
      </c>
      <c r="BT5" s="687"/>
      <c r="BU5" s="687"/>
      <c r="BV5" s="687"/>
      <c r="BW5" s="687"/>
      <c r="BX5" s="687"/>
      <c r="BY5" s="687"/>
      <c r="BZ5" s="687"/>
      <c r="CA5" s="687"/>
      <c r="CB5" s="691"/>
      <c r="CD5" s="665" t="s">
        <v>226</v>
      </c>
      <c r="CE5" s="666"/>
      <c r="CF5" s="666"/>
      <c r="CG5" s="666"/>
      <c r="CH5" s="666"/>
      <c r="CI5" s="666"/>
      <c r="CJ5" s="666"/>
      <c r="CK5" s="666"/>
      <c r="CL5" s="666"/>
      <c r="CM5" s="666"/>
      <c r="CN5" s="666"/>
      <c r="CO5" s="666"/>
      <c r="CP5" s="666"/>
      <c r="CQ5" s="667"/>
      <c r="CR5" s="665" t="s">
        <v>232</v>
      </c>
      <c r="CS5" s="666"/>
      <c r="CT5" s="666"/>
      <c r="CU5" s="666"/>
      <c r="CV5" s="666"/>
      <c r="CW5" s="666"/>
      <c r="CX5" s="666"/>
      <c r="CY5" s="667"/>
      <c r="CZ5" s="665" t="s">
        <v>224</v>
      </c>
      <c r="DA5" s="666"/>
      <c r="DB5" s="666"/>
      <c r="DC5" s="667"/>
      <c r="DD5" s="665" t="s">
        <v>233</v>
      </c>
      <c r="DE5" s="666"/>
      <c r="DF5" s="666"/>
      <c r="DG5" s="666"/>
      <c r="DH5" s="666"/>
      <c r="DI5" s="666"/>
      <c r="DJ5" s="666"/>
      <c r="DK5" s="666"/>
      <c r="DL5" s="666"/>
      <c r="DM5" s="666"/>
      <c r="DN5" s="666"/>
      <c r="DO5" s="666"/>
      <c r="DP5" s="667"/>
      <c r="DQ5" s="665" t="s">
        <v>234</v>
      </c>
      <c r="DR5" s="666"/>
      <c r="DS5" s="666"/>
      <c r="DT5" s="666"/>
      <c r="DU5" s="666"/>
      <c r="DV5" s="666"/>
      <c r="DW5" s="666"/>
      <c r="DX5" s="666"/>
      <c r="DY5" s="666"/>
      <c r="DZ5" s="666"/>
      <c r="EA5" s="666"/>
      <c r="EB5" s="666"/>
      <c r="EC5" s="667"/>
    </row>
    <row r="6" spans="2:143" ht="11.25" customHeight="1" x14ac:dyDescent="0.15">
      <c r="B6" s="680" t="s">
        <v>235</v>
      </c>
      <c r="C6" s="681"/>
      <c r="D6" s="681"/>
      <c r="E6" s="681"/>
      <c r="F6" s="681"/>
      <c r="G6" s="681"/>
      <c r="H6" s="681"/>
      <c r="I6" s="681"/>
      <c r="J6" s="681"/>
      <c r="K6" s="681"/>
      <c r="L6" s="681"/>
      <c r="M6" s="681"/>
      <c r="N6" s="681"/>
      <c r="O6" s="681"/>
      <c r="P6" s="681"/>
      <c r="Q6" s="682"/>
      <c r="R6" s="683">
        <v>66856</v>
      </c>
      <c r="S6" s="684"/>
      <c r="T6" s="684"/>
      <c r="U6" s="684"/>
      <c r="V6" s="684"/>
      <c r="W6" s="684"/>
      <c r="X6" s="684"/>
      <c r="Y6" s="685"/>
      <c r="Z6" s="686">
        <v>0.9</v>
      </c>
      <c r="AA6" s="686"/>
      <c r="AB6" s="686"/>
      <c r="AC6" s="686"/>
      <c r="AD6" s="687">
        <v>66856</v>
      </c>
      <c r="AE6" s="687"/>
      <c r="AF6" s="687"/>
      <c r="AG6" s="687"/>
      <c r="AH6" s="687"/>
      <c r="AI6" s="687"/>
      <c r="AJ6" s="687"/>
      <c r="AK6" s="687"/>
      <c r="AL6" s="688">
        <v>1.6</v>
      </c>
      <c r="AM6" s="689"/>
      <c r="AN6" s="689"/>
      <c r="AO6" s="690"/>
      <c r="AP6" s="680" t="s">
        <v>236</v>
      </c>
      <c r="AQ6" s="681"/>
      <c r="AR6" s="681"/>
      <c r="AS6" s="681"/>
      <c r="AT6" s="681"/>
      <c r="AU6" s="681"/>
      <c r="AV6" s="681"/>
      <c r="AW6" s="681"/>
      <c r="AX6" s="681"/>
      <c r="AY6" s="681"/>
      <c r="AZ6" s="681"/>
      <c r="BA6" s="681"/>
      <c r="BB6" s="681"/>
      <c r="BC6" s="681"/>
      <c r="BD6" s="681"/>
      <c r="BE6" s="681"/>
      <c r="BF6" s="682"/>
      <c r="BG6" s="683">
        <v>1002916</v>
      </c>
      <c r="BH6" s="684"/>
      <c r="BI6" s="684"/>
      <c r="BJ6" s="684"/>
      <c r="BK6" s="684"/>
      <c r="BL6" s="684"/>
      <c r="BM6" s="684"/>
      <c r="BN6" s="685"/>
      <c r="BO6" s="686">
        <v>100</v>
      </c>
      <c r="BP6" s="686"/>
      <c r="BQ6" s="686"/>
      <c r="BR6" s="686"/>
      <c r="BS6" s="687" t="s">
        <v>237</v>
      </c>
      <c r="BT6" s="687"/>
      <c r="BU6" s="687"/>
      <c r="BV6" s="687"/>
      <c r="BW6" s="687"/>
      <c r="BX6" s="687"/>
      <c r="BY6" s="687"/>
      <c r="BZ6" s="687"/>
      <c r="CA6" s="687"/>
      <c r="CB6" s="691"/>
      <c r="CD6" s="694" t="s">
        <v>238</v>
      </c>
      <c r="CE6" s="695"/>
      <c r="CF6" s="695"/>
      <c r="CG6" s="695"/>
      <c r="CH6" s="695"/>
      <c r="CI6" s="695"/>
      <c r="CJ6" s="695"/>
      <c r="CK6" s="695"/>
      <c r="CL6" s="695"/>
      <c r="CM6" s="695"/>
      <c r="CN6" s="695"/>
      <c r="CO6" s="695"/>
      <c r="CP6" s="695"/>
      <c r="CQ6" s="696"/>
      <c r="CR6" s="683">
        <v>83070</v>
      </c>
      <c r="CS6" s="684"/>
      <c r="CT6" s="684"/>
      <c r="CU6" s="684"/>
      <c r="CV6" s="684"/>
      <c r="CW6" s="684"/>
      <c r="CX6" s="684"/>
      <c r="CY6" s="685"/>
      <c r="CZ6" s="677">
        <v>1.2</v>
      </c>
      <c r="DA6" s="678"/>
      <c r="DB6" s="678"/>
      <c r="DC6" s="697"/>
      <c r="DD6" s="692" t="s">
        <v>237</v>
      </c>
      <c r="DE6" s="684"/>
      <c r="DF6" s="684"/>
      <c r="DG6" s="684"/>
      <c r="DH6" s="684"/>
      <c r="DI6" s="684"/>
      <c r="DJ6" s="684"/>
      <c r="DK6" s="684"/>
      <c r="DL6" s="684"/>
      <c r="DM6" s="684"/>
      <c r="DN6" s="684"/>
      <c r="DO6" s="684"/>
      <c r="DP6" s="685"/>
      <c r="DQ6" s="692">
        <v>83070</v>
      </c>
      <c r="DR6" s="684"/>
      <c r="DS6" s="684"/>
      <c r="DT6" s="684"/>
      <c r="DU6" s="684"/>
      <c r="DV6" s="684"/>
      <c r="DW6" s="684"/>
      <c r="DX6" s="684"/>
      <c r="DY6" s="684"/>
      <c r="DZ6" s="684"/>
      <c r="EA6" s="684"/>
      <c r="EB6" s="684"/>
      <c r="EC6" s="693"/>
    </row>
    <row r="7" spans="2:143" ht="11.25" customHeight="1" x14ac:dyDescent="0.15">
      <c r="B7" s="680" t="s">
        <v>239</v>
      </c>
      <c r="C7" s="681"/>
      <c r="D7" s="681"/>
      <c r="E7" s="681"/>
      <c r="F7" s="681"/>
      <c r="G7" s="681"/>
      <c r="H7" s="681"/>
      <c r="I7" s="681"/>
      <c r="J7" s="681"/>
      <c r="K7" s="681"/>
      <c r="L7" s="681"/>
      <c r="M7" s="681"/>
      <c r="N7" s="681"/>
      <c r="O7" s="681"/>
      <c r="P7" s="681"/>
      <c r="Q7" s="682"/>
      <c r="R7" s="683">
        <v>1227</v>
      </c>
      <c r="S7" s="684"/>
      <c r="T7" s="684"/>
      <c r="U7" s="684"/>
      <c r="V7" s="684"/>
      <c r="W7" s="684"/>
      <c r="X7" s="684"/>
      <c r="Y7" s="685"/>
      <c r="Z7" s="686">
        <v>0</v>
      </c>
      <c r="AA7" s="686"/>
      <c r="AB7" s="686"/>
      <c r="AC7" s="686"/>
      <c r="AD7" s="687">
        <v>1227</v>
      </c>
      <c r="AE7" s="687"/>
      <c r="AF7" s="687"/>
      <c r="AG7" s="687"/>
      <c r="AH7" s="687"/>
      <c r="AI7" s="687"/>
      <c r="AJ7" s="687"/>
      <c r="AK7" s="687"/>
      <c r="AL7" s="688">
        <v>0</v>
      </c>
      <c r="AM7" s="689"/>
      <c r="AN7" s="689"/>
      <c r="AO7" s="690"/>
      <c r="AP7" s="680" t="s">
        <v>240</v>
      </c>
      <c r="AQ7" s="681"/>
      <c r="AR7" s="681"/>
      <c r="AS7" s="681"/>
      <c r="AT7" s="681"/>
      <c r="AU7" s="681"/>
      <c r="AV7" s="681"/>
      <c r="AW7" s="681"/>
      <c r="AX7" s="681"/>
      <c r="AY7" s="681"/>
      <c r="AZ7" s="681"/>
      <c r="BA7" s="681"/>
      <c r="BB7" s="681"/>
      <c r="BC7" s="681"/>
      <c r="BD7" s="681"/>
      <c r="BE7" s="681"/>
      <c r="BF7" s="682"/>
      <c r="BG7" s="683">
        <v>430719</v>
      </c>
      <c r="BH7" s="684"/>
      <c r="BI7" s="684"/>
      <c r="BJ7" s="684"/>
      <c r="BK7" s="684"/>
      <c r="BL7" s="684"/>
      <c r="BM7" s="684"/>
      <c r="BN7" s="685"/>
      <c r="BO7" s="686">
        <v>42.9</v>
      </c>
      <c r="BP7" s="686"/>
      <c r="BQ7" s="686"/>
      <c r="BR7" s="686"/>
      <c r="BS7" s="687" t="s">
        <v>129</v>
      </c>
      <c r="BT7" s="687"/>
      <c r="BU7" s="687"/>
      <c r="BV7" s="687"/>
      <c r="BW7" s="687"/>
      <c r="BX7" s="687"/>
      <c r="BY7" s="687"/>
      <c r="BZ7" s="687"/>
      <c r="CA7" s="687"/>
      <c r="CB7" s="691"/>
      <c r="CD7" s="698" t="s">
        <v>241</v>
      </c>
      <c r="CE7" s="699"/>
      <c r="CF7" s="699"/>
      <c r="CG7" s="699"/>
      <c r="CH7" s="699"/>
      <c r="CI7" s="699"/>
      <c r="CJ7" s="699"/>
      <c r="CK7" s="699"/>
      <c r="CL7" s="699"/>
      <c r="CM7" s="699"/>
      <c r="CN7" s="699"/>
      <c r="CO7" s="699"/>
      <c r="CP7" s="699"/>
      <c r="CQ7" s="700"/>
      <c r="CR7" s="683">
        <v>1083126</v>
      </c>
      <c r="CS7" s="684"/>
      <c r="CT7" s="684"/>
      <c r="CU7" s="684"/>
      <c r="CV7" s="684"/>
      <c r="CW7" s="684"/>
      <c r="CX7" s="684"/>
      <c r="CY7" s="685"/>
      <c r="CZ7" s="686">
        <v>16.100000000000001</v>
      </c>
      <c r="DA7" s="686"/>
      <c r="DB7" s="686"/>
      <c r="DC7" s="686"/>
      <c r="DD7" s="692">
        <v>167891</v>
      </c>
      <c r="DE7" s="684"/>
      <c r="DF7" s="684"/>
      <c r="DG7" s="684"/>
      <c r="DH7" s="684"/>
      <c r="DI7" s="684"/>
      <c r="DJ7" s="684"/>
      <c r="DK7" s="684"/>
      <c r="DL7" s="684"/>
      <c r="DM7" s="684"/>
      <c r="DN7" s="684"/>
      <c r="DO7" s="684"/>
      <c r="DP7" s="685"/>
      <c r="DQ7" s="692">
        <v>747775</v>
      </c>
      <c r="DR7" s="684"/>
      <c r="DS7" s="684"/>
      <c r="DT7" s="684"/>
      <c r="DU7" s="684"/>
      <c r="DV7" s="684"/>
      <c r="DW7" s="684"/>
      <c r="DX7" s="684"/>
      <c r="DY7" s="684"/>
      <c r="DZ7" s="684"/>
      <c r="EA7" s="684"/>
      <c r="EB7" s="684"/>
      <c r="EC7" s="693"/>
    </row>
    <row r="8" spans="2:143" ht="11.25" customHeight="1" x14ac:dyDescent="0.15">
      <c r="B8" s="680" t="s">
        <v>242</v>
      </c>
      <c r="C8" s="681"/>
      <c r="D8" s="681"/>
      <c r="E8" s="681"/>
      <c r="F8" s="681"/>
      <c r="G8" s="681"/>
      <c r="H8" s="681"/>
      <c r="I8" s="681"/>
      <c r="J8" s="681"/>
      <c r="K8" s="681"/>
      <c r="L8" s="681"/>
      <c r="M8" s="681"/>
      <c r="N8" s="681"/>
      <c r="O8" s="681"/>
      <c r="P8" s="681"/>
      <c r="Q8" s="682"/>
      <c r="R8" s="683">
        <v>4344</v>
      </c>
      <c r="S8" s="684"/>
      <c r="T8" s="684"/>
      <c r="U8" s="684"/>
      <c r="V8" s="684"/>
      <c r="W8" s="684"/>
      <c r="X8" s="684"/>
      <c r="Y8" s="685"/>
      <c r="Z8" s="686">
        <v>0.1</v>
      </c>
      <c r="AA8" s="686"/>
      <c r="AB8" s="686"/>
      <c r="AC8" s="686"/>
      <c r="AD8" s="687">
        <v>4344</v>
      </c>
      <c r="AE8" s="687"/>
      <c r="AF8" s="687"/>
      <c r="AG8" s="687"/>
      <c r="AH8" s="687"/>
      <c r="AI8" s="687"/>
      <c r="AJ8" s="687"/>
      <c r="AK8" s="687"/>
      <c r="AL8" s="688">
        <v>0.1</v>
      </c>
      <c r="AM8" s="689"/>
      <c r="AN8" s="689"/>
      <c r="AO8" s="690"/>
      <c r="AP8" s="680" t="s">
        <v>243</v>
      </c>
      <c r="AQ8" s="681"/>
      <c r="AR8" s="681"/>
      <c r="AS8" s="681"/>
      <c r="AT8" s="681"/>
      <c r="AU8" s="681"/>
      <c r="AV8" s="681"/>
      <c r="AW8" s="681"/>
      <c r="AX8" s="681"/>
      <c r="AY8" s="681"/>
      <c r="AZ8" s="681"/>
      <c r="BA8" s="681"/>
      <c r="BB8" s="681"/>
      <c r="BC8" s="681"/>
      <c r="BD8" s="681"/>
      <c r="BE8" s="681"/>
      <c r="BF8" s="682"/>
      <c r="BG8" s="683">
        <v>18642</v>
      </c>
      <c r="BH8" s="684"/>
      <c r="BI8" s="684"/>
      <c r="BJ8" s="684"/>
      <c r="BK8" s="684"/>
      <c r="BL8" s="684"/>
      <c r="BM8" s="684"/>
      <c r="BN8" s="685"/>
      <c r="BO8" s="686">
        <v>1.9</v>
      </c>
      <c r="BP8" s="686"/>
      <c r="BQ8" s="686"/>
      <c r="BR8" s="686"/>
      <c r="BS8" s="692" t="s">
        <v>129</v>
      </c>
      <c r="BT8" s="684"/>
      <c r="BU8" s="684"/>
      <c r="BV8" s="684"/>
      <c r="BW8" s="684"/>
      <c r="BX8" s="684"/>
      <c r="BY8" s="684"/>
      <c r="BZ8" s="684"/>
      <c r="CA8" s="684"/>
      <c r="CB8" s="693"/>
      <c r="CD8" s="698" t="s">
        <v>244</v>
      </c>
      <c r="CE8" s="699"/>
      <c r="CF8" s="699"/>
      <c r="CG8" s="699"/>
      <c r="CH8" s="699"/>
      <c r="CI8" s="699"/>
      <c r="CJ8" s="699"/>
      <c r="CK8" s="699"/>
      <c r="CL8" s="699"/>
      <c r="CM8" s="699"/>
      <c r="CN8" s="699"/>
      <c r="CO8" s="699"/>
      <c r="CP8" s="699"/>
      <c r="CQ8" s="700"/>
      <c r="CR8" s="683">
        <v>2118138</v>
      </c>
      <c r="CS8" s="684"/>
      <c r="CT8" s="684"/>
      <c r="CU8" s="684"/>
      <c r="CV8" s="684"/>
      <c r="CW8" s="684"/>
      <c r="CX8" s="684"/>
      <c r="CY8" s="685"/>
      <c r="CZ8" s="686">
        <v>31.5</v>
      </c>
      <c r="DA8" s="686"/>
      <c r="DB8" s="686"/>
      <c r="DC8" s="686"/>
      <c r="DD8" s="692">
        <v>37975</v>
      </c>
      <c r="DE8" s="684"/>
      <c r="DF8" s="684"/>
      <c r="DG8" s="684"/>
      <c r="DH8" s="684"/>
      <c r="DI8" s="684"/>
      <c r="DJ8" s="684"/>
      <c r="DK8" s="684"/>
      <c r="DL8" s="684"/>
      <c r="DM8" s="684"/>
      <c r="DN8" s="684"/>
      <c r="DO8" s="684"/>
      <c r="DP8" s="685"/>
      <c r="DQ8" s="692">
        <v>1343550</v>
      </c>
      <c r="DR8" s="684"/>
      <c r="DS8" s="684"/>
      <c r="DT8" s="684"/>
      <c r="DU8" s="684"/>
      <c r="DV8" s="684"/>
      <c r="DW8" s="684"/>
      <c r="DX8" s="684"/>
      <c r="DY8" s="684"/>
      <c r="DZ8" s="684"/>
      <c r="EA8" s="684"/>
      <c r="EB8" s="684"/>
      <c r="EC8" s="693"/>
    </row>
    <row r="9" spans="2:143" ht="11.25" customHeight="1" x14ac:dyDescent="0.15">
      <c r="B9" s="680" t="s">
        <v>245</v>
      </c>
      <c r="C9" s="681"/>
      <c r="D9" s="681"/>
      <c r="E9" s="681"/>
      <c r="F9" s="681"/>
      <c r="G9" s="681"/>
      <c r="H9" s="681"/>
      <c r="I9" s="681"/>
      <c r="J9" s="681"/>
      <c r="K9" s="681"/>
      <c r="L9" s="681"/>
      <c r="M9" s="681"/>
      <c r="N9" s="681"/>
      <c r="O9" s="681"/>
      <c r="P9" s="681"/>
      <c r="Q9" s="682"/>
      <c r="R9" s="683">
        <v>3041</v>
      </c>
      <c r="S9" s="684"/>
      <c r="T9" s="684"/>
      <c r="U9" s="684"/>
      <c r="V9" s="684"/>
      <c r="W9" s="684"/>
      <c r="X9" s="684"/>
      <c r="Y9" s="685"/>
      <c r="Z9" s="686">
        <v>0</v>
      </c>
      <c r="AA9" s="686"/>
      <c r="AB9" s="686"/>
      <c r="AC9" s="686"/>
      <c r="AD9" s="687">
        <v>3041</v>
      </c>
      <c r="AE9" s="687"/>
      <c r="AF9" s="687"/>
      <c r="AG9" s="687"/>
      <c r="AH9" s="687"/>
      <c r="AI9" s="687"/>
      <c r="AJ9" s="687"/>
      <c r="AK9" s="687"/>
      <c r="AL9" s="688">
        <v>0.1</v>
      </c>
      <c r="AM9" s="689"/>
      <c r="AN9" s="689"/>
      <c r="AO9" s="690"/>
      <c r="AP9" s="680" t="s">
        <v>246</v>
      </c>
      <c r="AQ9" s="681"/>
      <c r="AR9" s="681"/>
      <c r="AS9" s="681"/>
      <c r="AT9" s="681"/>
      <c r="AU9" s="681"/>
      <c r="AV9" s="681"/>
      <c r="AW9" s="681"/>
      <c r="AX9" s="681"/>
      <c r="AY9" s="681"/>
      <c r="AZ9" s="681"/>
      <c r="BA9" s="681"/>
      <c r="BB9" s="681"/>
      <c r="BC9" s="681"/>
      <c r="BD9" s="681"/>
      <c r="BE9" s="681"/>
      <c r="BF9" s="682"/>
      <c r="BG9" s="683">
        <v>356115</v>
      </c>
      <c r="BH9" s="684"/>
      <c r="BI9" s="684"/>
      <c r="BJ9" s="684"/>
      <c r="BK9" s="684"/>
      <c r="BL9" s="684"/>
      <c r="BM9" s="684"/>
      <c r="BN9" s="685"/>
      <c r="BO9" s="686">
        <v>35.5</v>
      </c>
      <c r="BP9" s="686"/>
      <c r="BQ9" s="686"/>
      <c r="BR9" s="686"/>
      <c r="BS9" s="692" t="s">
        <v>175</v>
      </c>
      <c r="BT9" s="684"/>
      <c r="BU9" s="684"/>
      <c r="BV9" s="684"/>
      <c r="BW9" s="684"/>
      <c r="BX9" s="684"/>
      <c r="BY9" s="684"/>
      <c r="BZ9" s="684"/>
      <c r="CA9" s="684"/>
      <c r="CB9" s="693"/>
      <c r="CD9" s="698" t="s">
        <v>247</v>
      </c>
      <c r="CE9" s="699"/>
      <c r="CF9" s="699"/>
      <c r="CG9" s="699"/>
      <c r="CH9" s="699"/>
      <c r="CI9" s="699"/>
      <c r="CJ9" s="699"/>
      <c r="CK9" s="699"/>
      <c r="CL9" s="699"/>
      <c r="CM9" s="699"/>
      <c r="CN9" s="699"/>
      <c r="CO9" s="699"/>
      <c r="CP9" s="699"/>
      <c r="CQ9" s="700"/>
      <c r="CR9" s="683">
        <v>887939</v>
      </c>
      <c r="CS9" s="684"/>
      <c r="CT9" s="684"/>
      <c r="CU9" s="684"/>
      <c r="CV9" s="684"/>
      <c r="CW9" s="684"/>
      <c r="CX9" s="684"/>
      <c r="CY9" s="685"/>
      <c r="CZ9" s="686">
        <v>13.2</v>
      </c>
      <c r="DA9" s="686"/>
      <c r="DB9" s="686"/>
      <c r="DC9" s="686"/>
      <c r="DD9" s="692">
        <v>1900</v>
      </c>
      <c r="DE9" s="684"/>
      <c r="DF9" s="684"/>
      <c r="DG9" s="684"/>
      <c r="DH9" s="684"/>
      <c r="DI9" s="684"/>
      <c r="DJ9" s="684"/>
      <c r="DK9" s="684"/>
      <c r="DL9" s="684"/>
      <c r="DM9" s="684"/>
      <c r="DN9" s="684"/>
      <c r="DO9" s="684"/>
      <c r="DP9" s="685"/>
      <c r="DQ9" s="692">
        <v>848805</v>
      </c>
      <c r="DR9" s="684"/>
      <c r="DS9" s="684"/>
      <c r="DT9" s="684"/>
      <c r="DU9" s="684"/>
      <c r="DV9" s="684"/>
      <c r="DW9" s="684"/>
      <c r="DX9" s="684"/>
      <c r="DY9" s="684"/>
      <c r="DZ9" s="684"/>
      <c r="EA9" s="684"/>
      <c r="EB9" s="684"/>
      <c r="EC9" s="693"/>
    </row>
    <row r="10" spans="2:143" ht="11.25" customHeight="1" x14ac:dyDescent="0.15">
      <c r="B10" s="680" t="s">
        <v>248</v>
      </c>
      <c r="C10" s="681"/>
      <c r="D10" s="681"/>
      <c r="E10" s="681"/>
      <c r="F10" s="681"/>
      <c r="G10" s="681"/>
      <c r="H10" s="681"/>
      <c r="I10" s="681"/>
      <c r="J10" s="681"/>
      <c r="K10" s="681"/>
      <c r="L10" s="681"/>
      <c r="M10" s="681"/>
      <c r="N10" s="681"/>
      <c r="O10" s="681"/>
      <c r="P10" s="681"/>
      <c r="Q10" s="682"/>
      <c r="R10" s="683" t="s">
        <v>237</v>
      </c>
      <c r="S10" s="684"/>
      <c r="T10" s="684"/>
      <c r="U10" s="684"/>
      <c r="V10" s="684"/>
      <c r="W10" s="684"/>
      <c r="X10" s="684"/>
      <c r="Y10" s="685"/>
      <c r="Z10" s="686" t="s">
        <v>129</v>
      </c>
      <c r="AA10" s="686"/>
      <c r="AB10" s="686"/>
      <c r="AC10" s="686"/>
      <c r="AD10" s="687" t="s">
        <v>129</v>
      </c>
      <c r="AE10" s="687"/>
      <c r="AF10" s="687"/>
      <c r="AG10" s="687"/>
      <c r="AH10" s="687"/>
      <c r="AI10" s="687"/>
      <c r="AJ10" s="687"/>
      <c r="AK10" s="687"/>
      <c r="AL10" s="688" t="s">
        <v>129</v>
      </c>
      <c r="AM10" s="689"/>
      <c r="AN10" s="689"/>
      <c r="AO10" s="690"/>
      <c r="AP10" s="680" t="s">
        <v>249</v>
      </c>
      <c r="AQ10" s="681"/>
      <c r="AR10" s="681"/>
      <c r="AS10" s="681"/>
      <c r="AT10" s="681"/>
      <c r="AU10" s="681"/>
      <c r="AV10" s="681"/>
      <c r="AW10" s="681"/>
      <c r="AX10" s="681"/>
      <c r="AY10" s="681"/>
      <c r="AZ10" s="681"/>
      <c r="BA10" s="681"/>
      <c r="BB10" s="681"/>
      <c r="BC10" s="681"/>
      <c r="BD10" s="681"/>
      <c r="BE10" s="681"/>
      <c r="BF10" s="682"/>
      <c r="BG10" s="683">
        <v>15463</v>
      </c>
      <c r="BH10" s="684"/>
      <c r="BI10" s="684"/>
      <c r="BJ10" s="684"/>
      <c r="BK10" s="684"/>
      <c r="BL10" s="684"/>
      <c r="BM10" s="684"/>
      <c r="BN10" s="685"/>
      <c r="BO10" s="686">
        <v>1.5</v>
      </c>
      <c r="BP10" s="686"/>
      <c r="BQ10" s="686"/>
      <c r="BR10" s="686"/>
      <c r="BS10" s="692" t="s">
        <v>129</v>
      </c>
      <c r="BT10" s="684"/>
      <c r="BU10" s="684"/>
      <c r="BV10" s="684"/>
      <c r="BW10" s="684"/>
      <c r="BX10" s="684"/>
      <c r="BY10" s="684"/>
      <c r="BZ10" s="684"/>
      <c r="CA10" s="684"/>
      <c r="CB10" s="693"/>
      <c r="CD10" s="698" t="s">
        <v>250</v>
      </c>
      <c r="CE10" s="699"/>
      <c r="CF10" s="699"/>
      <c r="CG10" s="699"/>
      <c r="CH10" s="699"/>
      <c r="CI10" s="699"/>
      <c r="CJ10" s="699"/>
      <c r="CK10" s="699"/>
      <c r="CL10" s="699"/>
      <c r="CM10" s="699"/>
      <c r="CN10" s="699"/>
      <c r="CO10" s="699"/>
      <c r="CP10" s="699"/>
      <c r="CQ10" s="700"/>
      <c r="CR10" s="683" t="s">
        <v>175</v>
      </c>
      <c r="CS10" s="684"/>
      <c r="CT10" s="684"/>
      <c r="CU10" s="684"/>
      <c r="CV10" s="684"/>
      <c r="CW10" s="684"/>
      <c r="CX10" s="684"/>
      <c r="CY10" s="685"/>
      <c r="CZ10" s="686" t="s">
        <v>237</v>
      </c>
      <c r="DA10" s="686"/>
      <c r="DB10" s="686"/>
      <c r="DC10" s="686"/>
      <c r="DD10" s="692" t="s">
        <v>129</v>
      </c>
      <c r="DE10" s="684"/>
      <c r="DF10" s="684"/>
      <c r="DG10" s="684"/>
      <c r="DH10" s="684"/>
      <c r="DI10" s="684"/>
      <c r="DJ10" s="684"/>
      <c r="DK10" s="684"/>
      <c r="DL10" s="684"/>
      <c r="DM10" s="684"/>
      <c r="DN10" s="684"/>
      <c r="DO10" s="684"/>
      <c r="DP10" s="685"/>
      <c r="DQ10" s="692" t="s">
        <v>129</v>
      </c>
      <c r="DR10" s="684"/>
      <c r="DS10" s="684"/>
      <c r="DT10" s="684"/>
      <c r="DU10" s="684"/>
      <c r="DV10" s="684"/>
      <c r="DW10" s="684"/>
      <c r="DX10" s="684"/>
      <c r="DY10" s="684"/>
      <c r="DZ10" s="684"/>
      <c r="EA10" s="684"/>
      <c r="EB10" s="684"/>
      <c r="EC10" s="693"/>
    </row>
    <row r="11" spans="2:143" ht="11.25" customHeight="1" x14ac:dyDescent="0.15">
      <c r="B11" s="680" t="s">
        <v>251</v>
      </c>
      <c r="C11" s="681"/>
      <c r="D11" s="681"/>
      <c r="E11" s="681"/>
      <c r="F11" s="681"/>
      <c r="G11" s="681"/>
      <c r="H11" s="681"/>
      <c r="I11" s="681"/>
      <c r="J11" s="681"/>
      <c r="K11" s="681"/>
      <c r="L11" s="681"/>
      <c r="M11" s="681"/>
      <c r="N11" s="681"/>
      <c r="O11" s="681"/>
      <c r="P11" s="681"/>
      <c r="Q11" s="682"/>
      <c r="R11" s="683">
        <v>170557</v>
      </c>
      <c r="S11" s="684"/>
      <c r="T11" s="684"/>
      <c r="U11" s="684"/>
      <c r="V11" s="684"/>
      <c r="W11" s="684"/>
      <c r="X11" s="684"/>
      <c r="Y11" s="685"/>
      <c r="Z11" s="688">
        <v>2.4</v>
      </c>
      <c r="AA11" s="689"/>
      <c r="AB11" s="689"/>
      <c r="AC11" s="701"/>
      <c r="AD11" s="692">
        <v>170557</v>
      </c>
      <c r="AE11" s="684"/>
      <c r="AF11" s="684"/>
      <c r="AG11" s="684"/>
      <c r="AH11" s="684"/>
      <c r="AI11" s="684"/>
      <c r="AJ11" s="684"/>
      <c r="AK11" s="685"/>
      <c r="AL11" s="688">
        <v>4.0999999999999996</v>
      </c>
      <c r="AM11" s="689"/>
      <c r="AN11" s="689"/>
      <c r="AO11" s="690"/>
      <c r="AP11" s="680" t="s">
        <v>252</v>
      </c>
      <c r="AQ11" s="681"/>
      <c r="AR11" s="681"/>
      <c r="AS11" s="681"/>
      <c r="AT11" s="681"/>
      <c r="AU11" s="681"/>
      <c r="AV11" s="681"/>
      <c r="AW11" s="681"/>
      <c r="AX11" s="681"/>
      <c r="AY11" s="681"/>
      <c r="AZ11" s="681"/>
      <c r="BA11" s="681"/>
      <c r="BB11" s="681"/>
      <c r="BC11" s="681"/>
      <c r="BD11" s="681"/>
      <c r="BE11" s="681"/>
      <c r="BF11" s="682"/>
      <c r="BG11" s="683">
        <v>40499</v>
      </c>
      <c r="BH11" s="684"/>
      <c r="BI11" s="684"/>
      <c r="BJ11" s="684"/>
      <c r="BK11" s="684"/>
      <c r="BL11" s="684"/>
      <c r="BM11" s="684"/>
      <c r="BN11" s="685"/>
      <c r="BO11" s="686">
        <v>4</v>
      </c>
      <c r="BP11" s="686"/>
      <c r="BQ11" s="686"/>
      <c r="BR11" s="686"/>
      <c r="BS11" s="692" t="s">
        <v>129</v>
      </c>
      <c r="BT11" s="684"/>
      <c r="BU11" s="684"/>
      <c r="BV11" s="684"/>
      <c r="BW11" s="684"/>
      <c r="BX11" s="684"/>
      <c r="BY11" s="684"/>
      <c r="BZ11" s="684"/>
      <c r="CA11" s="684"/>
      <c r="CB11" s="693"/>
      <c r="CD11" s="698" t="s">
        <v>253</v>
      </c>
      <c r="CE11" s="699"/>
      <c r="CF11" s="699"/>
      <c r="CG11" s="699"/>
      <c r="CH11" s="699"/>
      <c r="CI11" s="699"/>
      <c r="CJ11" s="699"/>
      <c r="CK11" s="699"/>
      <c r="CL11" s="699"/>
      <c r="CM11" s="699"/>
      <c r="CN11" s="699"/>
      <c r="CO11" s="699"/>
      <c r="CP11" s="699"/>
      <c r="CQ11" s="700"/>
      <c r="CR11" s="683">
        <v>457614</v>
      </c>
      <c r="CS11" s="684"/>
      <c r="CT11" s="684"/>
      <c r="CU11" s="684"/>
      <c r="CV11" s="684"/>
      <c r="CW11" s="684"/>
      <c r="CX11" s="684"/>
      <c r="CY11" s="685"/>
      <c r="CZ11" s="686">
        <v>6.8</v>
      </c>
      <c r="DA11" s="686"/>
      <c r="DB11" s="686"/>
      <c r="DC11" s="686"/>
      <c r="DD11" s="692">
        <v>97442</v>
      </c>
      <c r="DE11" s="684"/>
      <c r="DF11" s="684"/>
      <c r="DG11" s="684"/>
      <c r="DH11" s="684"/>
      <c r="DI11" s="684"/>
      <c r="DJ11" s="684"/>
      <c r="DK11" s="684"/>
      <c r="DL11" s="684"/>
      <c r="DM11" s="684"/>
      <c r="DN11" s="684"/>
      <c r="DO11" s="684"/>
      <c r="DP11" s="685"/>
      <c r="DQ11" s="692">
        <v>308448</v>
      </c>
      <c r="DR11" s="684"/>
      <c r="DS11" s="684"/>
      <c r="DT11" s="684"/>
      <c r="DU11" s="684"/>
      <c r="DV11" s="684"/>
      <c r="DW11" s="684"/>
      <c r="DX11" s="684"/>
      <c r="DY11" s="684"/>
      <c r="DZ11" s="684"/>
      <c r="EA11" s="684"/>
      <c r="EB11" s="684"/>
      <c r="EC11" s="693"/>
    </row>
    <row r="12" spans="2:143" ht="11.25" customHeight="1" x14ac:dyDescent="0.15">
      <c r="B12" s="680" t="s">
        <v>254</v>
      </c>
      <c r="C12" s="681"/>
      <c r="D12" s="681"/>
      <c r="E12" s="681"/>
      <c r="F12" s="681"/>
      <c r="G12" s="681"/>
      <c r="H12" s="681"/>
      <c r="I12" s="681"/>
      <c r="J12" s="681"/>
      <c r="K12" s="681"/>
      <c r="L12" s="681"/>
      <c r="M12" s="681"/>
      <c r="N12" s="681"/>
      <c r="O12" s="681"/>
      <c r="P12" s="681"/>
      <c r="Q12" s="682"/>
      <c r="R12" s="683">
        <v>5346</v>
      </c>
      <c r="S12" s="684"/>
      <c r="T12" s="684"/>
      <c r="U12" s="684"/>
      <c r="V12" s="684"/>
      <c r="W12" s="684"/>
      <c r="X12" s="684"/>
      <c r="Y12" s="685"/>
      <c r="Z12" s="686">
        <v>0.1</v>
      </c>
      <c r="AA12" s="686"/>
      <c r="AB12" s="686"/>
      <c r="AC12" s="686"/>
      <c r="AD12" s="687">
        <v>5346</v>
      </c>
      <c r="AE12" s="687"/>
      <c r="AF12" s="687"/>
      <c r="AG12" s="687"/>
      <c r="AH12" s="687"/>
      <c r="AI12" s="687"/>
      <c r="AJ12" s="687"/>
      <c r="AK12" s="687"/>
      <c r="AL12" s="688">
        <v>0.1</v>
      </c>
      <c r="AM12" s="689"/>
      <c r="AN12" s="689"/>
      <c r="AO12" s="690"/>
      <c r="AP12" s="680" t="s">
        <v>255</v>
      </c>
      <c r="AQ12" s="681"/>
      <c r="AR12" s="681"/>
      <c r="AS12" s="681"/>
      <c r="AT12" s="681"/>
      <c r="AU12" s="681"/>
      <c r="AV12" s="681"/>
      <c r="AW12" s="681"/>
      <c r="AX12" s="681"/>
      <c r="AY12" s="681"/>
      <c r="AZ12" s="681"/>
      <c r="BA12" s="681"/>
      <c r="BB12" s="681"/>
      <c r="BC12" s="681"/>
      <c r="BD12" s="681"/>
      <c r="BE12" s="681"/>
      <c r="BF12" s="682"/>
      <c r="BG12" s="683">
        <v>481193</v>
      </c>
      <c r="BH12" s="684"/>
      <c r="BI12" s="684"/>
      <c r="BJ12" s="684"/>
      <c r="BK12" s="684"/>
      <c r="BL12" s="684"/>
      <c r="BM12" s="684"/>
      <c r="BN12" s="685"/>
      <c r="BO12" s="686">
        <v>48</v>
      </c>
      <c r="BP12" s="686"/>
      <c r="BQ12" s="686"/>
      <c r="BR12" s="686"/>
      <c r="BS12" s="692" t="s">
        <v>175</v>
      </c>
      <c r="BT12" s="684"/>
      <c r="BU12" s="684"/>
      <c r="BV12" s="684"/>
      <c r="BW12" s="684"/>
      <c r="BX12" s="684"/>
      <c r="BY12" s="684"/>
      <c r="BZ12" s="684"/>
      <c r="CA12" s="684"/>
      <c r="CB12" s="693"/>
      <c r="CD12" s="698" t="s">
        <v>256</v>
      </c>
      <c r="CE12" s="699"/>
      <c r="CF12" s="699"/>
      <c r="CG12" s="699"/>
      <c r="CH12" s="699"/>
      <c r="CI12" s="699"/>
      <c r="CJ12" s="699"/>
      <c r="CK12" s="699"/>
      <c r="CL12" s="699"/>
      <c r="CM12" s="699"/>
      <c r="CN12" s="699"/>
      <c r="CO12" s="699"/>
      <c r="CP12" s="699"/>
      <c r="CQ12" s="700"/>
      <c r="CR12" s="683">
        <v>27374</v>
      </c>
      <c r="CS12" s="684"/>
      <c r="CT12" s="684"/>
      <c r="CU12" s="684"/>
      <c r="CV12" s="684"/>
      <c r="CW12" s="684"/>
      <c r="CX12" s="684"/>
      <c r="CY12" s="685"/>
      <c r="CZ12" s="686">
        <v>0.4</v>
      </c>
      <c r="DA12" s="686"/>
      <c r="DB12" s="686"/>
      <c r="DC12" s="686"/>
      <c r="DD12" s="692" t="s">
        <v>175</v>
      </c>
      <c r="DE12" s="684"/>
      <c r="DF12" s="684"/>
      <c r="DG12" s="684"/>
      <c r="DH12" s="684"/>
      <c r="DI12" s="684"/>
      <c r="DJ12" s="684"/>
      <c r="DK12" s="684"/>
      <c r="DL12" s="684"/>
      <c r="DM12" s="684"/>
      <c r="DN12" s="684"/>
      <c r="DO12" s="684"/>
      <c r="DP12" s="685"/>
      <c r="DQ12" s="692">
        <v>23673</v>
      </c>
      <c r="DR12" s="684"/>
      <c r="DS12" s="684"/>
      <c r="DT12" s="684"/>
      <c r="DU12" s="684"/>
      <c r="DV12" s="684"/>
      <c r="DW12" s="684"/>
      <c r="DX12" s="684"/>
      <c r="DY12" s="684"/>
      <c r="DZ12" s="684"/>
      <c r="EA12" s="684"/>
      <c r="EB12" s="684"/>
      <c r="EC12" s="693"/>
    </row>
    <row r="13" spans="2:143" ht="11.25" customHeight="1" x14ac:dyDescent="0.15">
      <c r="B13" s="680" t="s">
        <v>257</v>
      </c>
      <c r="C13" s="681"/>
      <c r="D13" s="681"/>
      <c r="E13" s="681"/>
      <c r="F13" s="681"/>
      <c r="G13" s="681"/>
      <c r="H13" s="681"/>
      <c r="I13" s="681"/>
      <c r="J13" s="681"/>
      <c r="K13" s="681"/>
      <c r="L13" s="681"/>
      <c r="M13" s="681"/>
      <c r="N13" s="681"/>
      <c r="O13" s="681"/>
      <c r="P13" s="681"/>
      <c r="Q13" s="682"/>
      <c r="R13" s="683" t="s">
        <v>129</v>
      </c>
      <c r="S13" s="684"/>
      <c r="T13" s="684"/>
      <c r="U13" s="684"/>
      <c r="V13" s="684"/>
      <c r="W13" s="684"/>
      <c r="X13" s="684"/>
      <c r="Y13" s="685"/>
      <c r="Z13" s="686" t="s">
        <v>175</v>
      </c>
      <c r="AA13" s="686"/>
      <c r="AB13" s="686"/>
      <c r="AC13" s="686"/>
      <c r="AD13" s="687" t="s">
        <v>129</v>
      </c>
      <c r="AE13" s="687"/>
      <c r="AF13" s="687"/>
      <c r="AG13" s="687"/>
      <c r="AH13" s="687"/>
      <c r="AI13" s="687"/>
      <c r="AJ13" s="687"/>
      <c r="AK13" s="687"/>
      <c r="AL13" s="688" t="s">
        <v>129</v>
      </c>
      <c r="AM13" s="689"/>
      <c r="AN13" s="689"/>
      <c r="AO13" s="690"/>
      <c r="AP13" s="680" t="s">
        <v>258</v>
      </c>
      <c r="AQ13" s="681"/>
      <c r="AR13" s="681"/>
      <c r="AS13" s="681"/>
      <c r="AT13" s="681"/>
      <c r="AU13" s="681"/>
      <c r="AV13" s="681"/>
      <c r="AW13" s="681"/>
      <c r="AX13" s="681"/>
      <c r="AY13" s="681"/>
      <c r="AZ13" s="681"/>
      <c r="BA13" s="681"/>
      <c r="BB13" s="681"/>
      <c r="BC13" s="681"/>
      <c r="BD13" s="681"/>
      <c r="BE13" s="681"/>
      <c r="BF13" s="682"/>
      <c r="BG13" s="683">
        <v>477630</v>
      </c>
      <c r="BH13" s="684"/>
      <c r="BI13" s="684"/>
      <c r="BJ13" s="684"/>
      <c r="BK13" s="684"/>
      <c r="BL13" s="684"/>
      <c r="BM13" s="684"/>
      <c r="BN13" s="685"/>
      <c r="BO13" s="686">
        <v>47.6</v>
      </c>
      <c r="BP13" s="686"/>
      <c r="BQ13" s="686"/>
      <c r="BR13" s="686"/>
      <c r="BS13" s="692" t="s">
        <v>237</v>
      </c>
      <c r="BT13" s="684"/>
      <c r="BU13" s="684"/>
      <c r="BV13" s="684"/>
      <c r="BW13" s="684"/>
      <c r="BX13" s="684"/>
      <c r="BY13" s="684"/>
      <c r="BZ13" s="684"/>
      <c r="CA13" s="684"/>
      <c r="CB13" s="693"/>
      <c r="CD13" s="698" t="s">
        <v>259</v>
      </c>
      <c r="CE13" s="699"/>
      <c r="CF13" s="699"/>
      <c r="CG13" s="699"/>
      <c r="CH13" s="699"/>
      <c r="CI13" s="699"/>
      <c r="CJ13" s="699"/>
      <c r="CK13" s="699"/>
      <c r="CL13" s="699"/>
      <c r="CM13" s="699"/>
      <c r="CN13" s="699"/>
      <c r="CO13" s="699"/>
      <c r="CP13" s="699"/>
      <c r="CQ13" s="700"/>
      <c r="CR13" s="683">
        <v>329103</v>
      </c>
      <c r="CS13" s="684"/>
      <c r="CT13" s="684"/>
      <c r="CU13" s="684"/>
      <c r="CV13" s="684"/>
      <c r="CW13" s="684"/>
      <c r="CX13" s="684"/>
      <c r="CY13" s="685"/>
      <c r="CZ13" s="686">
        <v>4.9000000000000004</v>
      </c>
      <c r="DA13" s="686"/>
      <c r="DB13" s="686"/>
      <c r="DC13" s="686"/>
      <c r="DD13" s="692">
        <v>164752</v>
      </c>
      <c r="DE13" s="684"/>
      <c r="DF13" s="684"/>
      <c r="DG13" s="684"/>
      <c r="DH13" s="684"/>
      <c r="DI13" s="684"/>
      <c r="DJ13" s="684"/>
      <c r="DK13" s="684"/>
      <c r="DL13" s="684"/>
      <c r="DM13" s="684"/>
      <c r="DN13" s="684"/>
      <c r="DO13" s="684"/>
      <c r="DP13" s="685"/>
      <c r="DQ13" s="692">
        <v>200378</v>
      </c>
      <c r="DR13" s="684"/>
      <c r="DS13" s="684"/>
      <c r="DT13" s="684"/>
      <c r="DU13" s="684"/>
      <c r="DV13" s="684"/>
      <c r="DW13" s="684"/>
      <c r="DX13" s="684"/>
      <c r="DY13" s="684"/>
      <c r="DZ13" s="684"/>
      <c r="EA13" s="684"/>
      <c r="EB13" s="684"/>
      <c r="EC13" s="693"/>
    </row>
    <row r="14" spans="2:143" ht="11.25" customHeight="1" x14ac:dyDescent="0.15">
      <c r="B14" s="680" t="s">
        <v>260</v>
      </c>
      <c r="C14" s="681"/>
      <c r="D14" s="681"/>
      <c r="E14" s="681"/>
      <c r="F14" s="681"/>
      <c r="G14" s="681"/>
      <c r="H14" s="681"/>
      <c r="I14" s="681"/>
      <c r="J14" s="681"/>
      <c r="K14" s="681"/>
      <c r="L14" s="681"/>
      <c r="M14" s="681"/>
      <c r="N14" s="681"/>
      <c r="O14" s="681"/>
      <c r="P14" s="681"/>
      <c r="Q14" s="682"/>
      <c r="R14" s="683">
        <v>8962</v>
      </c>
      <c r="S14" s="684"/>
      <c r="T14" s="684"/>
      <c r="U14" s="684"/>
      <c r="V14" s="684"/>
      <c r="W14" s="684"/>
      <c r="X14" s="684"/>
      <c r="Y14" s="685"/>
      <c r="Z14" s="686">
        <v>0.1</v>
      </c>
      <c r="AA14" s="686"/>
      <c r="AB14" s="686"/>
      <c r="AC14" s="686"/>
      <c r="AD14" s="687">
        <v>8962</v>
      </c>
      <c r="AE14" s="687"/>
      <c r="AF14" s="687"/>
      <c r="AG14" s="687"/>
      <c r="AH14" s="687"/>
      <c r="AI14" s="687"/>
      <c r="AJ14" s="687"/>
      <c r="AK14" s="687"/>
      <c r="AL14" s="688">
        <v>0.2</v>
      </c>
      <c r="AM14" s="689"/>
      <c r="AN14" s="689"/>
      <c r="AO14" s="690"/>
      <c r="AP14" s="680" t="s">
        <v>261</v>
      </c>
      <c r="AQ14" s="681"/>
      <c r="AR14" s="681"/>
      <c r="AS14" s="681"/>
      <c r="AT14" s="681"/>
      <c r="AU14" s="681"/>
      <c r="AV14" s="681"/>
      <c r="AW14" s="681"/>
      <c r="AX14" s="681"/>
      <c r="AY14" s="681"/>
      <c r="AZ14" s="681"/>
      <c r="BA14" s="681"/>
      <c r="BB14" s="681"/>
      <c r="BC14" s="681"/>
      <c r="BD14" s="681"/>
      <c r="BE14" s="681"/>
      <c r="BF14" s="682"/>
      <c r="BG14" s="683">
        <v>41931</v>
      </c>
      <c r="BH14" s="684"/>
      <c r="BI14" s="684"/>
      <c r="BJ14" s="684"/>
      <c r="BK14" s="684"/>
      <c r="BL14" s="684"/>
      <c r="BM14" s="684"/>
      <c r="BN14" s="685"/>
      <c r="BO14" s="686">
        <v>4.2</v>
      </c>
      <c r="BP14" s="686"/>
      <c r="BQ14" s="686"/>
      <c r="BR14" s="686"/>
      <c r="BS14" s="692" t="s">
        <v>237</v>
      </c>
      <c r="BT14" s="684"/>
      <c r="BU14" s="684"/>
      <c r="BV14" s="684"/>
      <c r="BW14" s="684"/>
      <c r="BX14" s="684"/>
      <c r="BY14" s="684"/>
      <c r="BZ14" s="684"/>
      <c r="CA14" s="684"/>
      <c r="CB14" s="693"/>
      <c r="CD14" s="698" t="s">
        <v>262</v>
      </c>
      <c r="CE14" s="699"/>
      <c r="CF14" s="699"/>
      <c r="CG14" s="699"/>
      <c r="CH14" s="699"/>
      <c r="CI14" s="699"/>
      <c r="CJ14" s="699"/>
      <c r="CK14" s="699"/>
      <c r="CL14" s="699"/>
      <c r="CM14" s="699"/>
      <c r="CN14" s="699"/>
      <c r="CO14" s="699"/>
      <c r="CP14" s="699"/>
      <c r="CQ14" s="700"/>
      <c r="CR14" s="683">
        <v>235689</v>
      </c>
      <c r="CS14" s="684"/>
      <c r="CT14" s="684"/>
      <c r="CU14" s="684"/>
      <c r="CV14" s="684"/>
      <c r="CW14" s="684"/>
      <c r="CX14" s="684"/>
      <c r="CY14" s="685"/>
      <c r="CZ14" s="686">
        <v>3.5</v>
      </c>
      <c r="DA14" s="686"/>
      <c r="DB14" s="686"/>
      <c r="DC14" s="686"/>
      <c r="DD14" s="692">
        <v>9770</v>
      </c>
      <c r="DE14" s="684"/>
      <c r="DF14" s="684"/>
      <c r="DG14" s="684"/>
      <c r="DH14" s="684"/>
      <c r="DI14" s="684"/>
      <c r="DJ14" s="684"/>
      <c r="DK14" s="684"/>
      <c r="DL14" s="684"/>
      <c r="DM14" s="684"/>
      <c r="DN14" s="684"/>
      <c r="DO14" s="684"/>
      <c r="DP14" s="685"/>
      <c r="DQ14" s="692">
        <v>220732</v>
      </c>
      <c r="DR14" s="684"/>
      <c r="DS14" s="684"/>
      <c r="DT14" s="684"/>
      <c r="DU14" s="684"/>
      <c r="DV14" s="684"/>
      <c r="DW14" s="684"/>
      <c r="DX14" s="684"/>
      <c r="DY14" s="684"/>
      <c r="DZ14" s="684"/>
      <c r="EA14" s="684"/>
      <c r="EB14" s="684"/>
      <c r="EC14" s="693"/>
    </row>
    <row r="15" spans="2:143" ht="11.25" customHeight="1" x14ac:dyDescent="0.15">
      <c r="B15" s="680" t="s">
        <v>263</v>
      </c>
      <c r="C15" s="681"/>
      <c r="D15" s="681"/>
      <c r="E15" s="681"/>
      <c r="F15" s="681"/>
      <c r="G15" s="681"/>
      <c r="H15" s="681"/>
      <c r="I15" s="681"/>
      <c r="J15" s="681"/>
      <c r="K15" s="681"/>
      <c r="L15" s="681"/>
      <c r="M15" s="681"/>
      <c r="N15" s="681"/>
      <c r="O15" s="681"/>
      <c r="P15" s="681"/>
      <c r="Q15" s="682"/>
      <c r="R15" s="683" t="s">
        <v>175</v>
      </c>
      <c r="S15" s="684"/>
      <c r="T15" s="684"/>
      <c r="U15" s="684"/>
      <c r="V15" s="684"/>
      <c r="W15" s="684"/>
      <c r="X15" s="684"/>
      <c r="Y15" s="685"/>
      <c r="Z15" s="686" t="s">
        <v>129</v>
      </c>
      <c r="AA15" s="686"/>
      <c r="AB15" s="686"/>
      <c r="AC15" s="686"/>
      <c r="AD15" s="687" t="s">
        <v>175</v>
      </c>
      <c r="AE15" s="687"/>
      <c r="AF15" s="687"/>
      <c r="AG15" s="687"/>
      <c r="AH15" s="687"/>
      <c r="AI15" s="687"/>
      <c r="AJ15" s="687"/>
      <c r="AK15" s="687"/>
      <c r="AL15" s="688" t="s">
        <v>129</v>
      </c>
      <c r="AM15" s="689"/>
      <c r="AN15" s="689"/>
      <c r="AO15" s="690"/>
      <c r="AP15" s="680" t="s">
        <v>264</v>
      </c>
      <c r="AQ15" s="681"/>
      <c r="AR15" s="681"/>
      <c r="AS15" s="681"/>
      <c r="AT15" s="681"/>
      <c r="AU15" s="681"/>
      <c r="AV15" s="681"/>
      <c r="AW15" s="681"/>
      <c r="AX15" s="681"/>
      <c r="AY15" s="681"/>
      <c r="AZ15" s="681"/>
      <c r="BA15" s="681"/>
      <c r="BB15" s="681"/>
      <c r="BC15" s="681"/>
      <c r="BD15" s="681"/>
      <c r="BE15" s="681"/>
      <c r="BF15" s="682"/>
      <c r="BG15" s="683">
        <v>49073</v>
      </c>
      <c r="BH15" s="684"/>
      <c r="BI15" s="684"/>
      <c r="BJ15" s="684"/>
      <c r="BK15" s="684"/>
      <c r="BL15" s="684"/>
      <c r="BM15" s="684"/>
      <c r="BN15" s="685"/>
      <c r="BO15" s="686">
        <v>4.9000000000000004</v>
      </c>
      <c r="BP15" s="686"/>
      <c r="BQ15" s="686"/>
      <c r="BR15" s="686"/>
      <c r="BS15" s="692" t="s">
        <v>129</v>
      </c>
      <c r="BT15" s="684"/>
      <c r="BU15" s="684"/>
      <c r="BV15" s="684"/>
      <c r="BW15" s="684"/>
      <c r="BX15" s="684"/>
      <c r="BY15" s="684"/>
      <c r="BZ15" s="684"/>
      <c r="CA15" s="684"/>
      <c r="CB15" s="693"/>
      <c r="CD15" s="698" t="s">
        <v>265</v>
      </c>
      <c r="CE15" s="699"/>
      <c r="CF15" s="699"/>
      <c r="CG15" s="699"/>
      <c r="CH15" s="699"/>
      <c r="CI15" s="699"/>
      <c r="CJ15" s="699"/>
      <c r="CK15" s="699"/>
      <c r="CL15" s="699"/>
      <c r="CM15" s="699"/>
      <c r="CN15" s="699"/>
      <c r="CO15" s="699"/>
      <c r="CP15" s="699"/>
      <c r="CQ15" s="700"/>
      <c r="CR15" s="683">
        <v>500005</v>
      </c>
      <c r="CS15" s="684"/>
      <c r="CT15" s="684"/>
      <c r="CU15" s="684"/>
      <c r="CV15" s="684"/>
      <c r="CW15" s="684"/>
      <c r="CX15" s="684"/>
      <c r="CY15" s="685"/>
      <c r="CZ15" s="686">
        <v>7.4</v>
      </c>
      <c r="DA15" s="686"/>
      <c r="DB15" s="686"/>
      <c r="DC15" s="686"/>
      <c r="DD15" s="692">
        <v>14959</v>
      </c>
      <c r="DE15" s="684"/>
      <c r="DF15" s="684"/>
      <c r="DG15" s="684"/>
      <c r="DH15" s="684"/>
      <c r="DI15" s="684"/>
      <c r="DJ15" s="684"/>
      <c r="DK15" s="684"/>
      <c r="DL15" s="684"/>
      <c r="DM15" s="684"/>
      <c r="DN15" s="684"/>
      <c r="DO15" s="684"/>
      <c r="DP15" s="685"/>
      <c r="DQ15" s="692">
        <v>429893</v>
      </c>
      <c r="DR15" s="684"/>
      <c r="DS15" s="684"/>
      <c r="DT15" s="684"/>
      <c r="DU15" s="684"/>
      <c r="DV15" s="684"/>
      <c r="DW15" s="684"/>
      <c r="DX15" s="684"/>
      <c r="DY15" s="684"/>
      <c r="DZ15" s="684"/>
      <c r="EA15" s="684"/>
      <c r="EB15" s="684"/>
      <c r="EC15" s="693"/>
    </row>
    <row r="16" spans="2:143" ht="11.25" customHeight="1" x14ac:dyDescent="0.15">
      <c r="B16" s="680" t="s">
        <v>266</v>
      </c>
      <c r="C16" s="681"/>
      <c r="D16" s="681"/>
      <c r="E16" s="681"/>
      <c r="F16" s="681"/>
      <c r="G16" s="681"/>
      <c r="H16" s="681"/>
      <c r="I16" s="681"/>
      <c r="J16" s="681"/>
      <c r="K16" s="681"/>
      <c r="L16" s="681"/>
      <c r="M16" s="681"/>
      <c r="N16" s="681"/>
      <c r="O16" s="681"/>
      <c r="P16" s="681"/>
      <c r="Q16" s="682"/>
      <c r="R16" s="683">
        <v>2022</v>
      </c>
      <c r="S16" s="684"/>
      <c r="T16" s="684"/>
      <c r="U16" s="684"/>
      <c r="V16" s="684"/>
      <c r="W16" s="684"/>
      <c r="X16" s="684"/>
      <c r="Y16" s="685"/>
      <c r="Z16" s="686">
        <v>0</v>
      </c>
      <c r="AA16" s="686"/>
      <c r="AB16" s="686"/>
      <c r="AC16" s="686"/>
      <c r="AD16" s="687">
        <v>2022</v>
      </c>
      <c r="AE16" s="687"/>
      <c r="AF16" s="687"/>
      <c r="AG16" s="687"/>
      <c r="AH16" s="687"/>
      <c r="AI16" s="687"/>
      <c r="AJ16" s="687"/>
      <c r="AK16" s="687"/>
      <c r="AL16" s="688">
        <v>0</v>
      </c>
      <c r="AM16" s="689"/>
      <c r="AN16" s="689"/>
      <c r="AO16" s="690"/>
      <c r="AP16" s="680" t="s">
        <v>267</v>
      </c>
      <c r="AQ16" s="681"/>
      <c r="AR16" s="681"/>
      <c r="AS16" s="681"/>
      <c r="AT16" s="681"/>
      <c r="AU16" s="681"/>
      <c r="AV16" s="681"/>
      <c r="AW16" s="681"/>
      <c r="AX16" s="681"/>
      <c r="AY16" s="681"/>
      <c r="AZ16" s="681"/>
      <c r="BA16" s="681"/>
      <c r="BB16" s="681"/>
      <c r="BC16" s="681"/>
      <c r="BD16" s="681"/>
      <c r="BE16" s="681"/>
      <c r="BF16" s="682"/>
      <c r="BG16" s="683" t="s">
        <v>129</v>
      </c>
      <c r="BH16" s="684"/>
      <c r="BI16" s="684"/>
      <c r="BJ16" s="684"/>
      <c r="BK16" s="684"/>
      <c r="BL16" s="684"/>
      <c r="BM16" s="684"/>
      <c r="BN16" s="685"/>
      <c r="BO16" s="686" t="s">
        <v>129</v>
      </c>
      <c r="BP16" s="686"/>
      <c r="BQ16" s="686"/>
      <c r="BR16" s="686"/>
      <c r="BS16" s="692" t="s">
        <v>237</v>
      </c>
      <c r="BT16" s="684"/>
      <c r="BU16" s="684"/>
      <c r="BV16" s="684"/>
      <c r="BW16" s="684"/>
      <c r="BX16" s="684"/>
      <c r="BY16" s="684"/>
      <c r="BZ16" s="684"/>
      <c r="CA16" s="684"/>
      <c r="CB16" s="693"/>
      <c r="CD16" s="698" t="s">
        <v>268</v>
      </c>
      <c r="CE16" s="699"/>
      <c r="CF16" s="699"/>
      <c r="CG16" s="699"/>
      <c r="CH16" s="699"/>
      <c r="CI16" s="699"/>
      <c r="CJ16" s="699"/>
      <c r="CK16" s="699"/>
      <c r="CL16" s="699"/>
      <c r="CM16" s="699"/>
      <c r="CN16" s="699"/>
      <c r="CO16" s="699"/>
      <c r="CP16" s="699"/>
      <c r="CQ16" s="700"/>
      <c r="CR16" s="683">
        <v>297227</v>
      </c>
      <c r="CS16" s="684"/>
      <c r="CT16" s="684"/>
      <c r="CU16" s="684"/>
      <c r="CV16" s="684"/>
      <c r="CW16" s="684"/>
      <c r="CX16" s="684"/>
      <c r="CY16" s="685"/>
      <c r="CZ16" s="686">
        <v>4.4000000000000004</v>
      </c>
      <c r="DA16" s="686"/>
      <c r="DB16" s="686"/>
      <c r="DC16" s="686"/>
      <c r="DD16" s="692" t="s">
        <v>175</v>
      </c>
      <c r="DE16" s="684"/>
      <c r="DF16" s="684"/>
      <c r="DG16" s="684"/>
      <c r="DH16" s="684"/>
      <c r="DI16" s="684"/>
      <c r="DJ16" s="684"/>
      <c r="DK16" s="684"/>
      <c r="DL16" s="684"/>
      <c r="DM16" s="684"/>
      <c r="DN16" s="684"/>
      <c r="DO16" s="684"/>
      <c r="DP16" s="685"/>
      <c r="DQ16" s="692">
        <v>32247</v>
      </c>
      <c r="DR16" s="684"/>
      <c r="DS16" s="684"/>
      <c r="DT16" s="684"/>
      <c r="DU16" s="684"/>
      <c r="DV16" s="684"/>
      <c r="DW16" s="684"/>
      <c r="DX16" s="684"/>
      <c r="DY16" s="684"/>
      <c r="DZ16" s="684"/>
      <c r="EA16" s="684"/>
      <c r="EB16" s="684"/>
      <c r="EC16" s="693"/>
    </row>
    <row r="17" spans="2:133" ht="11.25" customHeight="1" x14ac:dyDescent="0.15">
      <c r="B17" s="680" t="s">
        <v>269</v>
      </c>
      <c r="C17" s="681"/>
      <c r="D17" s="681"/>
      <c r="E17" s="681"/>
      <c r="F17" s="681"/>
      <c r="G17" s="681"/>
      <c r="H17" s="681"/>
      <c r="I17" s="681"/>
      <c r="J17" s="681"/>
      <c r="K17" s="681"/>
      <c r="L17" s="681"/>
      <c r="M17" s="681"/>
      <c r="N17" s="681"/>
      <c r="O17" s="681"/>
      <c r="P17" s="681"/>
      <c r="Q17" s="682"/>
      <c r="R17" s="683">
        <v>39528</v>
      </c>
      <c r="S17" s="684"/>
      <c r="T17" s="684"/>
      <c r="U17" s="684"/>
      <c r="V17" s="684"/>
      <c r="W17" s="684"/>
      <c r="X17" s="684"/>
      <c r="Y17" s="685"/>
      <c r="Z17" s="686">
        <v>0.6</v>
      </c>
      <c r="AA17" s="686"/>
      <c r="AB17" s="686"/>
      <c r="AC17" s="686"/>
      <c r="AD17" s="687">
        <v>39528</v>
      </c>
      <c r="AE17" s="687"/>
      <c r="AF17" s="687"/>
      <c r="AG17" s="687"/>
      <c r="AH17" s="687"/>
      <c r="AI17" s="687"/>
      <c r="AJ17" s="687"/>
      <c r="AK17" s="687"/>
      <c r="AL17" s="688">
        <v>0.9</v>
      </c>
      <c r="AM17" s="689"/>
      <c r="AN17" s="689"/>
      <c r="AO17" s="690"/>
      <c r="AP17" s="680" t="s">
        <v>270</v>
      </c>
      <c r="AQ17" s="681"/>
      <c r="AR17" s="681"/>
      <c r="AS17" s="681"/>
      <c r="AT17" s="681"/>
      <c r="AU17" s="681"/>
      <c r="AV17" s="681"/>
      <c r="AW17" s="681"/>
      <c r="AX17" s="681"/>
      <c r="AY17" s="681"/>
      <c r="AZ17" s="681"/>
      <c r="BA17" s="681"/>
      <c r="BB17" s="681"/>
      <c r="BC17" s="681"/>
      <c r="BD17" s="681"/>
      <c r="BE17" s="681"/>
      <c r="BF17" s="682"/>
      <c r="BG17" s="683" t="s">
        <v>237</v>
      </c>
      <c r="BH17" s="684"/>
      <c r="BI17" s="684"/>
      <c r="BJ17" s="684"/>
      <c r="BK17" s="684"/>
      <c r="BL17" s="684"/>
      <c r="BM17" s="684"/>
      <c r="BN17" s="685"/>
      <c r="BO17" s="686" t="s">
        <v>129</v>
      </c>
      <c r="BP17" s="686"/>
      <c r="BQ17" s="686"/>
      <c r="BR17" s="686"/>
      <c r="BS17" s="692" t="s">
        <v>175</v>
      </c>
      <c r="BT17" s="684"/>
      <c r="BU17" s="684"/>
      <c r="BV17" s="684"/>
      <c r="BW17" s="684"/>
      <c r="BX17" s="684"/>
      <c r="BY17" s="684"/>
      <c r="BZ17" s="684"/>
      <c r="CA17" s="684"/>
      <c r="CB17" s="693"/>
      <c r="CD17" s="698" t="s">
        <v>271</v>
      </c>
      <c r="CE17" s="699"/>
      <c r="CF17" s="699"/>
      <c r="CG17" s="699"/>
      <c r="CH17" s="699"/>
      <c r="CI17" s="699"/>
      <c r="CJ17" s="699"/>
      <c r="CK17" s="699"/>
      <c r="CL17" s="699"/>
      <c r="CM17" s="699"/>
      <c r="CN17" s="699"/>
      <c r="CO17" s="699"/>
      <c r="CP17" s="699"/>
      <c r="CQ17" s="700"/>
      <c r="CR17" s="683">
        <v>694519</v>
      </c>
      <c r="CS17" s="684"/>
      <c r="CT17" s="684"/>
      <c r="CU17" s="684"/>
      <c r="CV17" s="684"/>
      <c r="CW17" s="684"/>
      <c r="CX17" s="684"/>
      <c r="CY17" s="685"/>
      <c r="CZ17" s="686">
        <v>10.3</v>
      </c>
      <c r="DA17" s="686"/>
      <c r="DB17" s="686"/>
      <c r="DC17" s="686"/>
      <c r="DD17" s="692" t="s">
        <v>129</v>
      </c>
      <c r="DE17" s="684"/>
      <c r="DF17" s="684"/>
      <c r="DG17" s="684"/>
      <c r="DH17" s="684"/>
      <c r="DI17" s="684"/>
      <c r="DJ17" s="684"/>
      <c r="DK17" s="684"/>
      <c r="DL17" s="684"/>
      <c r="DM17" s="684"/>
      <c r="DN17" s="684"/>
      <c r="DO17" s="684"/>
      <c r="DP17" s="685"/>
      <c r="DQ17" s="692">
        <v>687271</v>
      </c>
      <c r="DR17" s="684"/>
      <c r="DS17" s="684"/>
      <c r="DT17" s="684"/>
      <c r="DU17" s="684"/>
      <c r="DV17" s="684"/>
      <c r="DW17" s="684"/>
      <c r="DX17" s="684"/>
      <c r="DY17" s="684"/>
      <c r="DZ17" s="684"/>
      <c r="EA17" s="684"/>
      <c r="EB17" s="684"/>
      <c r="EC17" s="693"/>
    </row>
    <row r="18" spans="2:133" ht="11.25" customHeight="1" x14ac:dyDescent="0.15">
      <c r="B18" s="680" t="s">
        <v>272</v>
      </c>
      <c r="C18" s="681"/>
      <c r="D18" s="681"/>
      <c r="E18" s="681"/>
      <c r="F18" s="681"/>
      <c r="G18" s="681"/>
      <c r="H18" s="681"/>
      <c r="I18" s="681"/>
      <c r="J18" s="681"/>
      <c r="K18" s="681"/>
      <c r="L18" s="681"/>
      <c r="M18" s="681"/>
      <c r="N18" s="681"/>
      <c r="O18" s="681"/>
      <c r="P18" s="681"/>
      <c r="Q18" s="682"/>
      <c r="R18" s="683">
        <v>4121</v>
      </c>
      <c r="S18" s="684"/>
      <c r="T18" s="684"/>
      <c r="U18" s="684"/>
      <c r="V18" s="684"/>
      <c r="W18" s="684"/>
      <c r="X18" s="684"/>
      <c r="Y18" s="685"/>
      <c r="Z18" s="686">
        <v>0.1</v>
      </c>
      <c r="AA18" s="686"/>
      <c r="AB18" s="686"/>
      <c r="AC18" s="686"/>
      <c r="AD18" s="687">
        <v>4121</v>
      </c>
      <c r="AE18" s="687"/>
      <c r="AF18" s="687"/>
      <c r="AG18" s="687"/>
      <c r="AH18" s="687"/>
      <c r="AI18" s="687"/>
      <c r="AJ18" s="687"/>
      <c r="AK18" s="687"/>
      <c r="AL18" s="688">
        <v>0.1</v>
      </c>
      <c r="AM18" s="689"/>
      <c r="AN18" s="689"/>
      <c r="AO18" s="690"/>
      <c r="AP18" s="680" t="s">
        <v>273</v>
      </c>
      <c r="AQ18" s="681"/>
      <c r="AR18" s="681"/>
      <c r="AS18" s="681"/>
      <c r="AT18" s="681"/>
      <c r="AU18" s="681"/>
      <c r="AV18" s="681"/>
      <c r="AW18" s="681"/>
      <c r="AX18" s="681"/>
      <c r="AY18" s="681"/>
      <c r="AZ18" s="681"/>
      <c r="BA18" s="681"/>
      <c r="BB18" s="681"/>
      <c r="BC18" s="681"/>
      <c r="BD18" s="681"/>
      <c r="BE18" s="681"/>
      <c r="BF18" s="682"/>
      <c r="BG18" s="683" t="s">
        <v>129</v>
      </c>
      <c r="BH18" s="684"/>
      <c r="BI18" s="684"/>
      <c r="BJ18" s="684"/>
      <c r="BK18" s="684"/>
      <c r="BL18" s="684"/>
      <c r="BM18" s="684"/>
      <c r="BN18" s="685"/>
      <c r="BO18" s="686" t="s">
        <v>129</v>
      </c>
      <c r="BP18" s="686"/>
      <c r="BQ18" s="686"/>
      <c r="BR18" s="686"/>
      <c r="BS18" s="692" t="s">
        <v>237</v>
      </c>
      <c r="BT18" s="684"/>
      <c r="BU18" s="684"/>
      <c r="BV18" s="684"/>
      <c r="BW18" s="684"/>
      <c r="BX18" s="684"/>
      <c r="BY18" s="684"/>
      <c r="BZ18" s="684"/>
      <c r="CA18" s="684"/>
      <c r="CB18" s="693"/>
      <c r="CD18" s="698" t="s">
        <v>274</v>
      </c>
      <c r="CE18" s="699"/>
      <c r="CF18" s="699"/>
      <c r="CG18" s="699"/>
      <c r="CH18" s="699"/>
      <c r="CI18" s="699"/>
      <c r="CJ18" s="699"/>
      <c r="CK18" s="699"/>
      <c r="CL18" s="699"/>
      <c r="CM18" s="699"/>
      <c r="CN18" s="699"/>
      <c r="CO18" s="699"/>
      <c r="CP18" s="699"/>
      <c r="CQ18" s="700"/>
      <c r="CR18" s="683" t="s">
        <v>129</v>
      </c>
      <c r="CS18" s="684"/>
      <c r="CT18" s="684"/>
      <c r="CU18" s="684"/>
      <c r="CV18" s="684"/>
      <c r="CW18" s="684"/>
      <c r="CX18" s="684"/>
      <c r="CY18" s="685"/>
      <c r="CZ18" s="686" t="s">
        <v>129</v>
      </c>
      <c r="DA18" s="686"/>
      <c r="DB18" s="686"/>
      <c r="DC18" s="686"/>
      <c r="DD18" s="692" t="s">
        <v>129</v>
      </c>
      <c r="DE18" s="684"/>
      <c r="DF18" s="684"/>
      <c r="DG18" s="684"/>
      <c r="DH18" s="684"/>
      <c r="DI18" s="684"/>
      <c r="DJ18" s="684"/>
      <c r="DK18" s="684"/>
      <c r="DL18" s="684"/>
      <c r="DM18" s="684"/>
      <c r="DN18" s="684"/>
      <c r="DO18" s="684"/>
      <c r="DP18" s="685"/>
      <c r="DQ18" s="692" t="s">
        <v>129</v>
      </c>
      <c r="DR18" s="684"/>
      <c r="DS18" s="684"/>
      <c r="DT18" s="684"/>
      <c r="DU18" s="684"/>
      <c r="DV18" s="684"/>
      <c r="DW18" s="684"/>
      <c r="DX18" s="684"/>
      <c r="DY18" s="684"/>
      <c r="DZ18" s="684"/>
      <c r="EA18" s="684"/>
      <c r="EB18" s="684"/>
      <c r="EC18" s="693"/>
    </row>
    <row r="19" spans="2:133" ht="11.25" customHeight="1" x14ac:dyDescent="0.15">
      <c r="B19" s="680" t="s">
        <v>275</v>
      </c>
      <c r="C19" s="681"/>
      <c r="D19" s="681"/>
      <c r="E19" s="681"/>
      <c r="F19" s="681"/>
      <c r="G19" s="681"/>
      <c r="H19" s="681"/>
      <c r="I19" s="681"/>
      <c r="J19" s="681"/>
      <c r="K19" s="681"/>
      <c r="L19" s="681"/>
      <c r="M19" s="681"/>
      <c r="N19" s="681"/>
      <c r="O19" s="681"/>
      <c r="P19" s="681"/>
      <c r="Q19" s="682"/>
      <c r="R19" s="683">
        <v>1172</v>
      </c>
      <c r="S19" s="684"/>
      <c r="T19" s="684"/>
      <c r="U19" s="684"/>
      <c r="V19" s="684"/>
      <c r="W19" s="684"/>
      <c r="X19" s="684"/>
      <c r="Y19" s="685"/>
      <c r="Z19" s="686">
        <v>0</v>
      </c>
      <c r="AA19" s="686"/>
      <c r="AB19" s="686"/>
      <c r="AC19" s="686"/>
      <c r="AD19" s="687">
        <v>1172</v>
      </c>
      <c r="AE19" s="687"/>
      <c r="AF19" s="687"/>
      <c r="AG19" s="687"/>
      <c r="AH19" s="687"/>
      <c r="AI19" s="687"/>
      <c r="AJ19" s="687"/>
      <c r="AK19" s="687"/>
      <c r="AL19" s="688">
        <v>0</v>
      </c>
      <c r="AM19" s="689"/>
      <c r="AN19" s="689"/>
      <c r="AO19" s="690"/>
      <c r="AP19" s="680" t="s">
        <v>276</v>
      </c>
      <c r="AQ19" s="681"/>
      <c r="AR19" s="681"/>
      <c r="AS19" s="681"/>
      <c r="AT19" s="681"/>
      <c r="AU19" s="681"/>
      <c r="AV19" s="681"/>
      <c r="AW19" s="681"/>
      <c r="AX19" s="681"/>
      <c r="AY19" s="681"/>
      <c r="AZ19" s="681"/>
      <c r="BA19" s="681"/>
      <c r="BB19" s="681"/>
      <c r="BC19" s="681"/>
      <c r="BD19" s="681"/>
      <c r="BE19" s="681"/>
      <c r="BF19" s="682"/>
      <c r="BG19" s="683" t="s">
        <v>129</v>
      </c>
      <c r="BH19" s="684"/>
      <c r="BI19" s="684"/>
      <c r="BJ19" s="684"/>
      <c r="BK19" s="684"/>
      <c r="BL19" s="684"/>
      <c r="BM19" s="684"/>
      <c r="BN19" s="685"/>
      <c r="BO19" s="686" t="s">
        <v>237</v>
      </c>
      <c r="BP19" s="686"/>
      <c r="BQ19" s="686"/>
      <c r="BR19" s="686"/>
      <c r="BS19" s="692" t="s">
        <v>237</v>
      </c>
      <c r="BT19" s="684"/>
      <c r="BU19" s="684"/>
      <c r="BV19" s="684"/>
      <c r="BW19" s="684"/>
      <c r="BX19" s="684"/>
      <c r="BY19" s="684"/>
      <c r="BZ19" s="684"/>
      <c r="CA19" s="684"/>
      <c r="CB19" s="693"/>
      <c r="CD19" s="698" t="s">
        <v>277</v>
      </c>
      <c r="CE19" s="699"/>
      <c r="CF19" s="699"/>
      <c r="CG19" s="699"/>
      <c r="CH19" s="699"/>
      <c r="CI19" s="699"/>
      <c r="CJ19" s="699"/>
      <c r="CK19" s="699"/>
      <c r="CL19" s="699"/>
      <c r="CM19" s="699"/>
      <c r="CN19" s="699"/>
      <c r="CO19" s="699"/>
      <c r="CP19" s="699"/>
      <c r="CQ19" s="700"/>
      <c r="CR19" s="683" t="s">
        <v>129</v>
      </c>
      <c r="CS19" s="684"/>
      <c r="CT19" s="684"/>
      <c r="CU19" s="684"/>
      <c r="CV19" s="684"/>
      <c r="CW19" s="684"/>
      <c r="CX19" s="684"/>
      <c r="CY19" s="685"/>
      <c r="CZ19" s="686" t="s">
        <v>129</v>
      </c>
      <c r="DA19" s="686"/>
      <c r="DB19" s="686"/>
      <c r="DC19" s="686"/>
      <c r="DD19" s="692" t="s">
        <v>237</v>
      </c>
      <c r="DE19" s="684"/>
      <c r="DF19" s="684"/>
      <c r="DG19" s="684"/>
      <c r="DH19" s="684"/>
      <c r="DI19" s="684"/>
      <c r="DJ19" s="684"/>
      <c r="DK19" s="684"/>
      <c r="DL19" s="684"/>
      <c r="DM19" s="684"/>
      <c r="DN19" s="684"/>
      <c r="DO19" s="684"/>
      <c r="DP19" s="685"/>
      <c r="DQ19" s="692" t="s">
        <v>129</v>
      </c>
      <c r="DR19" s="684"/>
      <c r="DS19" s="684"/>
      <c r="DT19" s="684"/>
      <c r="DU19" s="684"/>
      <c r="DV19" s="684"/>
      <c r="DW19" s="684"/>
      <c r="DX19" s="684"/>
      <c r="DY19" s="684"/>
      <c r="DZ19" s="684"/>
      <c r="EA19" s="684"/>
      <c r="EB19" s="684"/>
      <c r="EC19" s="693"/>
    </row>
    <row r="20" spans="2:133" ht="11.25" customHeight="1" x14ac:dyDescent="0.15">
      <c r="B20" s="680" t="s">
        <v>278</v>
      </c>
      <c r="C20" s="681"/>
      <c r="D20" s="681"/>
      <c r="E20" s="681"/>
      <c r="F20" s="681"/>
      <c r="G20" s="681"/>
      <c r="H20" s="681"/>
      <c r="I20" s="681"/>
      <c r="J20" s="681"/>
      <c r="K20" s="681"/>
      <c r="L20" s="681"/>
      <c r="M20" s="681"/>
      <c r="N20" s="681"/>
      <c r="O20" s="681"/>
      <c r="P20" s="681"/>
      <c r="Q20" s="682"/>
      <c r="R20" s="683">
        <v>280</v>
      </c>
      <c r="S20" s="684"/>
      <c r="T20" s="684"/>
      <c r="U20" s="684"/>
      <c r="V20" s="684"/>
      <c r="W20" s="684"/>
      <c r="X20" s="684"/>
      <c r="Y20" s="685"/>
      <c r="Z20" s="686">
        <v>0</v>
      </c>
      <c r="AA20" s="686"/>
      <c r="AB20" s="686"/>
      <c r="AC20" s="686"/>
      <c r="AD20" s="687">
        <v>280</v>
      </c>
      <c r="AE20" s="687"/>
      <c r="AF20" s="687"/>
      <c r="AG20" s="687"/>
      <c r="AH20" s="687"/>
      <c r="AI20" s="687"/>
      <c r="AJ20" s="687"/>
      <c r="AK20" s="687"/>
      <c r="AL20" s="688">
        <v>0</v>
      </c>
      <c r="AM20" s="689"/>
      <c r="AN20" s="689"/>
      <c r="AO20" s="690"/>
      <c r="AP20" s="680" t="s">
        <v>279</v>
      </c>
      <c r="AQ20" s="681"/>
      <c r="AR20" s="681"/>
      <c r="AS20" s="681"/>
      <c r="AT20" s="681"/>
      <c r="AU20" s="681"/>
      <c r="AV20" s="681"/>
      <c r="AW20" s="681"/>
      <c r="AX20" s="681"/>
      <c r="AY20" s="681"/>
      <c r="AZ20" s="681"/>
      <c r="BA20" s="681"/>
      <c r="BB20" s="681"/>
      <c r="BC20" s="681"/>
      <c r="BD20" s="681"/>
      <c r="BE20" s="681"/>
      <c r="BF20" s="682"/>
      <c r="BG20" s="683" t="s">
        <v>129</v>
      </c>
      <c r="BH20" s="684"/>
      <c r="BI20" s="684"/>
      <c r="BJ20" s="684"/>
      <c r="BK20" s="684"/>
      <c r="BL20" s="684"/>
      <c r="BM20" s="684"/>
      <c r="BN20" s="685"/>
      <c r="BO20" s="686" t="s">
        <v>129</v>
      </c>
      <c r="BP20" s="686"/>
      <c r="BQ20" s="686"/>
      <c r="BR20" s="686"/>
      <c r="BS20" s="692" t="s">
        <v>237</v>
      </c>
      <c r="BT20" s="684"/>
      <c r="BU20" s="684"/>
      <c r="BV20" s="684"/>
      <c r="BW20" s="684"/>
      <c r="BX20" s="684"/>
      <c r="BY20" s="684"/>
      <c r="BZ20" s="684"/>
      <c r="CA20" s="684"/>
      <c r="CB20" s="693"/>
      <c r="CD20" s="698" t="s">
        <v>280</v>
      </c>
      <c r="CE20" s="699"/>
      <c r="CF20" s="699"/>
      <c r="CG20" s="699"/>
      <c r="CH20" s="699"/>
      <c r="CI20" s="699"/>
      <c r="CJ20" s="699"/>
      <c r="CK20" s="699"/>
      <c r="CL20" s="699"/>
      <c r="CM20" s="699"/>
      <c r="CN20" s="699"/>
      <c r="CO20" s="699"/>
      <c r="CP20" s="699"/>
      <c r="CQ20" s="700"/>
      <c r="CR20" s="683">
        <v>6713804</v>
      </c>
      <c r="CS20" s="684"/>
      <c r="CT20" s="684"/>
      <c r="CU20" s="684"/>
      <c r="CV20" s="684"/>
      <c r="CW20" s="684"/>
      <c r="CX20" s="684"/>
      <c r="CY20" s="685"/>
      <c r="CZ20" s="686">
        <v>100</v>
      </c>
      <c r="DA20" s="686"/>
      <c r="DB20" s="686"/>
      <c r="DC20" s="686"/>
      <c r="DD20" s="692">
        <v>494689</v>
      </c>
      <c r="DE20" s="684"/>
      <c r="DF20" s="684"/>
      <c r="DG20" s="684"/>
      <c r="DH20" s="684"/>
      <c r="DI20" s="684"/>
      <c r="DJ20" s="684"/>
      <c r="DK20" s="684"/>
      <c r="DL20" s="684"/>
      <c r="DM20" s="684"/>
      <c r="DN20" s="684"/>
      <c r="DO20" s="684"/>
      <c r="DP20" s="685"/>
      <c r="DQ20" s="692">
        <v>4925842</v>
      </c>
      <c r="DR20" s="684"/>
      <c r="DS20" s="684"/>
      <c r="DT20" s="684"/>
      <c r="DU20" s="684"/>
      <c r="DV20" s="684"/>
      <c r="DW20" s="684"/>
      <c r="DX20" s="684"/>
      <c r="DY20" s="684"/>
      <c r="DZ20" s="684"/>
      <c r="EA20" s="684"/>
      <c r="EB20" s="684"/>
      <c r="EC20" s="693"/>
    </row>
    <row r="21" spans="2:133" ht="11.25" customHeight="1" x14ac:dyDescent="0.15">
      <c r="B21" s="680" t="s">
        <v>281</v>
      </c>
      <c r="C21" s="681"/>
      <c r="D21" s="681"/>
      <c r="E21" s="681"/>
      <c r="F21" s="681"/>
      <c r="G21" s="681"/>
      <c r="H21" s="681"/>
      <c r="I21" s="681"/>
      <c r="J21" s="681"/>
      <c r="K21" s="681"/>
      <c r="L21" s="681"/>
      <c r="M21" s="681"/>
      <c r="N21" s="681"/>
      <c r="O21" s="681"/>
      <c r="P21" s="681"/>
      <c r="Q21" s="682"/>
      <c r="R21" s="683">
        <v>33955</v>
      </c>
      <c r="S21" s="684"/>
      <c r="T21" s="684"/>
      <c r="U21" s="684"/>
      <c r="V21" s="684"/>
      <c r="W21" s="684"/>
      <c r="X21" s="684"/>
      <c r="Y21" s="685"/>
      <c r="Z21" s="686">
        <v>0.5</v>
      </c>
      <c r="AA21" s="686"/>
      <c r="AB21" s="686"/>
      <c r="AC21" s="686"/>
      <c r="AD21" s="687">
        <v>33955</v>
      </c>
      <c r="AE21" s="687"/>
      <c r="AF21" s="687"/>
      <c r="AG21" s="687"/>
      <c r="AH21" s="687"/>
      <c r="AI21" s="687"/>
      <c r="AJ21" s="687"/>
      <c r="AK21" s="687"/>
      <c r="AL21" s="688">
        <v>0.8</v>
      </c>
      <c r="AM21" s="689"/>
      <c r="AN21" s="689"/>
      <c r="AO21" s="690"/>
      <c r="AP21" s="702" t="s">
        <v>282</v>
      </c>
      <c r="AQ21" s="703"/>
      <c r="AR21" s="703"/>
      <c r="AS21" s="703"/>
      <c r="AT21" s="703"/>
      <c r="AU21" s="703"/>
      <c r="AV21" s="703"/>
      <c r="AW21" s="703"/>
      <c r="AX21" s="703"/>
      <c r="AY21" s="703"/>
      <c r="AZ21" s="703"/>
      <c r="BA21" s="703"/>
      <c r="BB21" s="703"/>
      <c r="BC21" s="703"/>
      <c r="BD21" s="703"/>
      <c r="BE21" s="703"/>
      <c r="BF21" s="704"/>
      <c r="BG21" s="683" t="s">
        <v>129</v>
      </c>
      <c r="BH21" s="684"/>
      <c r="BI21" s="684"/>
      <c r="BJ21" s="684"/>
      <c r="BK21" s="684"/>
      <c r="BL21" s="684"/>
      <c r="BM21" s="684"/>
      <c r="BN21" s="685"/>
      <c r="BO21" s="686" t="s">
        <v>129</v>
      </c>
      <c r="BP21" s="686"/>
      <c r="BQ21" s="686"/>
      <c r="BR21" s="686"/>
      <c r="BS21" s="692" t="s">
        <v>129</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283</v>
      </c>
      <c r="C22" s="681"/>
      <c r="D22" s="681"/>
      <c r="E22" s="681"/>
      <c r="F22" s="681"/>
      <c r="G22" s="681"/>
      <c r="H22" s="681"/>
      <c r="I22" s="681"/>
      <c r="J22" s="681"/>
      <c r="K22" s="681"/>
      <c r="L22" s="681"/>
      <c r="M22" s="681"/>
      <c r="N22" s="681"/>
      <c r="O22" s="681"/>
      <c r="P22" s="681"/>
      <c r="Q22" s="682"/>
      <c r="R22" s="683">
        <v>3278045</v>
      </c>
      <c r="S22" s="684"/>
      <c r="T22" s="684"/>
      <c r="U22" s="684"/>
      <c r="V22" s="684"/>
      <c r="W22" s="684"/>
      <c r="X22" s="684"/>
      <c r="Y22" s="685"/>
      <c r="Z22" s="686">
        <v>46.4</v>
      </c>
      <c r="AA22" s="686"/>
      <c r="AB22" s="686"/>
      <c r="AC22" s="686"/>
      <c r="AD22" s="687">
        <v>2860278</v>
      </c>
      <c r="AE22" s="687"/>
      <c r="AF22" s="687"/>
      <c r="AG22" s="687"/>
      <c r="AH22" s="687"/>
      <c r="AI22" s="687"/>
      <c r="AJ22" s="687"/>
      <c r="AK22" s="687"/>
      <c r="AL22" s="688">
        <v>68.2</v>
      </c>
      <c r="AM22" s="689"/>
      <c r="AN22" s="689"/>
      <c r="AO22" s="690"/>
      <c r="AP22" s="702" t="s">
        <v>284</v>
      </c>
      <c r="AQ22" s="703"/>
      <c r="AR22" s="703"/>
      <c r="AS22" s="703"/>
      <c r="AT22" s="703"/>
      <c r="AU22" s="703"/>
      <c r="AV22" s="703"/>
      <c r="AW22" s="703"/>
      <c r="AX22" s="703"/>
      <c r="AY22" s="703"/>
      <c r="AZ22" s="703"/>
      <c r="BA22" s="703"/>
      <c r="BB22" s="703"/>
      <c r="BC22" s="703"/>
      <c r="BD22" s="703"/>
      <c r="BE22" s="703"/>
      <c r="BF22" s="704"/>
      <c r="BG22" s="683" t="s">
        <v>129</v>
      </c>
      <c r="BH22" s="684"/>
      <c r="BI22" s="684"/>
      <c r="BJ22" s="684"/>
      <c r="BK22" s="684"/>
      <c r="BL22" s="684"/>
      <c r="BM22" s="684"/>
      <c r="BN22" s="685"/>
      <c r="BO22" s="686" t="s">
        <v>129</v>
      </c>
      <c r="BP22" s="686"/>
      <c r="BQ22" s="686"/>
      <c r="BR22" s="686"/>
      <c r="BS22" s="692" t="s">
        <v>175</v>
      </c>
      <c r="BT22" s="684"/>
      <c r="BU22" s="684"/>
      <c r="BV22" s="684"/>
      <c r="BW22" s="684"/>
      <c r="BX22" s="684"/>
      <c r="BY22" s="684"/>
      <c r="BZ22" s="684"/>
      <c r="CA22" s="684"/>
      <c r="CB22" s="693"/>
      <c r="CD22" s="665" t="s">
        <v>285</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286</v>
      </c>
      <c r="C23" s="681"/>
      <c r="D23" s="681"/>
      <c r="E23" s="681"/>
      <c r="F23" s="681"/>
      <c r="G23" s="681"/>
      <c r="H23" s="681"/>
      <c r="I23" s="681"/>
      <c r="J23" s="681"/>
      <c r="K23" s="681"/>
      <c r="L23" s="681"/>
      <c r="M23" s="681"/>
      <c r="N23" s="681"/>
      <c r="O23" s="681"/>
      <c r="P23" s="681"/>
      <c r="Q23" s="682"/>
      <c r="R23" s="683">
        <v>2860278</v>
      </c>
      <c r="S23" s="684"/>
      <c r="T23" s="684"/>
      <c r="U23" s="684"/>
      <c r="V23" s="684"/>
      <c r="W23" s="684"/>
      <c r="X23" s="684"/>
      <c r="Y23" s="685"/>
      <c r="Z23" s="686">
        <v>40.5</v>
      </c>
      <c r="AA23" s="686"/>
      <c r="AB23" s="686"/>
      <c r="AC23" s="686"/>
      <c r="AD23" s="687">
        <v>2860278</v>
      </c>
      <c r="AE23" s="687"/>
      <c r="AF23" s="687"/>
      <c r="AG23" s="687"/>
      <c r="AH23" s="687"/>
      <c r="AI23" s="687"/>
      <c r="AJ23" s="687"/>
      <c r="AK23" s="687"/>
      <c r="AL23" s="688">
        <v>68.2</v>
      </c>
      <c r="AM23" s="689"/>
      <c r="AN23" s="689"/>
      <c r="AO23" s="690"/>
      <c r="AP23" s="702" t="s">
        <v>287</v>
      </c>
      <c r="AQ23" s="703"/>
      <c r="AR23" s="703"/>
      <c r="AS23" s="703"/>
      <c r="AT23" s="703"/>
      <c r="AU23" s="703"/>
      <c r="AV23" s="703"/>
      <c r="AW23" s="703"/>
      <c r="AX23" s="703"/>
      <c r="AY23" s="703"/>
      <c r="AZ23" s="703"/>
      <c r="BA23" s="703"/>
      <c r="BB23" s="703"/>
      <c r="BC23" s="703"/>
      <c r="BD23" s="703"/>
      <c r="BE23" s="703"/>
      <c r="BF23" s="704"/>
      <c r="BG23" s="683" t="s">
        <v>129</v>
      </c>
      <c r="BH23" s="684"/>
      <c r="BI23" s="684"/>
      <c r="BJ23" s="684"/>
      <c r="BK23" s="684"/>
      <c r="BL23" s="684"/>
      <c r="BM23" s="684"/>
      <c r="BN23" s="685"/>
      <c r="BO23" s="686" t="s">
        <v>129</v>
      </c>
      <c r="BP23" s="686"/>
      <c r="BQ23" s="686"/>
      <c r="BR23" s="686"/>
      <c r="BS23" s="692" t="s">
        <v>129</v>
      </c>
      <c r="BT23" s="684"/>
      <c r="BU23" s="684"/>
      <c r="BV23" s="684"/>
      <c r="BW23" s="684"/>
      <c r="BX23" s="684"/>
      <c r="BY23" s="684"/>
      <c r="BZ23" s="684"/>
      <c r="CA23" s="684"/>
      <c r="CB23" s="693"/>
      <c r="CD23" s="665" t="s">
        <v>226</v>
      </c>
      <c r="CE23" s="666"/>
      <c r="CF23" s="666"/>
      <c r="CG23" s="666"/>
      <c r="CH23" s="666"/>
      <c r="CI23" s="666"/>
      <c r="CJ23" s="666"/>
      <c r="CK23" s="666"/>
      <c r="CL23" s="666"/>
      <c r="CM23" s="666"/>
      <c r="CN23" s="666"/>
      <c r="CO23" s="666"/>
      <c r="CP23" s="666"/>
      <c r="CQ23" s="667"/>
      <c r="CR23" s="665" t="s">
        <v>288</v>
      </c>
      <c r="CS23" s="666"/>
      <c r="CT23" s="666"/>
      <c r="CU23" s="666"/>
      <c r="CV23" s="666"/>
      <c r="CW23" s="666"/>
      <c r="CX23" s="666"/>
      <c r="CY23" s="667"/>
      <c r="CZ23" s="665" t="s">
        <v>289</v>
      </c>
      <c r="DA23" s="666"/>
      <c r="DB23" s="666"/>
      <c r="DC23" s="667"/>
      <c r="DD23" s="665" t="s">
        <v>290</v>
      </c>
      <c r="DE23" s="666"/>
      <c r="DF23" s="666"/>
      <c r="DG23" s="666"/>
      <c r="DH23" s="666"/>
      <c r="DI23" s="666"/>
      <c r="DJ23" s="666"/>
      <c r="DK23" s="667"/>
      <c r="DL23" s="714" t="s">
        <v>291</v>
      </c>
      <c r="DM23" s="715"/>
      <c r="DN23" s="715"/>
      <c r="DO23" s="715"/>
      <c r="DP23" s="715"/>
      <c r="DQ23" s="715"/>
      <c r="DR23" s="715"/>
      <c r="DS23" s="715"/>
      <c r="DT23" s="715"/>
      <c r="DU23" s="715"/>
      <c r="DV23" s="716"/>
      <c r="DW23" s="665" t="s">
        <v>292</v>
      </c>
      <c r="DX23" s="666"/>
      <c r="DY23" s="666"/>
      <c r="DZ23" s="666"/>
      <c r="EA23" s="666"/>
      <c r="EB23" s="666"/>
      <c r="EC23" s="667"/>
    </row>
    <row r="24" spans="2:133" ht="11.25" customHeight="1" x14ac:dyDescent="0.15">
      <c r="B24" s="680" t="s">
        <v>293</v>
      </c>
      <c r="C24" s="681"/>
      <c r="D24" s="681"/>
      <c r="E24" s="681"/>
      <c r="F24" s="681"/>
      <c r="G24" s="681"/>
      <c r="H24" s="681"/>
      <c r="I24" s="681"/>
      <c r="J24" s="681"/>
      <c r="K24" s="681"/>
      <c r="L24" s="681"/>
      <c r="M24" s="681"/>
      <c r="N24" s="681"/>
      <c r="O24" s="681"/>
      <c r="P24" s="681"/>
      <c r="Q24" s="682"/>
      <c r="R24" s="683">
        <v>417767</v>
      </c>
      <c r="S24" s="684"/>
      <c r="T24" s="684"/>
      <c r="U24" s="684"/>
      <c r="V24" s="684"/>
      <c r="W24" s="684"/>
      <c r="X24" s="684"/>
      <c r="Y24" s="685"/>
      <c r="Z24" s="686">
        <v>5.9</v>
      </c>
      <c r="AA24" s="686"/>
      <c r="AB24" s="686"/>
      <c r="AC24" s="686"/>
      <c r="AD24" s="687" t="s">
        <v>129</v>
      </c>
      <c r="AE24" s="687"/>
      <c r="AF24" s="687"/>
      <c r="AG24" s="687"/>
      <c r="AH24" s="687"/>
      <c r="AI24" s="687"/>
      <c r="AJ24" s="687"/>
      <c r="AK24" s="687"/>
      <c r="AL24" s="688" t="s">
        <v>129</v>
      </c>
      <c r="AM24" s="689"/>
      <c r="AN24" s="689"/>
      <c r="AO24" s="690"/>
      <c r="AP24" s="702" t="s">
        <v>294</v>
      </c>
      <c r="AQ24" s="703"/>
      <c r="AR24" s="703"/>
      <c r="AS24" s="703"/>
      <c r="AT24" s="703"/>
      <c r="AU24" s="703"/>
      <c r="AV24" s="703"/>
      <c r="AW24" s="703"/>
      <c r="AX24" s="703"/>
      <c r="AY24" s="703"/>
      <c r="AZ24" s="703"/>
      <c r="BA24" s="703"/>
      <c r="BB24" s="703"/>
      <c r="BC24" s="703"/>
      <c r="BD24" s="703"/>
      <c r="BE24" s="703"/>
      <c r="BF24" s="704"/>
      <c r="BG24" s="683" t="s">
        <v>129</v>
      </c>
      <c r="BH24" s="684"/>
      <c r="BI24" s="684"/>
      <c r="BJ24" s="684"/>
      <c r="BK24" s="684"/>
      <c r="BL24" s="684"/>
      <c r="BM24" s="684"/>
      <c r="BN24" s="685"/>
      <c r="BO24" s="686" t="s">
        <v>129</v>
      </c>
      <c r="BP24" s="686"/>
      <c r="BQ24" s="686"/>
      <c r="BR24" s="686"/>
      <c r="BS24" s="692" t="s">
        <v>175</v>
      </c>
      <c r="BT24" s="684"/>
      <c r="BU24" s="684"/>
      <c r="BV24" s="684"/>
      <c r="BW24" s="684"/>
      <c r="BX24" s="684"/>
      <c r="BY24" s="684"/>
      <c r="BZ24" s="684"/>
      <c r="CA24" s="684"/>
      <c r="CB24" s="693"/>
      <c r="CD24" s="694" t="s">
        <v>295</v>
      </c>
      <c r="CE24" s="695"/>
      <c r="CF24" s="695"/>
      <c r="CG24" s="695"/>
      <c r="CH24" s="695"/>
      <c r="CI24" s="695"/>
      <c r="CJ24" s="695"/>
      <c r="CK24" s="695"/>
      <c r="CL24" s="695"/>
      <c r="CM24" s="695"/>
      <c r="CN24" s="695"/>
      <c r="CO24" s="695"/>
      <c r="CP24" s="695"/>
      <c r="CQ24" s="696"/>
      <c r="CR24" s="672">
        <v>2766393</v>
      </c>
      <c r="CS24" s="673"/>
      <c r="CT24" s="673"/>
      <c r="CU24" s="673"/>
      <c r="CV24" s="673"/>
      <c r="CW24" s="673"/>
      <c r="CX24" s="673"/>
      <c r="CY24" s="674"/>
      <c r="CZ24" s="677">
        <v>41.2</v>
      </c>
      <c r="DA24" s="678"/>
      <c r="DB24" s="678"/>
      <c r="DC24" s="697"/>
      <c r="DD24" s="719">
        <v>2145318</v>
      </c>
      <c r="DE24" s="673"/>
      <c r="DF24" s="673"/>
      <c r="DG24" s="673"/>
      <c r="DH24" s="673"/>
      <c r="DI24" s="673"/>
      <c r="DJ24" s="673"/>
      <c r="DK24" s="674"/>
      <c r="DL24" s="719">
        <v>1957093</v>
      </c>
      <c r="DM24" s="673"/>
      <c r="DN24" s="673"/>
      <c r="DO24" s="673"/>
      <c r="DP24" s="673"/>
      <c r="DQ24" s="673"/>
      <c r="DR24" s="673"/>
      <c r="DS24" s="673"/>
      <c r="DT24" s="673"/>
      <c r="DU24" s="673"/>
      <c r="DV24" s="674"/>
      <c r="DW24" s="677">
        <v>45.3</v>
      </c>
      <c r="DX24" s="678"/>
      <c r="DY24" s="678"/>
      <c r="DZ24" s="678"/>
      <c r="EA24" s="678"/>
      <c r="EB24" s="678"/>
      <c r="EC24" s="679"/>
    </row>
    <row r="25" spans="2:133" ht="11.25" customHeight="1" x14ac:dyDescent="0.15">
      <c r="B25" s="680" t="s">
        <v>296</v>
      </c>
      <c r="C25" s="681"/>
      <c r="D25" s="681"/>
      <c r="E25" s="681"/>
      <c r="F25" s="681"/>
      <c r="G25" s="681"/>
      <c r="H25" s="681"/>
      <c r="I25" s="681"/>
      <c r="J25" s="681"/>
      <c r="K25" s="681"/>
      <c r="L25" s="681"/>
      <c r="M25" s="681"/>
      <c r="N25" s="681"/>
      <c r="O25" s="681"/>
      <c r="P25" s="681"/>
      <c r="Q25" s="682"/>
      <c r="R25" s="683" t="s">
        <v>237</v>
      </c>
      <c r="S25" s="684"/>
      <c r="T25" s="684"/>
      <c r="U25" s="684"/>
      <c r="V25" s="684"/>
      <c r="W25" s="684"/>
      <c r="X25" s="684"/>
      <c r="Y25" s="685"/>
      <c r="Z25" s="686" t="s">
        <v>129</v>
      </c>
      <c r="AA25" s="686"/>
      <c r="AB25" s="686"/>
      <c r="AC25" s="686"/>
      <c r="AD25" s="687" t="s">
        <v>237</v>
      </c>
      <c r="AE25" s="687"/>
      <c r="AF25" s="687"/>
      <c r="AG25" s="687"/>
      <c r="AH25" s="687"/>
      <c r="AI25" s="687"/>
      <c r="AJ25" s="687"/>
      <c r="AK25" s="687"/>
      <c r="AL25" s="688" t="s">
        <v>129</v>
      </c>
      <c r="AM25" s="689"/>
      <c r="AN25" s="689"/>
      <c r="AO25" s="690"/>
      <c r="AP25" s="702" t="s">
        <v>297</v>
      </c>
      <c r="AQ25" s="703"/>
      <c r="AR25" s="703"/>
      <c r="AS25" s="703"/>
      <c r="AT25" s="703"/>
      <c r="AU25" s="703"/>
      <c r="AV25" s="703"/>
      <c r="AW25" s="703"/>
      <c r="AX25" s="703"/>
      <c r="AY25" s="703"/>
      <c r="AZ25" s="703"/>
      <c r="BA25" s="703"/>
      <c r="BB25" s="703"/>
      <c r="BC25" s="703"/>
      <c r="BD25" s="703"/>
      <c r="BE25" s="703"/>
      <c r="BF25" s="704"/>
      <c r="BG25" s="683" t="s">
        <v>129</v>
      </c>
      <c r="BH25" s="684"/>
      <c r="BI25" s="684"/>
      <c r="BJ25" s="684"/>
      <c r="BK25" s="684"/>
      <c r="BL25" s="684"/>
      <c r="BM25" s="684"/>
      <c r="BN25" s="685"/>
      <c r="BO25" s="686" t="s">
        <v>129</v>
      </c>
      <c r="BP25" s="686"/>
      <c r="BQ25" s="686"/>
      <c r="BR25" s="686"/>
      <c r="BS25" s="692" t="s">
        <v>237</v>
      </c>
      <c r="BT25" s="684"/>
      <c r="BU25" s="684"/>
      <c r="BV25" s="684"/>
      <c r="BW25" s="684"/>
      <c r="BX25" s="684"/>
      <c r="BY25" s="684"/>
      <c r="BZ25" s="684"/>
      <c r="CA25" s="684"/>
      <c r="CB25" s="693"/>
      <c r="CD25" s="698" t="s">
        <v>298</v>
      </c>
      <c r="CE25" s="699"/>
      <c r="CF25" s="699"/>
      <c r="CG25" s="699"/>
      <c r="CH25" s="699"/>
      <c r="CI25" s="699"/>
      <c r="CJ25" s="699"/>
      <c r="CK25" s="699"/>
      <c r="CL25" s="699"/>
      <c r="CM25" s="699"/>
      <c r="CN25" s="699"/>
      <c r="CO25" s="699"/>
      <c r="CP25" s="699"/>
      <c r="CQ25" s="700"/>
      <c r="CR25" s="683">
        <v>1098759</v>
      </c>
      <c r="CS25" s="720"/>
      <c r="CT25" s="720"/>
      <c r="CU25" s="720"/>
      <c r="CV25" s="720"/>
      <c r="CW25" s="720"/>
      <c r="CX25" s="720"/>
      <c r="CY25" s="721"/>
      <c r="CZ25" s="688">
        <v>16.399999999999999</v>
      </c>
      <c r="DA25" s="717"/>
      <c r="DB25" s="717"/>
      <c r="DC25" s="722"/>
      <c r="DD25" s="692">
        <v>1016856</v>
      </c>
      <c r="DE25" s="720"/>
      <c r="DF25" s="720"/>
      <c r="DG25" s="720"/>
      <c r="DH25" s="720"/>
      <c r="DI25" s="720"/>
      <c r="DJ25" s="720"/>
      <c r="DK25" s="721"/>
      <c r="DL25" s="692">
        <v>887406</v>
      </c>
      <c r="DM25" s="720"/>
      <c r="DN25" s="720"/>
      <c r="DO25" s="720"/>
      <c r="DP25" s="720"/>
      <c r="DQ25" s="720"/>
      <c r="DR25" s="720"/>
      <c r="DS25" s="720"/>
      <c r="DT25" s="720"/>
      <c r="DU25" s="720"/>
      <c r="DV25" s="721"/>
      <c r="DW25" s="688">
        <v>20.5</v>
      </c>
      <c r="DX25" s="717"/>
      <c r="DY25" s="717"/>
      <c r="DZ25" s="717"/>
      <c r="EA25" s="717"/>
      <c r="EB25" s="717"/>
      <c r="EC25" s="718"/>
    </row>
    <row r="26" spans="2:133" ht="11.25" customHeight="1" x14ac:dyDescent="0.15">
      <c r="B26" s="680" t="s">
        <v>299</v>
      </c>
      <c r="C26" s="681"/>
      <c r="D26" s="681"/>
      <c r="E26" s="681"/>
      <c r="F26" s="681"/>
      <c r="G26" s="681"/>
      <c r="H26" s="681"/>
      <c r="I26" s="681"/>
      <c r="J26" s="681"/>
      <c r="K26" s="681"/>
      <c r="L26" s="681"/>
      <c r="M26" s="681"/>
      <c r="N26" s="681"/>
      <c r="O26" s="681"/>
      <c r="P26" s="681"/>
      <c r="Q26" s="682"/>
      <c r="R26" s="683">
        <v>4582844</v>
      </c>
      <c r="S26" s="684"/>
      <c r="T26" s="684"/>
      <c r="U26" s="684"/>
      <c r="V26" s="684"/>
      <c r="W26" s="684"/>
      <c r="X26" s="684"/>
      <c r="Y26" s="685"/>
      <c r="Z26" s="686">
        <v>64.900000000000006</v>
      </c>
      <c r="AA26" s="686"/>
      <c r="AB26" s="686"/>
      <c r="AC26" s="686"/>
      <c r="AD26" s="687">
        <v>4165077</v>
      </c>
      <c r="AE26" s="687"/>
      <c r="AF26" s="687"/>
      <c r="AG26" s="687"/>
      <c r="AH26" s="687"/>
      <c r="AI26" s="687"/>
      <c r="AJ26" s="687"/>
      <c r="AK26" s="687"/>
      <c r="AL26" s="688">
        <v>99.3</v>
      </c>
      <c r="AM26" s="689"/>
      <c r="AN26" s="689"/>
      <c r="AO26" s="690"/>
      <c r="AP26" s="702" t="s">
        <v>300</v>
      </c>
      <c r="AQ26" s="723"/>
      <c r="AR26" s="723"/>
      <c r="AS26" s="723"/>
      <c r="AT26" s="723"/>
      <c r="AU26" s="723"/>
      <c r="AV26" s="723"/>
      <c r="AW26" s="723"/>
      <c r="AX26" s="723"/>
      <c r="AY26" s="723"/>
      <c r="AZ26" s="723"/>
      <c r="BA26" s="723"/>
      <c r="BB26" s="723"/>
      <c r="BC26" s="723"/>
      <c r="BD26" s="723"/>
      <c r="BE26" s="723"/>
      <c r="BF26" s="704"/>
      <c r="BG26" s="683" t="s">
        <v>237</v>
      </c>
      <c r="BH26" s="684"/>
      <c r="BI26" s="684"/>
      <c r="BJ26" s="684"/>
      <c r="BK26" s="684"/>
      <c r="BL26" s="684"/>
      <c r="BM26" s="684"/>
      <c r="BN26" s="685"/>
      <c r="BO26" s="686" t="s">
        <v>129</v>
      </c>
      <c r="BP26" s="686"/>
      <c r="BQ26" s="686"/>
      <c r="BR26" s="686"/>
      <c r="BS26" s="692" t="s">
        <v>129</v>
      </c>
      <c r="BT26" s="684"/>
      <c r="BU26" s="684"/>
      <c r="BV26" s="684"/>
      <c r="BW26" s="684"/>
      <c r="BX26" s="684"/>
      <c r="BY26" s="684"/>
      <c r="BZ26" s="684"/>
      <c r="CA26" s="684"/>
      <c r="CB26" s="693"/>
      <c r="CD26" s="698" t="s">
        <v>301</v>
      </c>
      <c r="CE26" s="699"/>
      <c r="CF26" s="699"/>
      <c r="CG26" s="699"/>
      <c r="CH26" s="699"/>
      <c r="CI26" s="699"/>
      <c r="CJ26" s="699"/>
      <c r="CK26" s="699"/>
      <c r="CL26" s="699"/>
      <c r="CM26" s="699"/>
      <c r="CN26" s="699"/>
      <c r="CO26" s="699"/>
      <c r="CP26" s="699"/>
      <c r="CQ26" s="700"/>
      <c r="CR26" s="683">
        <v>593063</v>
      </c>
      <c r="CS26" s="684"/>
      <c r="CT26" s="684"/>
      <c r="CU26" s="684"/>
      <c r="CV26" s="684"/>
      <c r="CW26" s="684"/>
      <c r="CX26" s="684"/>
      <c r="CY26" s="685"/>
      <c r="CZ26" s="688">
        <v>8.8000000000000007</v>
      </c>
      <c r="DA26" s="717"/>
      <c r="DB26" s="717"/>
      <c r="DC26" s="722"/>
      <c r="DD26" s="692">
        <v>545843</v>
      </c>
      <c r="DE26" s="684"/>
      <c r="DF26" s="684"/>
      <c r="DG26" s="684"/>
      <c r="DH26" s="684"/>
      <c r="DI26" s="684"/>
      <c r="DJ26" s="684"/>
      <c r="DK26" s="685"/>
      <c r="DL26" s="692" t="s">
        <v>129</v>
      </c>
      <c r="DM26" s="684"/>
      <c r="DN26" s="684"/>
      <c r="DO26" s="684"/>
      <c r="DP26" s="684"/>
      <c r="DQ26" s="684"/>
      <c r="DR26" s="684"/>
      <c r="DS26" s="684"/>
      <c r="DT26" s="684"/>
      <c r="DU26" s="684"/>
      <c r="DV26" s="685"/>
      <c r="DW26" s="688" t="s">
        <v>129</v>
      </c>
      <c r="DX26" s="717"/>
      <c r="DY26" s="717"/>
      <c r="DZ26" s="717"/>
      <c r="EA26" s="717"/>
      <c r="EB26" s="717"/>
      <c r="EC26" s="718"/>
    </row>
    <row r="27" spans="2:133" ht="11.25" customHeight="1" x14ac:dyDescent="0.15">
      <c r="B27" s="680" t="s">
        <v>302</v>
      </c>
      <c r="C27" s="681"/>
      <c r="D27" s="681"/>
      <c r="E27" s="681"/>
      <c r="F27" s="681"/>
      <c r="G27" s="681"/>
      <c r="H27" s="681"/>
      <c r="I27" s="681"/>
      <c r="J27" s="681"/>
      <c r="K27" s="681"/>
      <c r="L27" s="681"/>
      <c r="M27" s="681"/>
      <c r="N27" s="681"/>
      <c r="O27" s="681"/>
      <c r="P27" s="681"/>
      <c r="Q27" s="682"/>
      <c r="R27" s="683">
        <v>882</v>
      </c>
      <c r="S27" s="684"/>
      <c r="T27" s="684"/>
      <c r="U27" s="684"/>
      <c r="V27" s="684"/>
      <c r="W27" s="684"/>
      <c r="X27" s="684"/>
      <c r="Y27" s="685"/>
      <c r="Z27" s="686">
        <v>0</v>
      </c>
      <c r="AA27" s="686"/>
      <c r="AB27" s="686"/>
      <c r="AC27" s="686"/>
      <c r="AD27" s="687">
        <v>882</v>
      </c>
      <c r="AE27" s="687"/>
      <c r="AF27" s="687"/>
      <c r="AG27" s="687"/>
      <c r="AH27" s="687"/>
      <c r="AI27" s="687"/>
      <c r="AJ27" s="687"/>
      <c r="AK27" s="687"/>
      <c r="AL27" s="688">
        <v>0</v>
      </c>
      <c r="AM27" s="689"/>
      <c r="AN27" s="689"/>
      <c r="AO27" s="690"/>
      <c r="AP27" s="680" t="s">
        <v>303</v>
      </c>
      <c r="AQ27" s="681"/>
      <c r="AR27" s="681"/>
      <c r="AS27" s="681"/>
      <c r="AT27" s="681"/>
      <c r="AU27" s="681"/>
      <c r="AV27" s="681"/>
      <c r="AW27" s="681"/>
      <c r="AX27" s="681"/>
      <c r="AY27" s="681"/>
      <c r="AZ27" s="681"/>
      <c r="BA27" s="681"/>
      <c r="BB27" s="681"/>
      <c r="BC27" s="681"/>
      <c r="BD27" s="681"/>
      <c r="BE27" s="681"/>
      <c r="BF27" s="682"/>
      <c r="BG27" s="683">
        <v>1002916</v>
      </c>
      <c r="BH27" s="684"/>
      <c r="BI27" s="684"/>
      <c r="BJ27" s="684"/>
      <c r="BK27" s="684"/>
      <c r="BL27" s="684"/>
      <c r="BM27" s="684"/>
      <c r="BN27" s="685"/>
      <c r="BO27" s="686">
        <v>100</v>
      </c>
      <c r="BP27" s="686"/>
      <c r="BQ27" s="686"/>
      <c r="BR27" s="686"/>
      <c r="BS27" s="692" t="s">
        <v>129</v>
      </c>
      <c r="BT27" s="684"/>
      <c r="BU27" s="684"/>
      <c r="BV27" s="684"/>
      <c r="BW27" s="684"/>
      <c r="BX27" s="684"/>
      <c r="BY27" s="684"/>
      <c r="BZ27" s="684"/>
      <c r="CA27" s="684"/>
      <c r="CB27" s="693"/>
      <c r="CD27" s="698" t="s">
        <v>304</v>
      </c>
      <c r="CE27" s="699"/>
      <c r="CF27" s="699"/>
      <c r="CG27" s="699"/>
      <c r="CH27" s="699"/>
      <c r="CI27" s="699"/>
      <c r="CJ27" s="699"/>
      <c r="CK27" s="699"/>
      <c r="CL27" s="699"/>
      <c r="CM27" s="699"/>
      <c r="CN27" s="699"/>
      <c r="CO27" s="699"/>
      <c r="CP27" s="699"/>
      <c r="CQ27" s="700"/>
      <c r="CR27" s="683">
        <v>973115</v>
      </c>
      <c r="CS27" s="720"/>
      <c r="CT27" s="720"/>
      <c r="CU27" s="720"/>
      <c r="CV27" s="720"/>
      <c r="CW27" s="720"/>
      <c r="CX27" s="720"/>
      <c r="CY27" s="721"/>
      <c r="CZ27" s="688">
        <v>14.5</v>
      </c>
      <c r="DA27" s="717"/>
      <c r="DB27" s="717"/>
      <c r="DC27" s="722"/>
      <c r="DD27" s="692">
        <v>441191</v>
      </c>
      <c r="DE27" s="720"/>
      <c r="DF27" s="720"/>
      <c r="DG27" s="720"/>
      <c r="DH27" s="720"/>
      <c r="DI27" s="720"/>
      <c r="DJ27" s="720"/>
      <c r="DK27" s="721"/>
      <c r="DL27" s="692">
        <v>382416</v>
      </c>
      <c r="DM27" s="720"/>
      <c r="DN27" s="720"/>
      <c r="DO27" s="720"/>
      <c r="DP27" s="720"/>
      <c r="DQ27" s="720"/>
      <c r="DR27" s="720"/>
      <c r="DS27" s="720"/>
      <c r="DT27" s="720"/>
      <c r="DU27" s="720"/>
      <c r="DV27" s="721"/>
      <c r="DW27" s="688">
        <v>8.8000000000000007</v>
      </c>
      <c r="DX27" s="717"/>
      <c r="DY27" s="717"/>
      <c r="DZ27" s="717"/>
      <c r="EA27" s="717"/>
      <c r="EB27" s="717"/>
      <c r="EC27" s="718"/>
    </row>
    <row r="28" spans="2:133" ht="11.25" customHeight="1" x14ac:dyDescent="0.15">
      <c r="B28" s="680" t="s">
        <v>305</v>
      </c>
      <c r="C28" s="681"/>
      <c r="D28" s="681"/>
      <c r="E28" s="681"/>
      <c r="F28" s="681"/>
      <c r="G28" s="681"/>
      <c r="H28" s="681"/>
      <c r="I28" s="681"/>
      <c r="J28" s="681"/>
      <c r="K28" s="681"/>
      <c r="L28" s="681"/>
      <c r="M28" s="681"/>
      <c r="N28" s="681"/>
      <c r="O28" s="681"/>
      <c r="P28" s="681"/>
      <c r="Q28" s="682"/>
      <c r="R28" s="683">
        <v>93807</v>
      </c>
      <c r="S28" s="684"/>
      <c r="T28" s="684"/>
      <c r="U28" s="684"/>
      <c r="V28" s="684"/>
      <c r="W28" s="684"/>
      <c r="X28" s="684"/>
      <c r="Y28" s="685"/>
      <c r="Z28" s="686">
        <v>1.3</v>
      </c>
      <c r="AA28" s="686"/>
      <c r="AB28" s="686"/>
      <c r="AC28" s="686"/>
      <c r="AD28" s="687">
        <v>581</v>
      </c>
      <c r="AE28" s="687"/>
      <c r="AF28" s="687"/>
      <c r="AG28" s="687"/>
      <c r="AH28" s="687"/>
      <c r="AI28" s="687"/>
      <c r="AJ28" s="687"/>
      <c r="AK28" s="687"/>
      <c r="AL28" s="688">
        <v>0</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306</v>
      </c>
      <c r="CE28" s="699"/>
      <c r="CF28" s="699"/>
      <c r="CG28" s="699"/>
      <c r="CH28" s="699"/>
      <c r="CI28" s="699"/>
      <c r="CJ28" s="699"/>
      <c r="CK28" s="699"/>
      <c r="CL28" s="699"/>
      <c r="CM28" s="699"/>
      <c r="CN28" s="699"/>
      <c r="CO28" s="699"/>
      <c r="CP28" s="699"/>
      <c r="CQ28" s="700"/>
      <c r="CR28" s="683">
        <v>694519</v>
      </c>
      <c r="CS28" s="684"/>
      <c r="CT28" s="684"/>
      <c r="CU28" s="684"/>
      <c r="CV28" s="684"/>
      <c r="CW28" s="684"/>
      <c r="CX28" s="684"/>
      <c r="CY28" s="685"/>
      <c r="CZ28" s="688">
        <v>10.3</v>
      </c>
      <c r="DA28" s="717"/>
      <c r="DB28" s="717"/>
      <c r="DC28" s="722"/>
      <c r="DD28" s="692">
        <v>687271</v>
      </c>
      <c r="DE28" s="684"/>
      <c r="DF28" s="684"/>
      <c r="DG28" s="684"/>
      <c r="DH28" s="684"/>
      <c r="DI28" s="684"/>
      <c r="DJ28" s="684"/>
      <c r="DK28" s="685"/>
      <c r="DL28" s="692">
        <v>687271</v>
      </c>
      <c r="DM28" s="684"/>
      <c r="DN28" s="684"/>
      <c r="DO28" s="684"/>
      <c r="DP28" s="684"/>
      <c r="DQ28" s="684"/>
      <c r="DR28" s="684"/>
      <c r="DS28" s="684"/>
      <c r="DT28" s="684"/>
      <c r="DU28" s="684"/>
      <c r="DV28" s="685"/>
      <c r="DW28" s="688">
        <v>15.9</v>
      </c>
      <c r="DX28" s="717"/>
      <c r="DY28" s="717"/>
      <c r="DZ28" s="717"/>
      <c r="EA28" s="717"/>
      <c r="EB28" s="717"/>
      <c r="EC28" s="718"/>
    </row>
    <row r="29" spans="2:133" ht="11.25" customHeight="1" x14ac:dyDescent="0.15">
      <c r="B29" s="680" t="s">
        <v>307</v>
      </c>
      <c r="C29" s="681"/>
      <c r="D29" s="681"/>
      <c r="E29" s="681"/>
      <c r="F29" s="681"/>
      <c r="G29" s="681"/>
      <c r="H29" s="681"/>
      <c r="I29" s="681"/>
      <c r="J29" s="681"/>
      <c r="K29" s="681"/>
      <c r="L29" s="681"/>
      <c r="M29" s="681"/>
      <c r="N29" s="681"/>
      <c r="O29" s="681"/>
      <c r="P29" s="681"/>
      <c r="Q29" s="682"/>
      <c r="R29" s="683">
        <v>67482</v>
      </c>
      <c r="S29" s="684"/>
      <c r="T29" s="684"/>
      <c r="U29" s="684"/>
      <c r="V29" s="684"/>
      <c r="W29" s="684"/>
      <c r="X29" s="684"/>
      <c r="Y29" s="685"/>
      <c r="Z29" s="686">
        <v>1</v>
      </c>
      <c r="AA29" s="686"/>
      <c r="AB29" s="686"/>
      <c r="AC29" s="686"/>
      <c r="AD29" s="687">
        <v>2228</v>
      </c>
      <c r="AE29" s="687"/>
      <c r="AF29" s="687"/>
      <c r="AG29" s="687"/>
      <c r="AH29" s="687"/>
      <c r="AI29" s="687"/>
      <c r="AJ29" s="687"/>
      <c r="AK29" s="687"/>
      <c r="AL29" s="688">
        <v>0.1</v>
      </c>
      <c r="AM29" s="689"/>
      <c r="AN29" s="689"/>
      <c r="AO29" s="690"/>
      <c r="AP29" s="724"/>
      <c r="AQ29" s="725"/>
      <c r="AR29" s="725"/>
      <c r="AS29" s="725"/>
      <c r="AT29" s="725"/>
      <c r="AU29" s="725"/>
      <c r="AV29" s="725"/>
      <c r="AW29" s="725"/>
      <c r="AX29" s="725"/>
      <c r="AY29" s="725"/>
      <c r="AZ29" s="725"/>
      <c r="BA29" s="725"/>
      <c r="BB29" s="725"/>
      <c r="BC29" s="725"/>
      <c r="BD29" s="725"/>
      <c r="BE29" s="725"/>
      <c r="BF29" s="726"/>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9" t="s">
        <v>308</v>
      </c>
      <c r="CE29" s="730"/>
      <c r="CF29" s="698" t="s">
        <v>309</v>
      </c>
      <c r="CG29" s="699"/>
      <c r="CH29" s="699"/>
      <c r="CI29" s="699"/>
      <c r="CJ29" s="699"/>
      <c r="CK29" s="699"/>
      <c r="CL29" s="699"/>
      <c r="CM29" s="699"/>
      <c r="CN29" s="699"/>
      <c r="CO29" s="699"/>
      <c r="CP29" s="699"/>
      <c r="CQ29" s="700"/>
      <c r="CR29" s="683">
        <v>694513</v>
      </c>
      <c r="CS29" s="720"/>
      <c r="CT29" s="720"/>
      <c r="CU29" s="720"/>
      <c r="CV29" s="720"/>
      <c r="CW29" s="720"/>
      <c r="CX29" s="720"/>
      <c r="CY29" s="721"/>
      <c r="CZ29" s="688">
        <v>10.3</v>
      </c>
      <c r="DA29" s="717"/>
      <c r="DB29" s="717"/>
      <c r="DC29" s="722"/>
      <c r="DD29" s="692">
        <v>687265</v>
      </c>
      <c r="DE29" s="720"/>
      <c r="DF29" s="720"/>
      <c r="DG29" s="720"/>
      <c r="DH29" s="720"/>
      <c r="DI29" s="720"/>
      <c r="DJ29" s="720"/>
      <c r="DK29" s="721"/>
      <c r="DL29" s="692">
        <v>687265</v>
      </c>
      <c r="DM29" s="720"/>
      <c r="DN29" s="720"/>
      <c r="DO29" s="720"/>
      <c r="DP29" s="720"/>
      <c r="DQ29" s="720"/>
      <c r="DR29" s="720"/>
      <c r="DS29" s="720"/>
      <c r="DT29" s="720"/>
      <c r="DU29" s="720"/>
      <c r="DV29" s="721"/>
      <c r="DW29" s="688">
        <v>15.9</v>
      </c>
      <c r="DX29" s="717"/>
      <c r="DY29" s="717"/>
      <c r="DZ29" s="717"/>
      <c r="EA29" s="717"/>
      <c r="EB29" s="717"/>
      <c r="EC29" s="718"/>
    </row>
    <row r="30" spans="2:133" ht="11.25" customHeight="1" x14ac:dyDescent="0.15">
      <c r="B30" s="680" t="s">
        <v>310</v>
      </c>
      <c r="C30" s="681"/>
      <c r="D30" s="681"/>
      <c r="E30" s="681"/>
      <c r="F30" s="681"/>
      <c r="G30" s="681"/>
      <c r="H30" s="681"/>
      <c r="I30" s="681"/>
      <c r="J30" s="681"/>
      <c r="K30" s="681"/>
      <c r="L30" s="681"/>
      <c r="M30" s="681"/>
      <c r="N30" s="681"/>
      <c r="O30" s="681"/>
      <c r="P30" s="681"/>
      <c r="Q30" s="682"/>
      <c r="R30" s="683">
        <v>6479</v>
      </c>
      <c r="S30" s="684"/>
      <c r="T30" s="684"/>
      <c r="U30" s="684"/>
      <c r="V30" s="684"/>
      <c r="W30" s="684"/>
      <c r="X30" s="684"/>
      <c r="Y30" s="685"/>
      <c r="Z30" s="686">
        <v>0.1</v>
      </c>
      <c r="AA30" s="686"/>
      <c r="AB30" s="686"/>
      <c r="AC30" s="686"/>
      <c r="AD30" s="687">
        <v>537</v>
      </c>
      <c r="AE30" s="687"/>
      <c r="AF30" s="687"/>
      <c r="AG30" s="687"/>
      <c r="AH30" s="687"/>
      <c r="AI30" s="687"/>
      <c r="AJ30" s="687"/>
      <c r="AK30" s="687"/>
      <c r="AL30" s="688">
        <v>0</v>
      </c>
      <c r="AM30" s="689"/>
      <c r="AN30" s="689"/>
      <c r="AO30" s="690"/>
      <c r="AP30" s="662" t="s">
        <v>226</v>
      </c>
      <c r="AQ30" s="663"/>
      <c r="AR30" s="663"/>
      <c r="AS30" s="663"/>
      <c r="AT30" s="663"/>
      <c r="AU30" s="663"/>
      <c r="AV30" s="663"/>
      <c r="AW30" s="663"/>
      <c r="AX30" s="663"/>
      <c r="AY30" s="663"/>
      <c r="AZ30" s="663"/>
      <c r="BA30" s="663"/>
      <c r="BB30" s="663"/>
      <c r="BC30" s="663"/>
      <c r="BD30" s="663"/>
      <c r="BE30" s="663"/>
      <c r="BF30" s="664"/>
      <c r="BG30" s="662" t="s">
        <v>311</v>
      </c>
      <c r="BH30" s="727"/>
      <c r="BI30" s="727"/>
      <c r="BJ30" s="727"/>
      <c r="BK30" s="727"/>
      <c r="BL30" s="727"/>
      <c r="BM30" s="727"/>
      <c r="BN30" s="727"/>
      <c r="BO30" s="727"/>
      <c r="BP30" s="727"/>
      <c r="BQ30" s="728"/>
      <c r="BR30" s="662" t="s">
        <v>312</v>
      </c>
      <c r="BS30" s="727"/>
      <c r="BT30" s="727"/>
      <c r="BU30" s="727"/>
      <c r="BV30" s="727"/>
      <c r="BW30" s="727"/>
      <c r="BX30" s="727"/>
      <c r="BY30" s="727"/>
      <c r="BZ30" s="727"/>
      <c r="CA30" s="727"/>
      <c r="CB30" s="728"/>
      <c r="CD30" s="731"/>
      <c r="CE30" s="732"/>
      <c r="CF30" s="698" t="s">
        <v>313</v>
      </c>
      <c r="CG30" s="699"/>
      <c r="CH30" s="699"/>
      <c r="CI30" s="699"/>
      <c r="CJ30" s="699"/>
      <c r="CK30" s="699"/>
      <c r="CL30" s="699"/>
      <c r="CM30" s="699"/>
      <c r="CN30" s="699"/>
      <c r="CO30" s="699"/>
      <c r="CP30" s="699"/>
      <c r="CQ30" s="700"/>
      <c r="CR30" s="683">
        <v>660181</v>
      </c>
      <c r="CS30" s="684"/>
      <c r="CT30" s="684"/>
      <c r="CU30" s="684"/>
      <c r="CV30" s="684"/>
      <c r="CW30" s="684"/>
      <c r="CX30" s="684"/>
      <c r="CY30" s="685"/>
      <c r="CZ30" s="688">
        <v>9.8000000000000007</v>
      </c>
      <c r="DA30" s="717"/>
      <c r="DB30" s="717"/>
      <c r="DC30" s="722"/>
      <c r="DD30" s="692">
        <v>652995</v>
      </c>
      <c r="DE30" s="684"/>
      <c r="DF30" s="684"/>
      <c r="DG30" s="684"/>
      <c r="DH30" s="684"/>
      <c r="DI30" s="684"/>
      <c r="DJ30" s="684"/>
      <c r="DK30" s="685"/>
      <c r="DL30" s="692">
        <v>652995</v>
      </c>
      <c r="DM30" s="684"/>
      <c r="DN30" s="684"/>
      <c r="DO30" s="684"/>
      <c r="DP30" s="684"/>
      <c r="DQ30" s="684"/>
      <c r="DR30" s="684"/>
      <c r="DS30" s="684"/>
      <c r="DT30" s="684"/>
      <c r="DU30" s="684"/>
      <c r="DV30" s="685"/>
      <c r="DW30" s="688">
        <v>15.1</v>
      </c>
      <c r="DX30" s="717"/>
      <c r="DY30" s="717"/>
      <c r="DZ30" s="717"/>
      <c r="EA30" s="717"/>
      <c r="EB30" s="717"/>
      <c r="EC30" s="718"/>
    </row>
    <row r="31" spans="2:133" ht="11.25" customHeight="1" x14ac:dyDescent="0.15">
      <c r="B31" s="680" t="s">
        <v>314</v>
      </c>
      <c r="C31" s="681"/>
      <c r="D31" s="681"/>
      <c r="E31" s="681"/>
      <c r="F31" s="681"/>
      <c r="G31" s="681"/>
      <c r="H31" s="681"/>
      <c r="I31" s="681"/>
      <c r="J31" s="681"/>
      <c r="K31" s="681"/>
      <c r="L31" s="681"/>
      <c r="M31" s="681"/>
      <c r="N31" s="681"/>
      <c r="O31" s="681"/>
      <c r="P31" s="681"/>
      <c r="Q31" s="682"/>
      <c r="R31" s="683">
        <v>573632</v>
      </c>
      <c r="S31" s="684"/>
      <c r="T31" s="684"/>
      <c r="U31" s="684"/>
      <c r="V31" s="684"/>
      <c r="W31" s="684"/>
      <c r="X31" s="684"/>
      <c r="Y31" s="685"/>
      <c r="Z31" s="686">
        <v>8.1</v>
      </c>
      <c r="AA31" s="686"/>
      <c r="AB31" s="686"/>
      <c r="AC31" s="686"/>
      <c r="AD31" s="687" t="s">
        <v>129</v>
      </c>
      <c r="AE31" s="687"/>
      <c r="AF31" s="687"/>
      <c r="AG31" s="687"/>
      <c r="AH31" s="687"/>
      <c r="AI31" s="687"/>
      <c r="AJ31" s="687"/>
      <c r="AK31" s="687"/>
      <c r="AL31" s="688" t="s">
        <v>129</v>
      </c>
      <c r="AM31" s="689"/>
      <c r="AN31" s="689"/>
      <c r="AO31" s="690"/>
      <c r="AP31" s="740" t="s">
        <v>315</v>
      </c>
      <c r="AQ31" s="741"/>
      <c r="AR31" s="741"/>
      <c r="AS31" s="741"/>
      <c r="AT31" s="746" t="s">
        <v>316</v>
      </c>
      <c r="AU31" s="231"/>
      <c r="AV31" s="231"/>
      <c r="AW31" s="231"/>
      <c r="AX31" s="669" t="s">
        <v>190</v>
      </c>
      <c r="AY31" s="670"/>
      <c r="AZ31" s="670"/>
      <c r="BA31" s="670"/>
      <c r="BB31" s="670"/>
      <c r="BC31" s="670"/>
      <c r="BD31" s="670"/>
      <c r="BE31" s="670"/>
      <c r="BF31" s="671"/>
      <c r="BG31" s="739">
        <v>99.3</v>
      </c>
      <c r="BH31" s="735"/>
      <c r="BI31" s="735"/>
      <c r="BJ31" s="735"/>
      <c r="BK31" s="735"/>
      <c r="BL31" s="735"/>
      <c r="BM31" s="678">
        <v>96.6</v>
      </c>
      <c r="BN31" s="735"/>
      <c r="BO31" s="735"/>
      <c r="BP31" s="735"/>
      <c r="BQ31" s="736"/>
      <c r="BR31" s="739">
        <v>99.1</v>
      </c>
      <c r="BS31" s="735"/>
      <c r="BT31" s="735"/>
      <c r="BU31" s="735"/>
      <c r="BV31" s="735"/>
      <c r="BW31" s="735"/>
      <c r="BX31" s="678">
        <v>96.1</v>
      </c>
      <c r="BY31" s="735"/>
      <c r="BZ31" s="735"/>
      <c r="CA31" s="735"/>
      <c r="CB31" s="736"/>
      <c r="CD31" s="731"/>
      <c r="CE31" s="732"/>
      <c r="CF31" s="698" t="s">
        <v>317</v>
      </c>
      <c r="CG31" s="699"/>
      <c r="CH31" s="699"/>
      <c r="CI31" s="699"/>
      <c r="CJ31" s="699"/>
      <c r="CK31" s="699"/>
      <c r="CL31" s="699"/>
      <c r="CM31" s="699"/>
      <c r="CN31" s="699"/>
      <c r="CO31" s="699"/>
      <c r="CP31" s="699"/>
      <c r="CQ31" s="700"/>
      <c r="CR31" s="683">
        <v>34332</v>
      </c>
      <c r="CS31" s="720"/>
      <c r="CT31" s="720"/>
      <c r="CU31" s="720"/>
      <c r="CV31" s="720"/>
      <c r="CW31" s="720"/>
      <c r="CX31" s="720"/>
      <c r="CY31" s="721"/>
      <c r="CZ31" s="688">
        <v>0.5</v>
      </c>
      <c r="DA31" s="717"/>
      <c r="DB31" s="717"/>
      <c r="DC31" s="722"/>
      <c r="DD31" s="692">
        <v>34270</v>
      </c>
      <c r="DE31" s="720"/>
      <c r="DF31" s="720"/>
      <c r="DG31" s="720"/>
      <c r="DH31" s="720"/>
      <c r="DI31" s="720"/>
      <c r="DJ31" s="720"/>
      <c r="DK31" s="721"/>
      <c r="DL31" s="692">
        <v>34270</v>
      </c>
      <c r="DM31" s="720"/>
      <c r="DN31" s="720"/>
      <c r="DO31" s="720"/>
      <c r="DP31" s="720"/>
      <c r="DQ31" s="720"/>
      <c r="DR31" s="720"/>
      <c r="DS31" s="720"/>
      <c r="DT31" s="720"/>
      <c r="DU31" s="720"/>
      <c r="DV31" s="721"/>
      <c r="DW31" s="688">
        <v>0.8</v>
      </c>
      <c r="DX31" s="717"/>
      <c r="DY31" s="717"/>
      <c r="DZ31" s="717"/>
      <c r="EA31" s="717"/>
      <c r="EB31" s="717"/>
      <c r="EC31" s="718"/>
    </row>
    <row r="32" spans="2:133" ht="11.25" customHeight="1" x14ac:dyDescent="0.15">
      <c r="B32" s="750" t="s">
        <v>318</v>
      </c>
      <c r="C32" s="751"/>
      <c r="D32" s="751"/>
      <c r="E32" s="751"/>
      <c r="F32" s="751"/>
      <c r="G32" s="751"/>
      <c r="H32" s="751"/>
      <c r="I32" s="751"/>
      <c r="J32" s="751"/>
      <c r="K32" s="751"/>
      <c r="L32" s="751"/>
      <c r="M32" s="751"/>
      <c r="N32" s="751"/>
      <c r="O32" s="751"/>
      <c r="P32" s="751"/>
      <c r="Q32" s="752"/>
      <c r="R32" s="683" t="s">
        <v>129</v>
      </c>
      <c r="S32" s="684"/>
      <c r="T32" s="684"/>
      <c r="U32" s="684"/>
      <c r="V32" s="684"/>
      <c r="W32" s="684"/>
      <c r="X32" s="684"/>
      <c r="Y32" s="685"/>
      <c r="Z32" s="686" t="s">
        <v>129</v>
      </c>
      <c r="AA32" s="686"/>
      <c r="AB32" s="686"/>
      <c r="AC32" s="686"/>
      <c r="AD32" s="687" t="s">
        <v>237</v>
      </c>
      <c r="AE32" s="687"/>
      <c r="AF32" s="687"/>
      <c r="AG32" s="687"/>
      <c r="AH32" s="687"/>
      <c r="AI32" s="687"/>
      <c r="AJ32" s="687"/>
      <c r="AK32" s="687"/>
      <c r="AL32" s="688" t="s">
        <v>129</v>
      </c>
      <c r="AM32" s="689"/>
      <c r="AN32" s="689"/>
      <c r="AO32" s="690"/>
      <c r="AP32" s="742"/>
      <c r="AQ32" s="743"/>
      <c r="AR32" s="743"/>
      <c r="AS32" s="743"/>
      <c r="AT32" s="747"/>
      <c r="AU32" s="230" t="s">
        <v>319</v>
      </c>
      <c r="AV32" s="230"/>
      <c r="AW32" s="230"/>
      <c r="AX32" s="680" t="s">
        <v>320</v>
      </c>
      <c r="AY32" s="681"/>
      <c r="AZ32" s="681"/>
      <c r="BA32" s="681"/>
      <c r="BB32" s="681"/>
      <c r="BC32" s="681"/>
      <c r="BD32" s="681"/>
      <c r="BE32" s="681"/>
      <c r="BF32" s="682"/>
      <c r="BG32" s="749">
        <v>99.3</v>
      </c>
      <c r="BH32" s="720"/>
      <c r="BI32" s="720"/>
      <c r="BJ32" s="720"/>
      <c r="BK32" s="720"/>
      <c r="BL32" s="720"/>
      <c r="BM32" s="689">
        <v>97.6</v>
      </c>
      <c r="BN32" s="737"/>
      <c r="BO32" s="737"/>
      <c r="BP32" s="737"/>
      <c r="BQ32" s="738"/>
      <c r="BR32" s="749">
        <v>99.5</v>
      </c>
      <c r="BS32" s="720"/>
      <c r="BT32" s="720"/>
      <c r="BU32" s="720"/>
      <c r="BV32" s="720"/>
      <c r="BW32" s="720"/>
      <c r="BX32" s="689">
        <v>97.3</v>
      </c>
      <c r="BY32" s="737"/>
      <c r="BZ32" s="737"/>
      <c r="CA32" s="737"/>
      <c r="CB32" s="738"/>
      <c r="CD32" s="733"/>
      <c r="CE32" s="734"/>
      <c r="CF32" s="698" t="s">
        <v>321</v>
      </c>
      <c r="CG32" s="699"/>
      <c r="CH32" s="699"/>
      <c r="CI32" s="699"/>
      <c r="CJ32" s="699"/>
      <c r="CK32" s="699"/>
      <c r="CL32" s="699"/>
      <c r="CM32" s="699"/>
      <c r="CN32" s="699"/>
      <c r="CO32" s="699"/>
      <c r="CP32" s="699"/>
      <c r="CQ32" s="700"/>
      <c r="CR32" s="683">
        <v>6</v>
      </c>
      <c r="CS32" s="684"/>
      <c r="CT32" s="684"/>
      <c r="CU32" s="684"/>
      <c r="CV32" s="684"/>
      <c r="CW32" s="684"/>
      <c r="CX32" s="684"/>
      <c r="CY32" s="685"/>
      <c r="CZ32" s="688">
        <v>0</v>
      </c>
      <c r="DA32" s="717"/>
      <c r="DB32" s="717"/>
      <c r="DC32" s="722"/>
      <c r="DD32" s="692">
        <v>6</v>
      </c>
      <c r="DE32" s="684"/>
      <c r="DF32" s="684"/>
      <c r="DG32" s="684"/>
      <c r="DH32" s="684"/>
      <c r="DI32" s="684"/>
      <c r="DJ32" s="684"/>
      <c r="DK32" s="685"/>
      <c r="DL32" s="692">
        <v>6</v>
      </c>
      <c r="DM32" s="684"/>
      <c r="DN32" s="684"/>
      <c r="DO32" s="684"/>
      <c r="DP32" s="684"/>
      <c r="DQ32" s="684"/>
      <c r="DR32" s="684"/>
      <c r="DS32" s="684"/>
      <c r="DT32" s="684"/>
      <c r="DU32" s="684"/>
      <c r="DV32" s="685"/>
      <c r="DW32" s="688">
        <v>0</v>
      </c>
      <c r="DX32" s="717"/>
      <c r="DY32" s="717"/>
      <c r="DZ32" s="717"/>
      <c r="EA32" s="717"/>
      <c r="EB32" s="717"/>
      <c r="EC32" s="718"/>
    </row>
    <row r="33" spans="2:133" ht="11.25" customHeight="1" x14ac:dyDescent="0.15">
      <c r="B33" s="680" t="s">
        <v>322</v>
      </c>
      <c r="C33" s="681"/>
      <c r="D33" s="681"/>
      <c r="E33" s="681"/>
      <c r="F33" s="681"/>
      <c r="G33" s="681"/>
      <c r="H33" s="681"/>
      <c r="I33" s="681"/>
      <c r="J33" s="681"/>
      <c r="K33" s="681"/>
      <c r="L33" s="681"/>
      <c r="M33" s="681"/>
      <c r="N33" s="681"/>
      <c r="O33" s="681"/>
      <c r="P33" s="681"/>
      <c r="Q33" s="682"/>
      <c r="R33" s="683">
        <v>676191</v>
      </c>
      <c r="S33" s="684"/>
      <c r="T33" s="684"/>
      <c r="U33" s="684"/>
      <c r="V33" s="684"/>
      <c r="W33" s="684"/>
      <c r="X33" s="684"/>
      <c r="Y33" s="685"/>
      <c r="Z33" s="686">
        <v>9.6</v>
      </c>
      <c r="AA33" s="686"/>
      <c r="AB33" s="686"/>
      <c r="AC33" s="686"/>
      <c r="AD33" s="687" t="s">
        <v>129</v>
      </c>
      <c r="AE33" s="687"/>
      <c r="AF33" s="687"/>
      <c r="AG33" s="687"/>
      <c r="AH33" s="687"/>
      <c r="AI33" s="687"/>
      <c r="AJ33" s="687"/>
      <c r="AK33" s="687"/>
      <c r="AL33" s="688" t="s">
        <v>129</v>
      </c>
      <c r="AM33" s="689"/>
      <c r="AN33" s="689"/>
      <c r="AO33" s="690"/>
      <c r="AP33" s="744"/>
      <c r="AQ33" s="745"/>
      <c r="AR33" s="745"/>
      <c r="AS33" s="745"/>
      <c r="AT33" s="748"/>
      <c r="AU33" s="232"/>
      <c r="AV33" s="232"/>
      <c r="AW33" s="232"/>
      <c r="AX33" s="724" t="s">
        <v>323</v>
      </c>
      <c r="AY33" s="725"/>
      <c r="AZ33" s="725"/>
      <c r="BA33" s="725"/>
      <c r="BB33" s="725"/>
      <c r="BC33" s="725"/>
      <c r="BD33" s="725"/>
      <c r="BE33" s="725"/>
      <c r="BF33" s="726"/>
      <c r="BG33" s="753">
        <v>99.2</v>
      </c>
      <c r="BH33" s="754"/>
      <c r="BI33" s="754"/>
      <c r="BJ33" s="754"/>
      <c r="BK33" s="754"/>
      <c r="BL33" s="754"/>
      <c r="BM33" s="755">
        <v>95.4</v>
      </c>
      <c r="BN33" s="754"/>
      <c r="BO33" s="754"/>
      <c r="BP33" s="754"/>
      <c r="BQ33" s="756"/>
      <c r="BR33" s="753">
        <v>98.8</v>
      </c>
      <c r="BS33" s="754"/>
      <c r="BT33" s="754"/>
      <c r="BU33" s="754"/>
      <c r="BV33" s="754"/>
      <c r="BW33" s="754"/>
      <c r="BX33" s="755">
        <v>94.6</v>
      </c>
      <c r="BY33" s="754"/>
      <c r="BZ33" s="754"/>
      <c r="CA33" s="754"/>
      <c r="CB33" s="756"/>
      <c r="CD33" s="698" t="s">
        <v>324</v>
      </c>
      <c r="CE33" s="699"/>
      <c r="CF33" s="699"/>
      <c r="CG33" s="699"/>
      <c r="CH33" s="699"/>
      <c r="CI33" s="699"/>
      <c r="CJ33" s="699"/>
      <c r="CK33" s="699"/>
      <c r="CL33" s="699"/>
      <c r="CM33" s="699"/>
      <c r="CN33" s="699"/>
      <c r="CO33" s="699"/>
      <c r="CP33" s="699"/>
      <c r="CQ33" s="700"/>
      <c r="CR33" s="683">
        <v>3155495</v>
      </c>
      <c r="CS33" s="720"/>
      <c r="CT33" s="720"/>
      <c r="CU33" s="720"/>
      <c r="CV33" s="720"/>
      <c r="CW33" s="720"/>
      <c r="CX33" s="720"/>
      <c r="CY33" s="721"/>
      <c r="CZ33" s="688">
        <v>47</v>
      </c>
      <c r="DA33" s="717"/>
      <c r="DB33" s="717"/>
      <c r="DC33" s="722"/>
      <c r="DD33" s="692">
        <v>2592986</v>
      </c>
      <c r="DE33" s="720"/>
      <c r="DF33" s="720"/>
      <c r="DG33" s="720"/>
      <c r="DH33" s="720"/>
      <c r="DI33" s="720"/>
      <c r="DJ33" s="720"/>
      <c r="DK33" s="721"/>
      <c r="DL33" s="692">
        <v>2036867</v>
      </c>
      <c r="DM33" s="720"/>
      <c r="DN33" s="720"/>
      <c r="DO33" s="720"/>
      <c r="DP33" s="720"/>
      <c r="DQ33" s="720"/>
      <c r="DR33" s="720"/>
      <c r="DS33" s="720"/>
      <c r="DT33" s="720"/>
      <c r="DU33" s="720"/>
      <c r="DV33" s="721"/>
      <c r="DW33" s="688">
        <v>47.1</v>
      </c>
      <c r="DX33" s="717"/>
      <c r="DY33" s="717"/>
      <c r="DZ33" s="717"/>
      <c r="EA33" s="717"/>
      <c r="EB33" s="717"/>
      <c r="EC33" s="718"/>
    </row>
    <row r="34" spans="2:133" ht="11.25" customHeight="1" x14ac:dyDescent="0.15">
      <c r="B34" s="680" t="s">
        <v>325</v>
      </c>
      <c r="C34" s="681"/>
      <c r="D34" s="681"/>
      <c r="E34" s="681"/>
      <c r="F34" s="681"/>
      <c r="G34" s="681"/>
      <c r="H34" s="681"/>
      <c r="I34" s="681"/>
      <c r="J34" s="681"/>
      <c r="K34" s="681"/>
      <c r="L34" s="681"/>
      <c r="M34" s="681"/>
      <c r="N34" s="681"/>
      <c r="O34" s="681"/>
      <c r="P34" s="681"/>
      <c r="Q34" s="682"/>
      <c r="R34" s="683">
        <v>47448</v>
      </c>
      <c r="S34" s="684"/>
      <c r="T34" s="684"/>
      <c r="U34" s="684"/>
      <c r="V34" s="684"/>
      <c r="W34" s="684"/>
      <c r="X34" s="684"/>
      <c r="Y34" s="685"/>
      <c r="Z34" s="686">
        <v>0.7</v>
      </c>
      <c r="AA34" s="686"/>
      <c r="AB34" s="686"/>
      <c r="AC34" s="686"/>
      <c r="AD34" s="687">
        <v>5317</v>
      </c>
      <c r="AE34" s="687"/>
      <c r="AF34" s="687"/>
      <c r="AG34" s="687"/>
      <c r="AH34" s="687"/>
      <c r="AI34" s="687"/>
      <c r="AJ34" s="687"/>
      <c r="AK34" s="687"/>
      <c r="AL34" s="688">
        <v>0.1</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326</v>
      </c>
      <c r="CE34" s="699"/>
      <c r="CF34" s="699"/>
      <c r="CG34" s="699"/>
      <c r="CH34" s="699"/>
      <c r="CI34" s="699"/>
      <c r="CJ34" s="699"/>
      <c r="CK34" s="699"/>
      <c r="CL34" s="699"/>
      <c r="CM34" s="699"/>
      <c r="CN34" s="699"/>
      <c r="CO34" s="699"/>
      <c r="CP34" s="699"/>
      <c r="CQ34" s="700"/>
      <c r="CR34" s="683">
        <v>1009443</v>
      </c>
      <c r="CS34" s="684"/>
      <c r="CT34" s="684"/>
      <c r="CU34" s="684"/>
      <c r="CV34" s="684"/>
      <c r="CW34" s="684"/>
      <c r="CX34" s="684"/>
      <c r="CY34" s="685"/>
      <c r="CZ34" s="688">
        <v>15</v>
      </c>
      <c r="DA34" s="717"/>
      <c r="DB34" s="717"/>
      <c r="DC34" s="722"/>
      <c r="DD34" s="692">
        <v>758416</v>
      </c>
      <c r="DE34" s="684"/>
      <c r="DF34" s="684"/>
      <c r="DG34" s="684"/>
      <c r="DH34" s="684"/>
      <c r="DI34" s="684"/>
      <c r="DJ34" s="684"/>
      <c r="DK34" s="685"/>
      <c r="DL34" s="692">
        <v>512465</v>
      </c>
      <c r="DM34" s="684"/>
      <c r="DN34" s="684"/>
      <c r="DO34" s="684"/>
      <c r="DP34" s="684"/>
      <c r="DQ34" s="684"/>
      <c r="DR34" s="684"/>
      <c r="DS34" s="684"/>
      <c r="DT34" s="684"/>
      <c r="DU34" s="684"/>
      <c r="DV34" s="685"/>
      <c r="DW34" s="688">
        <v>11.9</v>
      </c>
      <c r="DX34" s="717"/>
      <c r="DY34" s="717"/>
      <c r="DZ34" s="717"/>
      <c r="EA34" s="717"/>
      <c r="EB34" s="717"/>
      <c r="EC34" s="718"/>
    </row>
    <row r="35" spans="2:133" ht="11.25" customHeight="1" x14ac:dyDescent="0.15">
      <c r="B35" s="680" t="s">
        <v>327</v>
      </c>
      <c r="C35" s="681"/>
      <c r="D35" s="681"/>
      <c r="E35" s="681"/>
      <c r="F35" s="681"/>
      <c r="G35" s="681"/>
      <c r="H35" s="681"/>
      <c r="I35" s="681"/>
      <c r="J35" s="681"/>
      <c r="K35" s="681"/>
      <c r="L35" s="681"/>
      <c r="M35" s="681"/>
      <c r="N35" s="681"/>
      <c r="O35" s="681"/>
      <c r="P35" s="681"/>
      <c r="Q35" s="682"/>
      <c r="R35" s="683">
        <v>68038</v>
      </c>
      <c r="S35" s="684"/>
      <c r="T35" s="684"/>
      <c r="U35" s="684"/>
      <c r="V35" s="684"/>
      <c r="W35" s="684"/>
      <c r="X35" s="684"/>
      <c r="Y35" s="685"/>
      <c r="Z35" s="686">
        <v>1</v>
      </c>
      <c r="AA35" s="686"/>
      <c r="AB35" s="686"/>
      <c r="AC35" s="686"/>
      <c r="AD35" s="687" t="s">
        <v>237</v>
      </c>
      <c r="AE35" s="687"/>
      <c r="AF35" s="687"/>
      <c r="AG35" s="687"/>
      <c r="AH35" s="687"/>
      <c r="AI35" s="687"/>
      <c r="AJ35" s="687"/>
      <c r="AK35" s="687"/>
      <c r="AL35" s="688" t="s">
        <v>129</v>
      </c>
      <c r="AM35" s="689"/>
      <c r="AN35" s="689"/>
      <c r="AO35" s="690"/>
      <c r="AP35" s="235"/>
      <c r="AQ35" s="662" t="s">
        <v>328</v>
      </c>
      <c r="AR35" s="663"/>
      <c r="AS35" s="663"/>
      <c r="AT35" s="663"/>
      <c r="AU35" s="663"/>
      <c r="AV35" s="663"/>
      <c r="AW35" s="663"/>
      <c r="AX35" s="663"/>
      <c r="AY35" s="663"/>
      <c r="AZ35" s="663"/>
      <c r="BA35" s="663"/>
      <c r="BB35" s="663"/>
      <c r="BC35" s="663"/>
      <c r="BD35" s="663"/>
      <c r="BE35" s="663"/>
      <c r="BF35" s="664"/>
      <c r="BG35" s="662" t="s">
        <v>329</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330</v>
      </c>
      <c r="CE35" s="699"/>
      <c r="CF35" s="699"/>
      <c r="CG35" s="699"/>
      <c r="CH35" s="699"/>
      <c r="CI35" s="699"/>
      <c r="CJ35" s="699"/>
      <c r="CK35" s="699"/>
      <c r="CL35" s="699"/>
      <c r="CM35" s="699"/>
      <c r="CN35" s="699"/>
      <c r="CO35" s="699"/>
      <c r="CP35" s="699"/>
      <c r="CQ35" s="700"/>
      <c r="CR35" s="683">
        <v>37080</v>
      </c>
      <c r="CS35" s="720"/>
      <c r="CT35" s="720"/>
      <c r="CU35" s="720"/>
      <c r="CV35" s="720"/>
      <c r="CW35" s="720"/>
      <c r="CX35" s="720"/>
      <c r="CY35" s="721"/>
      <c r="CZ35" s="688">
        <v>0.6</v>
      </c>
      <c r="DA35" s="717"/>
      <c r="DB35" s="717"/>
      <c r="DC35" s="722"/>
      <c r="DD35" s="692">
        <v>31134</v>
      </c>
      <c r="DE35" s="720"/>
      <c r="DF35" s="720"/>
      <c r="DG35" s="720"/>
      <c r="DH35" s="720"/>
      <c r="DI35" s="720"/>
      <c r="DJ35" s="720"/>
      <c r="DK35" s="721"/>
      <c r="DL35" s="692">
        <v>15819</v>
      </c>
      <c r="DM35" s="720"/>
      <c r="DN35" s="720"/>
      <c r="DO35" s="720"/>
      <c r="DP35" s="720"/>
      <c r="DQ35" s="720"/>
      <c r="DR35" s="720"/>
      <c r="DS35" s="720"/>
      <c r="DT35" s="720"/>
      <c r="DU35" s="720"/>
      <c r="DV35" s="721"/>
      <c r="DW35" s="688">
        <v>0.4</v>
      </c>
      <c r="DX35" s="717"/>
      <c r="DY35" s="717"/>
      <c r="DZ35" s="717"/>
      <c r="EA35" s="717"/>
      <c r="EB35" s="717"/>
      <c r="EC35" s="718"/>
    </row>
    <row r="36" spans="2:133" ht="11.25" customHeight="1" x14ac:dyDescent="0.15">
      <c r="B36" s="680" t="s">
        <v>331</v>
      </c>
      <c r="C36" s="681"/>
      <c r="D36" s="681"/>
      <c r="E36" s="681"/>
      <c r="F36" s="681"/>
      <c r="G36" s="681"/>
      <c r="H36" s="681"/>
      <c r="I36" s="681"/>
      <c r="J36" s="681"/>
      <c r="K36" s="681"/>
      <c r="L36" s="681"/>
      <c r="M36" s="681"/>
      <c r="N36" s="681"/>
      <c r="O36" s="681"/>
      <c r="P36" s="681"/>
      <c r="Q36" s="682"/>
      <c r="R36" s="683">
        <v>353913</v>
      </c>
      <c r="S36" s="684"/>
      <c r="T36" s="684"/>
      <c r="U36" s="684"/>
      <c r="V36" s="684"/>
      <c r="W36" s="684"/>
      <c r="X36" s="684"/>
      <c r="Y36" s="685"/>
      <c r="Z36" s="686">
        <v>5</v>
      </c>
      <c r="AA36" s="686"/>
      <c r="AB36" s="686"/>
      <c r="AC36" s="686"/>
      <c r="AD36" s="687" t="s">
        <v>237</v>
      </c>
      <c r="AE36" s="687"/>
      <c r="AF36" s="687"/>
      <c r="AG36" s="687"/>
      <c r="AH36" s="687"/>
      <c r="AI36" s="687"/>
      <c r="AJ36" s="687"/>
      <c r="AK36" s="687"/>
      <c r="AL36" s="688" t="s">
        <v>237</v>
      </c>
      <c r="AM36" s="689"/>
      <c r="AN36" s="689"/>
      <c r="AO36" s="690"/>
      <c r="AP36" s="235"/>
      <c r="AQ36" s="757" t="s">
        <v>332</v>
      </c>
      <c r="AR36" s="758"/>
      <c r="AS36" s="758"/>
      <c r="AT36" s="758"/>
      <c r="AU36" s="758"/>
      <c r="AV36" s="758"/>
      <c r="AW36" s="758"/>
      <c r="AX36" s="758"/>
      <c r="AY36" s="759"/>
      <c r="AZ36" s="672">
        <v>1213172</v>
      </c>
      <c r="BA36" s="673"/>
      <c r="BB36" s="673"/>
      <c r="BC36" s="673"/>
      <c r="BD36" s="673"/>
      <c r="BE36" s="673"/>
      <c r="BF36" s="760"/>
      <c r="BG36" s="694" t="s">
        <v>333</v>
      </c>
      <c r="BH36" s="695"/>
      <c r="BI36" s="695"/>
      <c r="BJ36" s="695"/>
      <c r="BK36" s="695"/>
      <c r="BL36" s="695"/>
      <c r="BM36" s="695"/>
      <c r="BN36" s="695"/>
      <c r="BO36" s="695"/>
      <c r="BP36" s="695"/>
      <c r="BQ36" s="695"/>
      <c r="BR36" s="695"/>
      <c r="BS36" s="695"/>
      <c r="BT36" s="695"/>
      <c r="BU36" s="696"/>
      <c r="BV36" s="672">
        <v>11786</v>
      </c>
      <c r="BW36" s="673"/>
      <c r="BX36" s="673"/>
      <c r="BY36" s="673"/>
      <c r="BZ36" s="673"/>
      <c r="CA36" s="673"/>
      <c r="CB36" s="760"/>
      <c r="CD36" s="698" t="s">
        <v>334</v>
      </c>
      <c r="CE36" s="699"/>
      <c r="CF36" s="699"/>
      <c r="CG36" s="699"/>
      <c r="CH36" s="699"/>
      <c r="CI36" s="699"/>
      <c r="CJ36" s="699"/>
      <c r="CK36" s="699"/>
      <c r="CL36" s="699"/>
      <c r="CM36" s="699"/>
      <c r="CN36" s="699"/>
      <c r="CO36" s="699"/>
      <c r="CP36" s="699"/>
      <c r="CQ36" s="700"/>
      <c r="CR36" s="683">
        <v>1365489</v>
      </c>
      <c r="CS36" s="684"/>
      <c r="CT36" s="684"/>
      <c r="CU36" s="684"/>
      <c r="CV36" s="684"/>
      <c r="CW36" s="684"/>
      <c r="CX36" s="684"/>
      <c r="CY36" s="685"/>
      <c r="CZ36" s="688">
        <v>20.3</v>
      </c>
      <c r="DA36" s="717"/>
      <c r="DB36" s="717"/>
      <c r="DC36" s="722"/>
      <c r="DD36" s="692">
        <v>1175216</v>
      </c>
      <c r="DE36" s="684"/>
      <c r="DF36" s="684"/>
      <c r="DG36" s="684"/>
      <c r="DH36" s="684"/>
      <c r="DI36" s="684"/>
      <c r="DJ36" s="684"/>
      <c r="DK36" s="685"/>
      <c r="DL36" s="692">
        <v>934323</v>
      </c>
      <c r="DM36" s="684"/>
      <c r="DN36" s="684"/>
      <c r="DO36" s="684"/>
      <c r="DP36" s="684"/>
      <c r="DQ36" s="684"/>
      <c r="DR36" s="684"/>
      <c r="DS36" s="684"/>
      <c r="DT36" s="684"/>
      <c r="DU36" s="684"/>
      <c r="DV36" s="685"/>
      <c r="DW36" s="688">
        <v>21.6</v>
      </c>
      <c r="DX36" s="717"/>
      <c r="DY36" s="717"/>
      <c r="DZ36" s="717"/>
      <c r="EA36" s="717"/>
      <c r="EB36" s="717"/>
      <c r="EC36" s="718"/>
    </row>
    <row r="37" spans="2:133" ht="11.25" customHeight="1" x14ac:dyDescent="0.15">
      <c r="B37" s="680" t="s">
        <v>335</v>
      </c>
      <c r="C37" s="681"/>
      <c r="D37" s="681"/>
      <c r="E37" s="681"/>
      <c r="F37" s="681"/>
      <c r="G37" s="681"/>
      <c r="H37" s="681"/>
      <c r="I37" s="681"/>
      <c r="J37" s="681"/>
      <c r="K37" s="681"/>
      <c r="L37" s="681"/>
      <c r="M37" s="681"/>
      <c r="N37" s="681"/>
      <c r="O37" s="681"/>
      <c r="P37" s="681"/>
      <c r="Q37" s="682"/>
      <c r="R37" s="683">
        <v>166083</v>
      </c>
      <c r="S37" s="684"/>
      <c r="T37" s="684"/>
      <c r="U37" s="684"/>
      <c r="V37" s="684"/>
      <c r="W37" s="684"/>
      <c r="X37" s="684"/>
      <c r="Y37" s="685"/>
      <c r="Z37" s="686">
        <v>2.4</v>
      </c>
      <c r="AA37" s="686"/>
      <c r="AB37" s="686"/>
      <c r="AC37" s="686"/>
      <c r="AD37" s="687" t="s">
        <v>129</v>
      </c>
      <c r="AE37" s="687"/>
      <c r="AF37" s="687"/>
      <c r="AG37" s="687"/>
      <c r="AH37" s="687"/>
      <c r="AI37" s="687"/>
      <c r="AJ37" s="687"/>
      <c r="AK37" s="687"/>
      <c r="AL37" s="688" t="s">
        <v>237</v>
      </c>
      <c r="AM37" s="689"/>
      <c r="AN37" s="689"/>
      <c r="AO37" s="690"/>
      <c r="AQ37" s="761" t="s">
        <v>336</v>
      </c>
      <c r="AR37" s="762"/>
      <c r="AS37" s="762"/>
      <c r="AT37" s="762"/>
      <c r="AU37" s="762"/>
      <c r="AV37" s="762"/>
      <c r="AW37" s="762"/>
      <c r="AX37" s="762"/>
      <c r="AY37" s="763"/>
      <c r="AZ37" s="683">
        <v>492944</v>
      </c>
      <c r="BA37" s="684"/>
      <c r="BB37" s="684"/>
      <c r="BC37" s="684"/>
      <c r="BD37" s="720"/>
      <c r="BE37" s="720"/>
      <c r="BF37" s="738"/>
      <c r="BG37" s="698" t="s">
        <v>337</v>
      </c>
      <c r="BH37" s="699"/>
      <c r="BI37" s="699"/>
      <c r="BJ37" s="699"/>
      <c r="BK37" s="699"/>
      <c r="BL37" s="699"/>
      <c r="BM37" s="699"/>
      <c r="BN37" s="699"/>
      <c r="BO37" s="699"/>
      <c r="BP37" s="699"/>
      <c r="BQ37" s="699"/>
      <c r="BR37" s="699"/>
      <c r="BS37" s="699"/>
      <c r="BT37" s="699"/>
      <c r="BU37" s="700"/>
      <c r="BV37" s="683">
        <v>-6764</v>
      </c>
      <c r="BW37" s="684"/>
      <c r="BX37" s="684"/>
      <c r="BY37" s="684"/>
      <c r="BZ37" s="684"/>
      <c r="CA37" s="684"/>
      <c r="CB37" s="693"/>
      <c r="CD37" s="698" t="s">
        <v>338</v>
      </c>
      <c r="CE37" s="699"/>
      <c r="CF37" s="699"/>
      <c r="CG37" s="699"/>
      <c r="CH37" s="699"/>
      <c r="CI37" s="699"/>
      <c r="CJ37" s="699"/>
      <c r="CK37" s="699"/>
      <c r="CL37" s="699"/>
      <c r="CM37" s="699"/>
      <c r="CN37" s="699"/>
      <c r="CO37" s="699"/>
      <c r="CP37" s="699"/>
      <c r="CQ37" s="700"/>
      <c r="CR37" s="683">
        <v>400748</v>
      </c>
      <c r="CS37" s="720"/>
      <c r="CT37" s="720"/>
      <c r="CU37" s="720"/>
      <c r="CV37" s="720"/>
      <c r="CW37" s="720"/>
      <c r="CX37" s="720"/>
      <c r="CY37" s="721"/>
      <c r="CZ37" s="688">
        <v>6</v>
      </c>
      <c r="DA37" s="717"/>
      <c r="DB37" s="717"/>
      <c r="DC37" s="722"/>
      <c r="DD37" s="692">
        <v>398106</v>
      </c>
      <c r="DE37" s="720"/>
      <c r="DF37" s="720"/>
      <c r="DG37" s="720"/>
      <c r="DH37" s="720"/>
      <c r="DI37" s="720"/>
      <c r="DJ37" s="720"/>
      <c r="DK37" s="721"/>
      <c r="DL37" s="692">
        <v>354277</v>
      </c>
      <c r="DM37" s="720"/>
      <c r="DN37" s="720"/>
      <c r="DO37" s="720"/>
      <c r="DP37" s="720"/>
      <c r="DQ37" s="720"/>
      <c r="DR37" s="720"/>
      <c r="DS37" s="720"/>
      <c r="DT37" s="720"/>
      <c r="DU37" s="720"/>
      <c r="DV37" s="721"/>
      <c r="DW37" s="688">
        <v>8.1999999999999993</v>
      </c>
      <c r="DX37" s="717"/>
      <c r="DY37" s="717"/>
      <c r="DZ37" s="717"/>
      <c r="EA37" s="717"/>
      <c r="EB37" s="717"/>
      <c r="EC37" s="718"/>
    </row>
    <row r="38" spans="2:133" ht="11.25" customHeight="1" x14ac:dyDescent="0.15">
      <c r="B38" s="680" t="s">
        <v>339</v>
      </c>
      <c r="C38" s="681"/>
      <c r="D38" s="681"/>
      <c r="E38" s="681"/>
      <c r="F38" s="681"/>
      <c r="G38" s="681"/>
      <c r="H38" s="681"/>
      <c r="I38" s="681"/>
      <c r="J38" s="681"/>
      <c r="K38" s="681"/>
      <c r="L38" s="681"/>
      <c r="M38" s="681"/>
      <c r="N38" s="681"/>
      <c r="O38" s="681"/>
      <c r="P38" s="681"/>
      <c r="Q38" s="682"/>
      <c r="R38" s="683">
        <v>77796</v>
      </c>
      <c r="S38" s="684"/>
      <c r="T38" s="684"/>
      <c r="U38" s="684"/>
      <c r="V38" s="684"/>
      <c r="W38" s="684"/>
      <c r="X38" s="684"/>
      <c r="Y38" s="685"/>
      <c r="Z38" s="686">
        <v>1.1000000000000001</v>
      </c>
      <c r="AA38" s="686"/>
      <c r="AB38" s="686"/>
      <c r="AC38" s="686"/>
      <c r="AD38" s="687">
        <v>21507</v>
      </c>
      <c r="AE38" s="687"/>
      <c r="AF38" s="687"/>
      <c r="AG38" s="687"/>
      <c r="AH38" s="687"/>
      <c r="AI38" s="687"/>
      <c r="AJ38" s="687"/>
      <c r="AK38" s="687"/>
      <c r="AL38" s="688">
        <v>0.5</v>
      </c>
      <c r="AM38" s="689"/>
      <c r="AN38" s="689"/>
      <c r="AO38" s="690"/>
      <c r="AQ38" s="761" t="s">
        <v>340</v>
      </c>
      <c r="AR38" s="762"/>
      <c r="AS38" s="762"/>
      <c r="AT38" s="762"/>
      <c r="AU38" s="762"/>
      <c r="AV38" s="762"/>
      <c r="AW38" s="762"/>
      <c r="AX38" s="762"/>
      <c r="AY38" s="763"/>
      <c r="AZ38" s="683">
        <v>218621</v>
      </c>
      <c r="BA38" s="684"/>
      <c r="BB38" s="684"/>
      <c r="BC38" s="684"/>
      <c r="BD38" s="720"/>
      <c r="BE38" s="720"/>
      <c r="BF38" s="738"/>
      <c r="BG38" s="698" t="s">
        <v>341</v>
      </c>
      <c r="BH38" s="699"/>
      <c r="BI38" s="699"/>
      <c r="BJ38" s="699"/>
      <c r="BK38" s="699"/>
      <c r="BL38" s="699"/>
      <c r="BM38" s="699"/>
      <c r="BN38" s="699"/>
      <c r="BO38" s="699"/>
      <c r="BP38" s="699"/>
      <c r="BQ38" s="699"/>
      <c r="BR38" s="699"/>
      <c r="BS38" s="699"/>
      <c r="BT38" s="699"/>
      <c r="BU38" s="700"/>
      <c r="BV38" s="683">
        <v>1432</v>
      </c>
      <c r="BW38" s="684"/>
      <c r="BX38" s="684"/>
      <c r="BY38" s="684"/>
      <c r="BZ38" s="684"/>
      <c r="CA38" s="684"/>
      <c r="CB38" s="693"/>
      <c r="CD38" s="698" t="s">
        <v>342</v>
      </c>
      <c r="CE38" s="699"/>
      <c r="CF38" s="699"/>
      <c r="CG38" s="699"/>
      <c r="CH38" s="699"/>
      <c r="CI38" s="699"/>
      <c r="CJ38" s="699"/>
      <c r="CK38" s="699"/>
      <c r="CL38" s="699"/>
      <c r="CM38" s="699"/>
      <c r="CN38" s="699"/>
      <c r="CO38" s="699"/>
      <c r="CP38" s="699"/>
      <c r="CQ38" s="700"/>
      <c r="CR38" s="683">
        <v>698066</v>
      </c>
      <c r="CS38" s="684"/>
      <c r="CT38" s="684"/>
      <c r="CU38" s="684"/>
      <c r="CV38" s="684"/>
      <c r="CW38" s="684"/>
      <c r="CX38" s="684"/>
      <c r="CY38" s="685"/>
      <c r="CZ38" s="688">
        <v>10.4</v>
      </c>
      <c r="DA38" s="717"/>
      <c r="DB38" s="717"/>
      <c r="DC38" s="722"/>
      <c r="DD38" s="692">
        <v>628079</v>
      </c>
      <c r="DE38" s="684"/>
      <c r="DF38" s="684"/>
      <c r="DG38" s="684"/>
      <c r="DH38" s="684"/>
      <c r="DI38" s="684"/>
      <c r="DJ38" s="684"/>
      <c r="DK38" s="685"/>
      <c r="DL38" s="692">
        <v>574260</v>
      </c>
      <c r="DM38" s="684"/>
      <c r="DN38" s="684"/>
      <c r="DO38" s="684"/>
      <c r="DP38" s="684"/>
      <c r="DQ38" s="684"/>
      <c r="DR38" s="684"/>
      <c r="DS38" s="684"/>
      <c r="DT38" s="684"/>
      <c r="DU38" s="684"/>
      <c r="DV38" s="685"/>
      <c r="DW38" s="688">
        <v>13.3</v>
      </c>
      <c r="DX38" s="717"/>
      <c r="DY38" s="717"/>
      <c r="DZ38" s="717"/>
      <c r="EA38" s="717"/>
      <c r="EB38" s="717"/>
      <c r="EC38" s="718"/>
    </row>
    <row r="39" spans="2:133" ht="11.25" customHeight="1" x14ac:dyDescent="0.15">
      <c r="B39" s="680" t="s">
        <v>343</v>
      </c>
      <c r="C39" s="681"/>
      <c r="D39" s="681"/>
      <c r="E39" s="681"/>
      <c r="F39" s="681"/>
      <c r="G39" s="681"/>
      <c r="H39" s="681"/>
      <c r="I39" s="681"/>
      <c r="J39" s="681"/>
      <c r="K39" s="681"/>
      <c r="L39" s="681"/>
      <c r="M39" s="681"/>
      <c r="N39" s="681"/>
      <c r="O39" s="681"/>
      <c r="P39" s="681"/>
      <c r="Q39" s="682"/>
      <c r="R39" s="683">
        <v>348100</v>
      </c>
      <c r="S39" s="684"/>
      <c r="T39" s="684"/>
      <c r="U39" s="684"/>
      <c r="V39" s="684"/>
      <c r="W39" s="684"/>
      <c r="X39" s="684"/>
      <c r="Y39" s="685"/>
      <c r="Z39" s="686">
        <v>4.9000000000000004</v>
      </c>
      <c r="AA39" s="686"/>
      <c r="AB39" s="686"/>
      <c r="AC39" s="686"/>
      <c r="AD39" s="687" t="s">
        <v>129</v>
      </c>
      <c r="AE39" s="687"/>
      <c r="AF39" s="687"/>
      <c r="AG39" s="687"/>
      <c r="AH39" s="687"/>
      <c r="AI39" s="687"/>
      <c r="AJ39" s="687"/>
      <c r="AK39" s="687"/>
      <c r="AL39" s="688" t="s">
        <v>129</v>
      </c>
      <c r="AM39" s="689"/>
      <c r="AN39" s="689"/>
      <c r="AO39" s="690"/>
      <c r="AQ39" s="761" t="s">
        <v>344</v>
      </c>
      <c r="AR39" s="762"/>
      <c r="AS39" s="762"/>
      <c r="AT39" s="762"/>
      <c r="AU39" s="762"/>
      <c r="AV39" s="762"/>
      <c r="AW39" s="762"/>
      <c r="AX39" s="762"/>
      <c r="AY39" s="763"/>
      <c r="AZ39" s="683">
        <v>22162</v>
      </c>
      <c r="BA39" s="684"/>
      <c r="BB39" s="684"/>
      <c r="BC39" s="684"/>
      <c r="BD39" s="720"/>
      <c r="BE39" s="720"/>
      <c r="BF39" s="738"/>
      <c r="BG39" s="698" t="s">
        <v>345</v>
      </c>
      <c r="BH39" s="699"/>
      <c r="BI39" s="699"/>
      <c r="BJ39" s="699"/>
      <c r="BK39" s="699"/>
      <c r="BL39" s="699"/>
      <c r="BM39" s="699"/>
      <c r="BN39" s="699"/>
      <c r="BO39" s="699"/>
      <c r="BP39" s="699"/>
      <c r="BQ39" s="699"/>
      <c r="BR39" s="699"/>
      <c r="BS39" s="699"/>
      <c r="BT39" s="699"/>
      <c r="BU39" s="700"/>
      <c r="BV39" s="683">
        <v>2291</v>
      </c>
      <c r="BW39" s="684"/>
      <c r="BX39" s="684"/>
      <c r="BY39" s="684"/>
      <c r="BZ39" s="684"/>
      <c r="CA39" s="684"/>
      <c r="CB39" s="693"/>
      <c r="CD39" s="698" t="s">
        <v>346</v>
      </c>
      <c r="CE39" s="699"/>
      <c r="CF39" s="699"/>
      <c r="CG39" s="699"/>
      <c r="CH39" s="699"/>
      <c r="CI39" s="699"/>
      <c r="CJ39" s="699"/>
      <c r="CK39" s="699"/>
      <c r="CL39" s="699"/>
      <c r="CM39" s="699"/>
      <c r="CN39" s="699"/>
      <c r="CO39" s="699"/>
      <c r="CP39" s="699"/>
      <c r="CQ39" s="700"/>
      <c r="CR39" s="683">
        <v>45417</v>
      </c>
      <c r="CS39" s="720"/>
      <c r="CT39" s="720"/>
      <c r="CU39" s="720"/>
      <c r="CV39" s="720"/>
      <c r="CW39" s="720"/>
      <c r="CX39" s="720"/>
      <c r="CY39" s="721"/>
      <c r="CZ39" s="688">
        <v>0.7</v>
      </c>
      <c r="DA39" s="717"/>
      <c r="DB39" s="717"/>
      <c r="DC39" s="722"/>
      <c r="DD39" s="692">
        <v>141</v>
      </c>
      <c r="DE39" s="720"/>
      <c r="DF39" s="720"/>
      <c r="DG39" s="720"/>
      <c r="DH39" s="720"/>
      <c r="DI39" s="720"/>
      <c r="DJ39" s="720"/>
      <c r="DK39" s="721"/>
      <c r="DL39" s="692" t="s">
        <v>237</v>
      </c>
      <c r="DM39" s="720"/>
      <c r="DN39" s="720"/>
      <c r="DO39" s="720"/>
      <c r="DP39" s="720"/>
      <c r="DQ39" s="720"/>
      <c r="DR39" s="720"/>
      <c r="DS39" s="720"/>
      <c r="DT39" s="720"/>
      <c r="DU39" s="720"/>
      <c r="DV39" s="721"/>
      <c r="DW39" s="688" t="s">
        <v>175</v>
      </c>
      <c r="DX39" s="717"/>
      <c r="DY39" s="717"/>
      <c r="DZ39" s="717"/>
      <c r="EA39" s="717"/>
      <c r="EB39" s="717"/>
      <c r="EC39" s="718"/>
    </row>
    <row r="40" spans="2:133" ht="11.25" customHeight="1" x14ac:dyDescent="0.15">
      <c r="B40" s="680" t="s">
        <v>347</v>
      </c>
      <c r="C40" s="681"/>
      <c r="D40" s="681"/>
      <c r="E40" s="681"/>
      <c r="F40" s="681"/>
      <c r="G40" s="681"/>
      <c r="H40" s="681"/>
      <c r="I40" s="681"/>
      <c r="J40" s="681"/>
      <c r="K40" s="681"/>
      <c r="L40" s="681"/>
      <c r="M40" s="681"/>
      <c r="N40" s="681"/>
      <c r="O40" s="681"/>
      <c r="P40" s="681"/>
      <c r="Q40" s="682"/>
      <c r="R40" s="683" t="s">
        <v>129</v>
      </c>
      <c r="S40" s="684"/>
      <c r="T40" s="684"/>
      <c r="U40" s="684"/>
      <c r="V40" s="684"/>
      <c r="W40" s="684"/>
      <c r="X40" s="684"/>
      <c r="Y40" s="685"/>
      <c r="Z40" s="686" t="s">
        <v>175</v>
      </c>
      <c r="AA40" s="686"/>
      <c r="AB40" s="686"/>
      <c r="AC40" s="686"/>
      <c r="AD40" s="687" t="s">
        <v>237</v>
      </c>
      <c r="AE40" s="687"/>
      <c r="AF40" s="687"/>
      <c r="AG40" s="687"/>
      <c r="AH40" s="687"/>
      <c r="AI40" s="687"/>
      <c r="AJ40" s="687"/>
      <c r="AK40" s="687"/>
      <c r="AL40" s="688" t="s">
        <v>129</v>
      </c>
      <c r="AM40" s="689"/>
      <c r="AN40" s="689"/>
      <c r="AO40" s="690"/>
      <c r="AQ40" s="761" t="s">
        <v>348</v>
      </c>
      <c r="AR40" s="762"/>
      <c r="AS40" s="762"/>
      <c r="AT40" s="762"/>
      <c r="AU40" s="762"/>
      <c r="AV40" s="762"/>
      <c r="AW40" s="762"/>
      <c r="AX40" s="762"/>
      <c r="AY40" s="763"/>
      <c r="AZ40" s="683" t="s">
        <v>175</v>
      </c>
      <c r="BA40" s="684"/>
      <c r="BB40" s="684"/>
      <c r="BC40" s="684"/>
      <c r="BD40" s="720"/>
      <c r="BE40" s="720"/>
      <c r="BF40" s="738"/>
      <c r="BG40" s="764" t="s">
        <v>349</v>
      </c>
      <c r="BH40" s="765"/>
      <c r="BI40" s="765"/>
      <c r="BJ40" s="765"/>
      <c r="BK40" s="765"/>
      <c r="BL40" s="236"/>
      <c r="BM40" s="699" t="s">
        <v>350</v>
      </c>
      <c r="BN40" s="699"/>
      <c r="BO40" s="699"/>
      <c r="BP40" s="699"/>
      <c r="BQ40" s="699"/>
      <c r="BR40" s="699"/>
      <c r="BS40" s="699"/>
      <c r="BT40" s="699"/>
      <c r="BU40" s="700"/>
      <c r="BV40" s="683">
        <v>90</v>
      </c>
      <c r="BW40" s="684"/>
      <c r="BX40" s="684"/>
      <c r="BY40" s="684"/>
      <c r="BZ40" s="684"/>
      <c r="CA40" s="684"/>
      <c r="CB40" s="693"/>
      <c r="CD40" s="698" t="s">
        <v>351</v>
      </c>
      <c r="CE40" s="699"/>
      <c r="CF40" s="699"/>
      <c r="CG40" s="699"/>
      <c r="CH40" s="699"/>
      <c r="CI40" s="699"/>
      <c r="CJ40" s="699"/>
      <c r="CK40" s="699"/>
      <c r="CL40" s="699"/>
      <c r="CM40" s="699"/>
      <c r="CN40" s="699"/>
      <c r="CO40" s="699"/>
      <c r="CP40" s="699"/>
      <c r="CQ40" s="700"/>
      <c r="CR40" s="683" t="s">
        <v>237</v>
      </c>
      <c r="CS40" s="684"/>
      <c r="CT40" s="684"/>
      <c r="CU40" s="684"/>
      <c r="CV40" s="684"/>
      <c r="CW40" s="684"/>
      <c r="CX40" s="684"/>
      <c r="CY40" s="685"/>
      <c r="CZ40" s="688" t="s">
        <v>129</v>
      </c>
      <c r="DA40" s="717"/>
      <c r="DB40" s="717"/>
      <c r="DC40" s="722"/>
      <c r="DD40" s="692" t="s">
        <v>129</v>
      </c>
      <c r="DE40" s="684"/>
      <c r="DF40" s="684"/>
      <c r="DG40" s="684"/>
      <c r="DH40" s="684"/>
      <c r="DI40" s="684"/>
      <c r="DJ40" s="684"/>
      <c r="DK40" s="685"/>
      <c r="DL40" s="692" t="s">
        <v>129</v>
      </c>
      <c r="DM40" s="684"/>
      <c r="DN40" s="684"/>
      <c r="DO40" s="684"/>
      <c r="DP40" s="684"/>
      <c r="DQ40" s="684"/>
      <c r="DR40" s="684"/>
      <c r="DS40" s="684"/>
      <c r="DT40" s="684"/>
      <c r="DU40" s="684"/>
      <c r="DV40" s="685"/>
      <c r="DW40" s="688" t="s">
        <v>129</v>
      </c>
      <c r="DX40" s="717"/>
      <c r="DY40" s="717"/>
      <c r="DZ40" s="717"/>
      <c r="EA40" s="717"/>
      <c r="EB40" s="717"/>
      <c r="EC40" s="718"/>
    </row>
    <row r="41" spans="2:133" ht="11.25" customHeight="1" x14ac:dyDescent="0.15">
      <c r="B41" s="680" t="s">
        <v>352</v>
      </c>
      <c r="C41" s="681"/>
      <c r="D41" s="681"/>
      <c r="E41" s="681"/>
      <c r="F41" s="681"/>
      <c r="G41" s="681"/>
      <c r="H41" s="681"/>
      <c r="I41" s="681"/>
      <c r="J41" s="681"/>
      <c r="K41" s="681"/>
      <c r="L41" s="681"/>
      <c r="M41" s="681"/>
      <c r="N41" s="681"/>
      <c r="O41" s="681"/>
      <c r="P41" s="681"/>
      <c r="Q41" s="682"/>
      <c r="R41" s="683">
        <v>128000</v>
      </c>
      <c r="S41" s="684"/>
      <c r="T41" s="684"/>
      <c r="U41" s="684"/>
      <c r="V41" s="684"/>
      <c r="W41" s="684"/>
      <c r="X41" s="684"/>
      <c r="Y41" s="685"/>
      <c r="Z41" s="686">
        <v>1.8</v>
      </c>
      <c r="AA41" s="686"/>
      <c r="AB41" s="686"/>
      <c r="AC41" s="686"/>
      <c r="AD41" s="687" t="s">
        <v>237</v>
      </c>
      <c r="AE41" s="687"/>
      <c r="AF41" s="687"/>
      <c r="AG41" s="687"/>
      <c r="AH41" s="687"/>
      <c r="AI41" s="687"/>
      <c r="AJ41" s="687"/>
      <c r="AK41" s="687"/>
      <c r="AL41" s="688" t="s">
        <v>129</v>
      </c>
      <c r="AM41" s="689"/>
      <c r="AN41" s="689"/>
      <c r="AO41" s="690"/>
      <c r="AQ41" s="761" t="s">
        <v>353</v>
      </c>
      <c r="AR41" s="762"/>
      <c r="AS41" s="762"/>
      <c r="AT41" s="762"/>
      <c r="AU41" s="762"/>
      <c r="AV41" s="762"/>
      <c r="AW41" s="762"/>
      <c r="AX41" s="762"/>
      <c r="AY41" s="763"/>
      <c r="AZ41" s="683">
        <v>108288</v>
      </c>
      <c r="BA41" s="684"/>
      <c r="BB41" s="684"/>
      <c r="BC41" s="684"/>
      <c r="BD41" s="720"/>
      <c r="BE41" s="720"/>
      <c r="BF41" s="738"/>
      <c r="BG41" s="764"/>
      <c r="BH41" s="765"/>
      <c r="BI41" s="765"/>
      <c r="BJ41" s="765"/>
      <c r="BK41" s="765"/>
      <c r="BL41" s="236"/>
      <c r="BM41" s="699" t="s">
        <v>354</v>
      </c>
      <c r="BN41" s="699"/>
      <c r="BO41" s="699"/>
      <c r="BP41" s="699"/>
      <c r="BQ41" s="699"/>
      <c r="BR41" s="699"/>
      <c r="BS41" s="699"/>
      <c r="BT41" s="699"/>
      <c r="BU41" s="700"/>
      <c r="BV41" s="683" t="s">
        <v>129</v>
      </c>
      <c r="BW41" s="684"/>
      <c r="BX41" s="684"/>
      <c r="BY41" s="684"/>
      <c r="BZ41" s="684"/>
      <c r="CA41" s="684"/>
      <c r="CB41" s="693"/>
      <c r="CD41" s="698" t="s">
        <v>355</v>
      </c>
      <c r="CE41" s="699"/>
      <c r="CF41" s="699"/>
      <c r="CG41" s="699"/>
      <c r="CH41" s="699"/>
      <c r="CI41" s="699"/>
      <c r="CJ41" s="699"/>
      <c r="CK41" s="699"/>
      <c r="CL41" s="699"/>
      <c r="CM41" s="699"/>
      <c r="CN41" s="699"/>
      <c r="CO41" s="699"/>
      <c r="CP41" s="699"/>
      <c r="CQ41" s="700"/>
      <c r="CR41" s="683" t="s">
        <v>129</v>
      </c>
      <c r="CS41" s="720"/>
      <c r="CT41" s="720"/>
      <c r="CU41" s="720"/>
      <c r="CV41" s="720"/>
      <c r="CW41" s="720"/>
      <c r="CX41" s="720"/>
      <c r="CY41" s="721"/>
      <c r="CZ41" s="688" t="s">
        <v>129</v>
      </c>
      <c r="DA41" s="717"/>
      <c r="DB41" s="717"/>
      <c r="DC41" s="722"/>
      <c r="DD41" s="692" t="s">
        <v>129</v>
      </c>
      <c r="DE41" s="720"/>
      <c r="DF41" s="720"/>
      <c r="DG41" s="720"/>
      <c r="DH41" s="720"/>
      <c r="DI41" s="720"/>
      <c r="DJ41" s="720"/>
      <c r="DK41" s="721"/>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24" t="s">
        <v>356</v>
      </c>
      <c r="C42" s="725"/>
      <c r="D42" s="725"/>
      <c r="E42" s="725"/>
      <c r="F42" s="725"/>
      <c r="G42" s="725"/>
      <c r="H42" s="725"/>
      <c r="I42" s="725"/>
      <c r="J42" s="725"/>
      <c r="K42" s="725"/>
      <c r="L42" s="725"/>
      <c r="M42" s="725"/>
      <c r="N42" s="725"/>
      <c r="O42" s="725"/>
      <c r="P42" s="725"/>
      <c r="Q42" s="726"/>
      <c r="R42" s="768">
        <v>7062695</v>
      </c>
      <c r="S42" s="769"/>
      <c r="T42" s="769"/>
      <c r="U42" s="769"/>
      <c r="V42" s="769"/>
      <c r="W42" s="769"/>
      <c r="X42" s="769"/>
      <c r="Y42" s="777"/>
      <c r="Z42" s="778">
        <v>100</v>
      </c>
      <c r="AA42" s="778"/>
      <c r="AB42" s="778"/>
      <c r="AC42" s="778"/>
      <c r="AD42" s="779">
        <v>4196129</v>
      </c>
      <c r="AE42" s="779"/>
      <c r="AF42" s="779"/>
      <c r="AG42" s="779"/>
      <c r="AH42" s="779"/>
      <c r="AI42" s="779"/>
      <c r="AJ42" s="779"/>
      <c r="AK42" s="779"/>
      <c r="AL42" s="780">
        <v>100</v>
      </c>
      <c r="AM42" s="755"/>
      <c r="AN42" s="755"/>
      <c r="AO42" s="781"/>
      <c r="AQ42" s="782" t="s">
        <v>357</v>
      </c>
      <c r="AR42" s="783"/>
      <c r="AS42" s="783"/>
      <c r="AT42" s="783"/>
      <c r="AU42" s="783"/>
      <c r="AV42" s="783"/>
      <c r="AW42" s="783"/>
      <c r="AX42" s="783"/>
      <c r="AY42" s="784"/>
      <c r="AZ42" s="768">
        <v>371157</v>
      </c>
      <c r="BA42" s="769"/>
      <c r="BB42" s="769"/>
      <c r="BC42" s="769"/>
      <c r="BD42" s="754"/>
      <c r="BE42" s="754"/>
      <c r="BF42" s="756"/>
      <c r="BG42" s="766"/>
      <c r="BH42" s="767"/>
      <c r="BI42" s="767"/>
      <c r="BJ42" s="767"/>
      <c r="BK42" s="767"/>
      <c r="BL42" s="237"/>
      <c r="BM42" s="709" t="s">
        <v>358</v>
      </c>
      <c r="BN42" s="709"/>
      <c r="BO42" s="709"/>
      <c r="BP42" s="709"/>
      <c r="BQ42" s="709"/>
      <c r="BR42" s="709"/>
      <c r="BS42" s="709"/>
      <c r="BT42" s="709"/>
      <c r="BU42" s="710"/>
      <c r="BV42" s="768">
        <v>395</v>
      </c>
      <c r="BW42" s="769"/>
      <c r="BX42" s="769"/>
      <c r="BY42" s="769"/>
      <c r="BZ42" s="769"/>
      <c r="CA42" s="769"/>
      <c r="CB42" s="776"/>
      <c r="CD42" s="680" t="s">
        <v>359</v>
      </c>
      <c r="CE42" s="681"/>
      <c r="CF42" s="681"/>
      <c r="CG42" s="681"/>
      <c r="CH42" s="681"/>
      <c r="CI42" s="681"/>
      <c r="CJ42" s="681"/>
      <c r="CK42" s="681"/>
      <c r="CL42" s="681"/>
      <c r="CM42" s="681"/>
      <c r="CN42" s="681"/>
      <c r="CO42" s="681"/>
      <c r="CP42" s="681"/>
      <c r="CQ42" s="682"/>
      <c r="CR42" s="683">
        <v>791916</v>
      </c>
      <c r="CS42" s="684"/>
      <c r="CT42" s="684"/>
      <c r="CU42" s="684"/>
      <c r="CV42" s="684"/>
      <c r="CW42" s="684"/>
      <c r="CX42" s="684"/>
      <c r="CY42" s="685"/>
      <c r="CZ42" s="688">
        <v>11.8</v>
      </c>
      <c r="DA42" s="689"/>
      <c r="DB42" s="689"/>
      <c r="DC42" s="701"/>
      <c r="DD42" s="692">
        <v>187538</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360</v>
      </c>
      <c r="CE43" s="681"/>
      <c r="CF43" s="681"/>
      <c r="CG43" s="681"/>
      <c r="CH43" s="681"/>
      <c r="CI43" s="681"/>
      <c r="CJ43" s="681"/>
      <c r="CK43" s="681"/>
      <c r="CL43" s="681"/>
      <c r="CM43" s="681"/>
      <c r="CN43" s="681"/>
      <c r="CO43" s="681"/>
      <c r="CP43" s="681"/>
      <c r="CQ43" s="682"/>
      <c r="CR43" s="683">
        <v>28355</v>
      </c>
      <c r="CS43" s="720"/>
      <c r="CT43" s="720"/>
      <c r="CU43" s="720"/>
      <c r="CV43" s="720"/>
      <c r="CW43" s="720"/>
      <c r="CX43" s="720"/>
      <c r="CY43" s="721"/>
      <c r="CZ43" s="688">
        <v>0.4</v>
      </c>
      <c r="DA43" s="717"/>
      <c r="DB43" s="717"/>
      <c r="DC43" s="722"/>
      <c r="DD43" s="692">
        <v>28355</v>
      </c>
      <c r="DE43" s="720"/>
      <c r="DF43" s="720"/>
      <c r="DG43" s="720"/>
      <c r="DH43" s="720"/>
      <c r="DI43" s="720"/>
      <c r="DJ43" s="720"/>
      <c r="DK43" s="721"/>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308</v>
      </c>
      <c r="CE44" s="796"/>
      <c r="CF44" s="680" t="s">
        <v>361</v>
      </c>
      <c r="CG44" s="681"/>
      <c r="CH44" s="681"/>
      <c r="CI44" s="681"/>
      <c r="CJ44" s="681"/>
      <c r="CK44" s="681"/>
      <c r="CL44" s="681"/>
      <c r="CM44" s="681"/>
      <c r="CN44" s="681"/>
      <c r="CO44" s="681"/>
      <c r="CP44" s="681"/>
      <c r="CQ44" s="682"/>
      <c r="CR44" s="683">
        <v>494689</v>
      </c>
      <c r="CS44" s="684"/>
      <c r="CT44" s="684"/>
      <c r="CU44" s="684"/>
      <c r="CV44" s="684"/>
      <c r="CW44" s="684"/>
      <c r="CX44" s="684"/>
      <c r="CY44" s="685"/>
      <c r="CZ44" s="688">
        <v>7.4</v>
      </c>
      <c r="DA44" s="689"/>
      <c r="DB44" s="689"/>
      <c r="DC44" s="701"/>
      <c r="DD44" s="692">
        <v>155291</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362</v>
      </c>
      <c r="CG45" s="681"/>
      <c r="CH45" s="681"/>
      <c r="CI45" s="681"/>
      <c r="CJ45" s="681"/>
      <c r="CK45" s="681"/>
      <c r="CL45" s="681"/>
      <c r="CM45" s="681"/>
      <c r="CN45" s="681"/>
      <c r="CO45" s="681"/>
      <c r="CP45" s="681"/>
      <c r="CQ45" s="682"/>
      <c r="CR45" s="683">
        <v>161010</v>
      </c>
      <c r="CS45" s="720"/>
      <c r="CT45" s="720"/>
      <c r="CU45" s="720"/>
      <c r="CV45" s="720"/>
      <c r="CW45" s="720"/>
      <c r="CX45" s="720"/>
      <c r="CY45" s="721"/>
      <c r="CZ45" s="688">
        <v>2.4</v>
      </c>
      <c r="DA45" s="717"/>
      <c r="DB45" s="717"/>
      <c r="DC45" s="722"/>
      <c r="DD45" s="692">
        <v>34801</v>
      </c>
      <c r="DE45" s="720"/>
      <c r="DF45" s="720"/>
      <c r="DG45" s="720"/>
      <c r="DH45" s="720"/>
      <c r="DI45" s="720"/>
      <c r="DJ45" s="720"/>
      <c r="DK45" s="721"/>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363</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364</v>
      </c>
      <c r="CG46" s="681"/>
      <c r="CH46" s="681"/>
      <c r="CI46" s="681"/>
      <c r="CJ46" s="681"/>
      <c r="CK46" s="681"/>
      <c r="CL46" s="681"/>
      <c r="CM46" s="681"/>
      <c r="CN46" s="681"/>
      <c r="CO46" s="681"/>
      <c r="CP46" s="681"/>
      <c r="CQ46" s="682"/>
      <c r="CR46" s="683">
        <v>326476</v>
      </c>
      <c r="CS46" s="684"/>
      <c r="CT46" s="684"/>
      <c r="CU46" s="684"/>
      <c r="CV46" s="684"/>
      <c r="CW46" s="684"/>
      <c r="CX46" s="684"/>
      <c r="CY46" s="685"/>
      <c r="CZ46" s="688">
        <v>4.9000000000000004</v>
      </c>
      <c r="DA46" s="689"/>
      <c r="DB46" s="689"/>
      <c r="DC46" s="701"/>
      <c r="DD46" s="692">
        <v>118487</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365</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366</v>
      </c>
      <c r="CG47" s="681"/>
      <c r="CH47" s="681"/>
      <c r="CI47" s="681"/>
      <c r="CJ47" s="681"/>
      <c r="CK47" s="681"/>
      <c r="CL47" s="681"/>
      <c r="CM47" s="681"/>
      <c r="CN47" s="681"/>
      <c r="CO47" s="681"/>
      <c r="CP47" s="681"/>
      <c r="CQ47" s="682"/>
      <c r="CR47" s="683">
        <v>297227</v>
      </c>
      <c r="CS47" s="720"/>
      <c r="CT47" s="720"/>
      <c r="CU47" s="720"/>
      <c r="CV47" s="720"/>
      <c r="CW47" s="720"/>
      <c r="CX47" s="720"/>
      <c r="CY47" s="721"/>
      <c r="CZ47" s="688">
        <v>4.4000000000000004</v>
      </c>
      <c r="DA47" s="717"/>
      <c r="DB47" s="717"/>
      <c r="DC47" s="722"/>
      <c r="DD47" s="692">
        <v>32247</v>
      </c>
      <c r="DE47" s="720"/>
      <c r="DF47" s="720"/>
      <c r="DG47" s="720"/>
      <c r="DH47" s="720"/>
      <c r="DI47" s="720"/>
      <c r="DJ47" s="720"/>
      <c r="DK47" s="721"/>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367</v>
      </c>
      <c r="CD48" s="799"/>
      <c r="CE48" s="800"/>
      <c r="CF48" s="680" t="s">
        <v>368</v>
      </c>
      <c r="CG48" s="681"/>
      <c r="CH48" s="681"/>
      <c r="CI48" s="681"/>
      <c r="CJ48" s="681"/>
      <c r="CK48" s="681"/>
      <c r="CL48" s="681"/>
      <c r="CM48" s="681"/>
      <c r="CN48" s="681"/>
      <c r="CO48" s="681"/>
      <c r="CP48" s="681"/>
      <c r="CQ48" s="682"/>
      <c r="CR48" s="683" t="s">
        <v>237</v>
      </c>
      <c r="CS48" s="684"/>
      <c r="CT48" s="684"/>
      <c r="CU48" s="684"/>
      <c r="CV48" s="684"/>
      <c r="CW48" s="684"/>
      <c r="CX48" s="684"/>
      <c r="CY48" s="685"/>
      <c r="CZ48" s="688" t="s">
        <v>129</v>
      </c>
      <c r="DA48" s="689"/>
      <c r="DB48" s="689"/>
      <c r="DC48" s="701"/>
      <c r="DD48" s="692" t="s">
        <v>237</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24" t="s">
        <v>369</v>
      </c>
      <c r="CE49" s="725"/>
      <c r="CF49" s="725"/>
      <c r="CG49" s="725"/>
      <c r="CH49" s="725"/>
      <c r="CI49" s="725"/>
      <c r="CJ49" s="725"/>
      <c r="CK49" s="725"/>
      <c r="CL49" s="725"/>
      <c r="CM49" s="725"/>
      <c r="CN49" s="725"/>
      <c r="CO49" s="725"/>
      <c r="CP49" s="725"/>
      <c r="CQ49" s="726"/>
      <c r="CR49" s="768">
        <v>6713804</v>
      </c>
      <c r="CS49" s="754"/>
      <c r="CT49" s="754"/>
      <c r="CU49" s="754"/>
      <c r="CV49" s="754"/>
      <c r="CW49" s="754"/>
      <c r="CX49" s="754"/>
      <c r="CY49" s="785"/>
      <c r="CZ49" s="780">
        <v>100</v>
      </c>
      <c r="DA49" s="786"/>
      <c r="DB49" s="786"/>
      <c r="DC49" s="787"/>
      <c r="DD49" s="788">
        <v>4925842</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1V7/4kH6tAE2wd+N41K8dNV6hCVLrRybnZlYfUJK/r6wKGenJw8t7crY+EyfHJ03pVl4dcllpIoXwn7/Mo64gg==" saltValue="Oah2a8csmbMizHO8SlGQXQ=="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topLeftCell="A28" zoomScale="60" zoomScaleNormal="60" zoomScaleSheetLayoutView="70" workbookViewId="0">
      <selection activeCell="AA30" sqref="AA30:AE30"/>
    </sheetView>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370</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371</v>
      </c>
      <c r="DK2" s="831"/>
      <c r="DL2" s="831"/>
      <c r="DM2" s="831"/>
      <c r="DN2" s="831"/>
      <c r="DO2" s="832"/>
      <c r="DP2" s="250"/>
      <c r="DQ2" s="830" t="s">
        <v>372</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373</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374</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375</v>
      </c>
      <c r="B5" s="825"/>
      <c r="C5" s="825"/>
      <c r="D5" s="825"/>
      <c r="E5" s="825"/>
      <c r="F5" s="825"/>
      <c r="G5" s="825"/>
      <c r="H5" s="825"/>
      <c r="I5" s="825"/>
      <c r="J5" s="825"/>
      <c r="K5" s="825"/>
      <c r="L5" s="825"/>
      <c r="M5" s="825"/>
      <c r="N5" s="825"/>
      <c r="O5" s="825"/>
      <c r="P5" s="826"/>
      <c r="Q5" s="801" t="s">
        <v>376</v>
      </c>
      <c r="R5" s="802"/>
      <c r="S5" s="802"/>
      <c r="T5" s="802"/>
      <c r="U5" s="803"/>
      <c r="V5" s="801" t="s">
        <v>377</v>
      </c>
      <c r="W5" s="802"/>
      <c r="X5" s="802"/>
      <c r="Y5" s="802"/>
      <c r="Z5" s="803"/>
      <c r="AA5" s="801" t="s">
        <v>378</v>
      </c>
      <c r="AB5" s="802"/>
      <c r="AC5" s="802"/>
      <c r="AD5" s="802"/>
      <c r="AE5" s="802"/>
      <c r="AF5" s="834" t="s">
        <v>379</v>
      </c>
      <c r="AG5" s="802"/>
      <c r="AH5" s="802"/>
      <c r="AI5" s="802"/>
      <c r="AJ5" s="813"/>
      <c r="AK5" s="802" t="s">
        <v>380</v>
      </c>
      <c r="AL5" s="802"/>
      <c r="AM5" s="802"/>
      <c r="AN5" s="802"/>
      <c r="AO5" s="803"/>
      <c r="AP5" s="801" t="s">
        <v>381</v>
      </c>
      <c r="AQ5" s="802"/>
      <c r="AR5" s="802"/>
      <c r="AS5" s="802"/>
      <c r="AT5" s="803"/>
      <c r="AU5" s="801" t="s">
        <v>382</v>
      </c>
      <c r="AV5" s="802"/>
      <c r="AW5" s="802"/>
      <c r="AX5" s="802"/>
      <c r="AY5" s="813"/>
      <c r="AZ5" s="257"/>
      <c r="BA5" s="257"/>
      <c r="BB5" s="257"/>
      <c r="BC5" s="257"/>
      <c r="BD5" s="257"/>
      <c r="BE5" s="258"/>
      <c r="BF5" s="258"/>
      <c r="BG5" s="258"/>
      <c r="BH5" s="258"/>
      <c r="BI5" s="258"/>
      <c r="BJ5" s="258"/>
      <c r="BK5" s="258"/>
      <c r="BL5" s="258"/>
      <c r="BM5" s="258"/>
      <c r="BN5" s="258"/>
      <c r="BO5" s="258"/>
      <c r="BP5" s="258"/>
      <c r="BQ5" s="824" t="s">
        <v>383</v>
      </c>
      <c r="BR5" s="825"/>
      <c r="BS5" s="825"/>
      <c r="BT5" s="825"/>
      <c r="BU5" s="825"/>
      <c r="BV5" s="825"/>
      <c r="BW5" s="825"/>
      <c r="BX5" s="825"/>
      <c r="BY5" s="825"/>
      <c r="BZ5" s="825"/>
      <c r="CA5" s="825"/>
      <c r="CB5" s="825"/>
      <c r="CC5" s="825"/>
      <c r="CD5" s="825"/>
      <c r="CE5" s="825"/>
      <c r="CF5" s="825"/>
      <c r="CG5" s="826"/>
      <c r="CH5" s="801" t="s">
        <v>384</v>
      </c>
      <c r="CI5" s="802"/>
      <c r="CJ5" s="802"/>
      <c r="CK5" s="802"/>
      <c r="CL5" s="803"/>
      <c r="CM5" s="801" t="s">
        <v>385</v>
      </c>
      <c r="CN5" s="802"/>
      <c r="CO5" s="802"/>
      <c r="CP5" s="802"/>
      <c r="CQ5" s="803"/>
      <c r="CR5" s="801" t="s">
        <v>386</v>
      </c>
      <c r="CS5" s="802"/>
      <c r="CT5" s="802"/>
      <c r="CU5" s="802"/>
      <c r="CV5" s="803"/>
      <c r="CW5" s="801" t="s">
        <v>387</v>
      </c>
      <c r="CX5" s="802"/>
      <c r="CY5" s="802"/>
      <c r="CZ5" s="802"/>
      <c r="DA5" s="803"/>
      <c r="DB5" s="801" t="s">
        <v>388</v>
      </c>
      <c r="DC5" s="802"/>
      <c r="DD5" s="802"/>
      <c r="DE5" s="802"/>
      <c r="DF5" s="803"/>
      <c r="DG5" s="807" t="s">
        <v>389</v>
      </c>
      <c r="DH5" s="808"/>
      <c r="DI5" s="808"/>
      <c r="DJ5" s="808"/>
      <c r="DK5" s="809"/>
      <c r="DL5" s="807" t="s">
        <v>390</v>
      </c>
      <c r="DM5" s="808"/>
      <c r="DN5" s="808"/>
      <c r="DO5" s="808"/>
      <c r="DP5" s="809"/>
      <c r="DQ5" s="801" t="s">
        <v>391</v>
      </c>
      <c r="DR5" s="802"/>
      <c r="DS5" s="802"/>
      <c r="DT5" s="802"/>
      <c r="DU5" s="803"/>
      <c r="DV5" s="801" t="s">
        <v>382</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392</v>
      </c>
      <c r="C7" s="816"/>
      <c r="D7" s="816"/>
      <c r="E7" s="816"/>
      <c r="F7" s="816"/>
      <c r="G7" s="816"/>
      <c r="H7" s="816"/>
      <c r="I7" s="816"/>
      <c r="J7" s="816"/>
      <c r="K7" s="816"/>
      <c r="L7" s="816"/>
      <c r="M7" s="816"/>
      <c r="N7" s="816"/>
      <c r="O7" s="816"/>
      <c r="P7" s="817"/>
      <c r="Q7" s="818">
        <v>7054</v>
      </c>
      <c r="R7" s="819"/>
      <c r="S7" s="819"/>
      <c r="T7" s="819"/>
      <c r="U7" s="819"/>
      <c r="V7" s="819">
        <v>6696</v>
      </c>
      <c r="W7" s="819"/>
      <c r="X7" s="819"/>
      <c r="Y7" s="819"/>
      <c r="Z7" s="819"/>
      <c r="AA7" s="819">
        <v>358</v>
      </c>
      <c r="AB7" s="819"/>
      <c r="AC7" s="819"/>
      <c r="AD7" s="819"/>
      <c r="AE7" s="820"/>
      <c r="AF7" s="821">
        <v>219</v>
      </c>
      <c r="AG7" s="822"/>
      <c r="AH7" s="822"/>
      <c r="AI7" s="822"/>
      <c r="AJ7" s="823"/>
      <c r="AK7" s="858"/>
      <c r="AL7" s="859"/>
      <c r="AM7" s="859"/>
      <c r="AN7" s="859"/>
      <c r="AO7" s="859"/>
      <c r="AP7" s="859">
        <v>5906</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603</v>
      </c>
      <c r="BT7" s="863"/>
      <c r="BU7" s="863"/>
      <c r="BV7" s="863"/>
      <c r="BW7" s="863"/>
      <c r="BX7" s="863"/>
      <c r="BY7" s="863"/>
      <c r="BZ7" s="863"/>
      <c r="CA7" s="863"/>
      <c r="CB7" s="863"/>
      <c r="CC7" s="863"/>
      <c r="CD7" s="863"/>
      <c r="CE7" s="863"/>
      <c r="CF7" s="863"/>
      <c r="CG7" s="864"/>
      <c r="CH7" s="855">
        <v>-1</v>
      </c>
      <c r="CI7" s="856"/>
      <c r="CJ7" s="856"/>
      <c r="CK7" s="856"/>
      <c r="CL7" s="857"/>
      <c r="CM7" s="855">
        <v>22</v>
      </c>
      <c r="CN7" s="856"/>
      <c r="CO7" s="856"/>
      <c r="CP7" s="856"/>
      <c r="CQ7" s="857"/>
      <c r="CR7" s="855">
        <v>10</v>
      </c>
      <c r="CS7" s="856"/>
      <c r="CT7" s="856"/>
      <c r="CU7" s="856"/>
      <c r="CV7" s="857"/>
      <c r="CW7" s="855">
        <v>5</v>
      </c>
      <c r="CX7" s="856"/>
      <c r="CY7" s="856"/>
      <c r="CZ7" s="856"/>
      <c r="DA7" s="857"/>
      <c r="DB7" s="855" t="s">
        <v>598</v>
      </c>
      <c r="DC7" s="856"/>
      <c r="DD7" s="856"/>
      <c r="DE7" s="856"/>
      <c r="DF7" s="857"/>
      <c r="DG7" s="855" t="s">
        <v>598</v>
      </c>
      <c r="DH7" s="856"/>
      <c r="DI7" s="856"/>
      <c r="DJ7" s="856"/>
      <c r="DK7" s="857"/>
      <c r="DL7" s="855" t="s">
        <v>598</v>
      </c>
      <c r="DM7" s="856"/>
      <c r="DN7" s="856"/>
      <c r="DO7" s="856"/>
      <c r="DP7" s="857"/>
      <c r="DQ7" s="855" t="s">
        <v>598</v>
      </c>
      <c r="DR7" s="856"/>
      <c r="DS7" s="856"/>
      <c r="DT7" s="856"/>
      <c r="DU7" s="857"/>
      <c r="DV7" s="836"/>
      <c r="DW7" s="837"/>
      <c r="DX7" s="837"/>
      <c r="DY7" s="837"/>
      <c r="DZ7" s="838"/>
      <c r="EA7" s="255"/>
    </row>
    <row r="8" spans="1:131" s="256" customFormat="1" ht="26.25" customHeight="1" x14ac:dyDescent="0.15">
      <c r="A8" s="262">
        <v>2</v>
      </c>
      <c r="B8" s="839" t="s">
        <v>393</v>
      </c>
      <c r="C8" s="840"/>
      <c r="D8" s="840"/>
      <c r="E8" s="840"/>
      <c r="F8" s="840"/>
      <c r="G8" s="840"/>
      <c r="H8" s="840"/>
      <c r="I8" s="840"/>
      <c r="J8" s="840"/>
      <c r="K8" s="840"/>
      <c r="L8" s="840"/>
      <c r="M8" s="840"/>
      <c r="N8" s="840"/>
      <c r="O8" s="840"/>
      <c r="P8" s="841"/>
      <c r="Q8" s="842">
        <v>6</v>
      </c>
      <c r="R8" s="843"/>
      <c r="S8" s="843"/>
      <c r="T8" s="843"/>
      <c r="U8" s="843"/>
      <c r="V8" s="843">
        <v>1</v>
      </c>
      <c r="W8" s="843"/>
      <c r="X8" s="843"/>
      <c r="Y8" s="843"/>
      <c r="Z8" s="843"/>
      <c r="AA8" s="843">
        <v>5</v>
      </c>
      <c r="AB8" s="843"/>
      <c r="AC8" s="843"/>
      <c r="AD8" s="843"/>
      <c r="AE8" s="844"/>
      <c r="AF8" s="845">
        <v>5</v>
      </c>
      <c r="AG8" s="846"/>
      <c r="AH8" s="846"/>
      <c r="AI8" s="846"/>
      <c r="AJ8" s="847"/>
      <c r="AK8" s="848"/>
      <c r="AL8" s="849"/>
      <c r="AM8" s="849"/>
      <c r="AN8" s="849"/>
      <c r="AO8" s="849"/>
      <c r="AP8" s="849">
        <v>2</v>
      </c>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t="s">
        <v>604</v>
      </c>
      <c r="BT8" s="853"/>
      <c r="BU8" s="853"/>
      <c r="BV8" s="853"/>
      <c r="BW8" s="853"/>
      <c r="BX8" s="853"/>
      <c r="BY8" s="853"/>
      <c r="BZ8" s="853"/>
      <c r="CA8" s="853"/>
      <c r="CB8" s="853"/>
      <c r="CC8" s="853"/>
      <c r="CD8" s="853"/>
      <c r="CE8" s="853"/>
      <c r="CF8" s="853"/>
      <c r="CG8" s="854"/>
      <c r="CH8" s="865">
        <v>2</v>
      </c>
      <c r="CI8" s="866"/>
      <c r="CJ8" s="866"/>
      <c r="CK8" s="866"/>
      <c r="CL8" s="867"/>
      <c r="CM8" s="865">
        <v>25</v>
      </c>
      <c r="CN8" s="866"/>
      <c r="CO8" s="866"/>
      <c r="CP8" s="866"/>
      <c r="CQ8" s="867"/>
      <c r="CR8" s="865">
        <v>10</v>
      </c>
      <c r="CS8" s="866"/>
      <c r="CT8" s="866"/>
      <c r="CU8" s="866"/>
      <c r="CV8" s="867"/>
      <c r="CW8" s="865" t="s">
        <v>598</v>
      </c>
      <c r="CX8" s="866"/>
      <c r="CY8" s="866"/>
      <c r="CZ8" s="866"/>
      <c r="DA8" s="867"/>
      <c r="DB8" s="865" t="s">
        <v>598</v>
      </c>
      <c r="DC8" s="866"/>
      <c r="DD8" s="866"/>
      <c r="DE8" s="866"/>
      <c r="DF8" s="867"/>
      <c r="DG8" s="865" t="s">
        <v>598</v>
      </c>
      <c r="DH8" s="866"/>
      <c r="DI8" s="866"/>
      <c r="DJ8" s="866"/>
      <c r="DK8" s="867"/>
      <c r="DL8" s="865" t="s">
        <v>598</v>
      </c>
      <c r="DM8" s="866"/>
      <c r="DN8" s="866"/>
      <c r="DO8" s="866"/>
      <c r="DP8" s="867"/>
      <c r="DQ8" s="865" t="s">
        <v>598</v>
      </c>
      <c r="DR8" s="866"/>
      <c r="DS8" s="866"/>
      <c r="DT8" s="866"/>
      <c r="DU8" s="867"/>
      <c r="DV8" s="868"/>
      <c r="DW8" s="869"/>
      <c r="DX8" s="869"/>
      <c r="DY8" s="869"/>
      <c r="DZ8" s="870"/>
      <c r="EA8" s="255"/>
    </row>
    <row r="9" spans="1:131" s="256" customFormat="1" ht="26.25" customHeight="1" x14ac:dyDescent="0.15">
      <c r="A9" s="262">
        <v>3</v>
      </c>
      <c r="B9" s="839" t="s">
        <v>394</v>
      </c>
      <c r="C9" s="840"/>
      <c r="D9" s="840"/>
      <c r="E9" s="840"/>
      <c r="F9" s="840"/>
      <c r="G9" s="840"/>
      <c r="H9" s="840"/>
      <c r="I9" s="840"/>
      <c r="J9" s="840"/>
      <c r="K9" s="840"/>
      <c r="L9" s="840"/>
      <c r="M9" s="840"/>
      <c r="N9" s="840"/>
      <c r="O9" s="840"/>
      <c r="P9" s="841"/>
      <c r="Q9" s="842">
        <v>1</v>
      </c>
      <c r="R9" s="843"/>
      <c r="S9" s="843"/>
      <c r="T9" s="843"/>
      <c r="U9" s="843"/>
      <c r="V9" s="843">
        <v>1</v>
      </c>
      <c r="W9" s="843"/>
      <c r="X9" s="843"/>
      <c r="Y9" s="843"/>
      <c r="Z9" s="843"/>
      <c r="AA9" s="843">
        <v>0</v>
      </c>
      <c r="AB9" s="843"/>
      <c r="AC9" s="843"/>
      <c r="AD9" s="843"/>
      <c r="AE9" s="844"/>
      <c r="AF9" s="845">
        <v>0</v>
      </c>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t="s">
        <v>605</v>
      </c>
      <c r="BT9" s="853"/>
      <c r="BU9" s="853"/>
      <c r="BV9" s="853"/>
      <c r="BW9" s="853"/>
      <c r="BX9" s="853"/>
      <c r="BY9" s="853"/>
      <c r="BZ9" s="853"/>
      <c r="CA9" s="853"/>
      <c r="CB9" s="853"/>
      <c r="CC9" s="853"/>
      <c r="CD9" s="853"/>
      <c r="CE9" s="853"/>
      <c r="CF9" s="853"/>
      <c r="CG9" s="854"/>
      <c r="CH9" s="865">
        <v>0</v>
      </c>
      <c r="CI9" s="866"/>
      <c r="CJ9" s="866"/>
      <c r="CK9" s="866"/>
      <c r="CL9" s="867"/>
      <c r="CM9" s="865">
        <v>10</v>
      </c>
      <c r="CN9" s="866"/>
      <c r="CO9" s="866"/>
      <c r="CP9" s="866"/>
      <c r="CQ9" s="867"/>
      <c r="CR9" s="865">
        <v>2</v>
      </c>
      <c r="CS9" s="866"/>
      <c r="CT9" s="866"/>
      <c r="CU9" s="866"/>
      <c r="CV9" s="867"/>
      <c r="CW9" s="865" t="s">
        <v>598</v>
      </c>
      <c r="CX9" s="866"/>
      <c r="CY9" s="866"/>
      <c r="CZ9" s="866"/>
      <c r="DA9" s="867"/>
      <c r="DB9" s="865" t="s">
        <v>598</v>
      </c>
      <c r="DC9" s="866"/>
      <c r="DD9" s="866"/>
      <c r="DE9" s="866"/>
      <c r="DF9" s="867"/>
      <c r="DG9" s="865" t="s">
        <v>598</v>
      </c>
      <c r="DH9" s="866"/>
      <c r="DI9" s="866"/>
      <c r="DJ9" s="866"/>
      <c r="DK9" s="867"/>
      <c r="DL9" s="865" t="s">
        <v>598</v>
      </c>
      <c r="DM9" s="866"/>
      <c r="DN9" s="866"/>
      <c r="DO9" s="866"/>
      <c r="DP9" s="867"/>
      <c r="DQ9" s="865" t="s">
        <v>598</v>
      </c>
      <c r="DR9" s="866"/>
      <c r="DS9" s="866"/>
      <c r="DT9" s="866"/>
      <c r="DU9" s="867"/>
      <c r="DV9" s="868"/>
      <c r="DW9" s="869"/>
      <c r="DX9" s="869"/>
      <c r="DY9" s="869"/>
      <c r="DZ9" s="870"/>
      <c r="EA9" s="255"/>
    </row>
    <row r="10" spans="1:131" s="256" customFormat="1" ht="26.25" customHeight="1" x14ac:dyDescent="0.15">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395</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396</v>
      </c>
      <c r="B23" s="874" t="s">
        <v>397</v>
      </c>
      <c r="C23" s="875"/>
      <c r="D23" s="875"/>
      <c r="E23" s="875"/>
      <c r="F23" s="875"/>
      <c r="G23" s="875"/>
      <c r="H23" s="875"/>
      <c r="I23" s="875"/>
      <c r="J23" s="875"/>
      <c r="K23" s="875"/>
      <c r="L23" s="875"/>
      <c r="M23" s="875"/>
      <c r="N23" s="875"/>
      <c r="O23" s="875"/>
      <c r="P23" s="876"/>
      <c r="Q23" s="877">
        <v>7063</v>
      </c>
      <c r="R23" s="878"/>
      <c r="S23" s="878"/>
      <c r="T23" s="878"/>
      <c r="U23" s="878"/>
      <c r="V23" s="878">
        <v>6698</v>
      </c>
      <c r="W23" s="878"/>
      <c r="X23" s="878"/>
      <c r="Y23" s="878"/>
      <c r="Z23" s="878"/>
      <c r="AA23" s="878">
        <v>365</v>
      </c>
      <c r="AB23" s="878"/>
      <c r="AC23" s="878"/>
      <c r="AD23" s="878"/>
      <c r="AE23" s="879"/>
      <c r="AF23" s="880">
        <v>225</v>
      </c>
      <c r="AG23" s="878"/>
      <c r="AH23" s="878"/>
      <c r="AI23" s="878"/>
      <c r="AJ23" s="881"/>
      <c r="AK23" s="882"/>
      <c r="AL23" s="883"/>
      <c r="AM23" s="883"/>
      <c r="AN23" s="883"/>
      <c r="AO23" s="883"/>
      <c r="AP23" s="878">
        <v>5908</v>
      </c>
      <c r="AQ23" s="878"/>
      <c r="AR23" s="878"/>
      <c r="AS23" s="878"/>
      <c r="AT23" s="878"/>
      <c r="AU23" s="884"/>
      <c r="AV23" s="884"/>
      <c r="AW23" s="884"/>
      <c r="AX23" s="884"/>
      <c r="AY23" s="885"/>
      <c r="AZ23" s="893" t="s">
        <v>129</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2" t="s">
        <v>398</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399</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375</v>
      </c>
      <c r="B26" s="825"/>
      <c r="C26" s="825"/>
      <c r="D26" s="825"/>
      <c r="E26" s="825"/>
      <c r="F26" s="825"/>
      <c r="G26" s="825"/>
      <c r="H26" s="825"/>
      <c r="I26" s="825"/>
      <c r="J26" s="825"/>
      <c r="K26" s="825"/>
      <c r="L26" s="825"/>
      <c r="M26" s="825"/>
      <c r="N26" s="825"/>
      <c r="O26" s="825"/>
      <c r="P26" s="826"/>
      <c r="Q26" s="801" t="s">
        <v>400</v>
      </c>
      <c r="R26" s="802"/>
      <c r="S26" s="802"/>
      <c r="T26" s="802"/>
      <c r="U26" s="803"/>
      <c r="V26" s="801" t="s">
        <v>401</v>
      </c>
      <c r="W26" s="802"/>
      <c r="X26" s="802"/>
      <c r="Y26" s="802"/>
      <c r="Z26" s="803"/>
      <c r="AA26" s="801" t="s">
        <v>402</v>
      </c>
      <c r="AB26" s="802"/>
      <c r="AC26" s="802"/>
      <c r="AD26" s="802"/>
      <c r="AE26" s="802"/>
      <c r="AF26" s="896" t="s">
        <v>403</v>
      </c>
      <c r="AG26" s="897"/>
      <c r="AH26" s="897"/>
      <c r="AI26" s="897"/>
      <c r="AJ26" s="898"/>
      <c r="AK26" s="802" t="s">
        <v>404</v>
      </c>
      <c r="AL26" s="802"/>
      <c r="AM26" s="802"/>
      <c r="AN26" s="802"/>
      <c r="AO26" s="803"/>
      <c r="AP26" s="801" t="s">
        <v>405</v>
      </c>
      <c r="AQ26" s="802"/>
      <c r="AR26" s="802"/>
      <c r="AS26" s="802"/>
      <c r="AT26" s="803"/>
      <c r="AU26" s="801" t="s">
        <v>406</v>
      </c>
      <c r="AV26" s="802"/>
      <c r="AW26" s="802"/>
      <c r="AX26" s="802"/>
      <c r="AY26" s="803"/>
      <c r="AZ26" s="801" t="s">
        <v>407</v>
      </c>
      <c r="BA26" s="802"/>
      <c r="BB26" s="802"/>
      <c r="BC26" s="802"/>
      <c r="BD26" s="803"/>
      <c r="BE26" s="801" t="s">
        <v>382</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408</v>
      </c>
      <c r="C28" s="816"/>
      <c r="D28" s="816"/>
      <c r="E28" s="816"/>
      <c r="F28" s="816"/>
      <c r="G28" s="816"/>
      <c r="H28" s="816"/>
      <c r="I28" s="816"/>
      <c r="J28" s="816"/>
      <c r="K28" s="816"/>
      <c r="L28" s="816"/>
      <c r="M28" s="816"/>
      <c r="N28" s="816"/>
      <c r="O28" s="816"/>
      <c r="P28" s="817"/>
      <c r="Q28" s="906">
        <v>1270</v>
      </c>
      <c r="R28" s="907"/>
      <c r="S28" s="907"/>
      <c r="T28" s="907"/>
      <c r="U28" s="907"/>
      <c r="V28" s="907">
        <v>1258</v>
      </c>
      <c r="W28" s="907"/>
      <c r="X28" s="907"/>
      <c r="Y28" s="907"/>
      <c r="Z28" s="907"/>
      <c r="AA28" s="907">
        <v>12</v>
      </c>
      <c r="AB28" s="907"/>
      <c r="AC28" s="907"/>
      <c r="AD28" s="907"/>
      <c r="AE28" s="908"/>
      <c r="AF28" s="909">
        <v>12</v>
      </c>
      <c r="AG28" s="907"/>
      <c r="AH28" s="907"/>
      <c r="AI28" s="907"/>
      <c r="AJ28" s="910"/>
      <c r="AK28" s="911">
        <v>108</v>
      </c>
      <c r="AL28" s="902"/>
      <c r="AM28" s="902"/>
      <c r="AN28" s="902"/>
      <c r="AO28" s="902"/>
      <c r="AP28" s="902" t="s">
        <v>606</v>
      </c>
      <c r="AQ28" s="902"/>
      <c r="AR28" s="902"/>
      <c r="AS28" s="902"/>
      <c r="AT28" s="902"/>
      <c r="AU28" s="902" t="s">
        <v>606</v>
      </c>
      <c r="AV28" s="902"/>
      <c r="AW28" s="902"/>
      <c r="AX28" s="902"/>
      <c r="AY28" s="902"/>
      <c r="AZ28" s="903"/>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409</v>
      </c>
      <c r="C29" s="840"/>
      <c r="D29" s="840"/>
      <c r="E29" s="840"/>
      <c r="F29" s="840"/>
      <c r="G29" s="840"/>
      <c r="H29" s="840"/>
      <c r="I29" s="840"/>
      <c r="J29" s="840"/>
      <c r="K29" s="840"/>
      <c r="L29" s="840"/>
      <c r="M29" s="840"/>
      <c r="N29" s="840"/>
      <c r="O29" s="840"/>
      <c r="P29" s="841"/>
      <c r="Q29" s="842">
        <v>145</v>
      </c>
      <c r="R29" s="843"/>
      <c r="S29" s="843"/>
      <c r="T29" s="843"/>
      <c r="U29" s="843"/>
      <c r="V29" s="843">
        <v>142</v>
      </c>
      <c r="W29" s="843"/>
      <c r="X29" s="843"/>
      <c r="Y29" s="843"/>
      <c r="Z29" s="843"/>
      <c r="AA29" s="843">
        <v>3</v>
      </c>
      <c r="AB29" s="843"/>
      <c r="AC29" s="843"/>
      <c r="AD29" s="843"/>
      <c r="AE29" s="844"/>
      <c r="AF29" s="845">
        <v>3</v>
      </c>
      <c r="AG29" s="846"/>
      <c r="AH29" s="846"/>
      <c r="AI29" s="846"/>
      <c r="AJ29" s="847"/>
      <c r="AK29" s="914">
        <v>45</v>
      </c>
      <c r="AL29" s="915"/>
      <c r="AM29" s="915"/>
      <c r="AN29" s="915"/>
      <c r="AO29" s="915"/>
      <c r="AP29" s="915" t="s">
        <v>606</v>
      </c>
      <c r="AQ29" s="915"/>
      <c r="AR29" s="915"/>
      <c r="AS29" s="915"/>
      <c r="AT29" s="915"/>
      <c r="AU29" s="915" t="s">
        <v>606</v>
      </c>
      <c r="AV29" s="915"/>
      <c r="AW29" s="915"/>
      <c r="AX29" s="915"/>
      <c r="AY29" s="915"/>
      <c r="AZ29" s="916"/>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410</v>
      </c>
      <c r="C30" s="840"/>
      <c r="D30" s="840"/>
      <c r="E30" s="840"/>
      <c r="F30" s="840"/>
      <c r="G30" s="840"/>
      <c r="H30" s="840"/>
      <c r="I30" s="840"/>
      <c r="J30" s="840"/>
      <c r="K30" s="840"/>
      <c r="L30" s="840"/>
      <c r="M30" s="840"/>
      <c r="N30" s="840"/>
      <c r="O30" s="840"/>
      <c r="P30" s="841"/>
      <c r="Q30" s="842">
        <v>440</v>
      </c>
      <c r="R30" s="843"/>
      <c r="S30" s="843"/>
      <c r="T30" s="843"/>
      <c r="U30" s="843"/>
      <c r="V30" s="843">
        <v>284</v>
      </c>
      <c r="W30" s="843"/>
      <c r="X30" s="843"/>
      <c r="Y30" s="843"/>
      <c r="Z30" s="843"/>
      <c r="AA30" s="843">
        <v>156</v>
      </c>
      <c r="AB30" s="843"/>
      <c r="AC30" s="843"/>
      <c r="AD30" s="843"/>
      <c r="AE30" s="844"/>
      <c r="AF30" s="845">
        <v>156</v>
      </c>
      <c r="AG30" s="846"/>
      <c r="AH30" s="846"/>
      <c r="AI30" s="846"/>
      <c r="AJ30" s="847"/>
      <c r="AK30" s="914">
        <v>493</v>
      </c>
      <c r="AL30" s="915"/>
      <c r="AM30" s="915"/>
      <c r="AN30" s="915"/>
      <c r="AO30" s="915"/>
      <c r="AP30" s="915">
        <v>2896</v>
      </c>
      <c r="AQ30" s="915"/>
      <c r="AR30" s="915"/>
      <c r="AS30" s="915"/>
      <c r="AT30" s="915"/>
      <c r="AU30" s="915">
        <v>1535</v>
      </c>
      <c r="AV30" s="915"/>
      <c r="AW30" s="915"/>
      <c r="AX30" s="915"/>
      <c r="AY30" s="915"/>
      <c r="AZ30" s="916"/>
      <c r="BA30" s="916"/>
      <c r="BB30" s="916"/>
      <c r="BC30" s="916"/>
      <c r="BD30" s="916"/>
      <c r="BE30" s="912" t="s">
        <v>411</v>
      </c>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t="s">
        <v>412</v>
      </c>
      <c r="C31" s="840"/>
      <c r="D31" s="840"/>
      <c r="E31" s="840"/>
      <c r="F31" s="840"/>
      <c r="G31" s="840"/>
      <c r="H31" s="840"/>
      <c r="I31" s="840"/>
      <c r="J31" s="840"/>
      <c r="K31" s="840"/>
      <c r="L31" s="840"/>
      <c r="M31" s="840"/>
      <c r="N31" s="840"/>
      <c r="O31" s="840"/>
      <c r="P31" s="841"/>
      <c r="Q31" s="842">
        <v>33</v>
      </c>
      <c r="R31" s="843"/>
      <c r="S31" s="843"/>
      <c r="T31" s="843"/>
      <c r="U31" s="843"/>
      <c r="V31" s="843">
        <v>4</v>
      </c>
      <c r="W31" s="843"/>
      <c r="X31" s="843"/>
      <c r="Y31" s="843"/>
      <c r="Z31" s="843"/>
      <c r="AA31" s="843">
        <v>29</v>
      </c>
      <c r="AB31" s="843"/>
      <c r="AC31" s="843"/>
      <c r="AD31" s="843"/>
      <c r="AE31" s="844"/>
      <c r="AF31" s="845">
        <v>29</v>
      </c>
      <c r="AG31" s="846"/>
      <c r="AH31" s="846"/>
      <c r="AI31" s="846"/>
      <c r="AJ31" s="847"/>
      <c r="AK31" s="914" t="s">
        <v>606</v>
      </c>
      <c r="AL31" s="915"/>
      <c r="AM31" s="915"/>
      <c r="AN31" s="915"/>
      <c r="AO31" s="915"/>
      <c r="AP31" s="915" t="s">
        <v>606</v>
      </c>
      <c r="AQ31" s="915"/>
      <c r="AR31" s="915"/>
      <c r="AS31" s="915"/>
      <c r="AT31" s="915"/>
      <c r="AU31" s="915" t="s">
        <v>606</v>
      </c>
      <c r="AV31" s="915"/>
      <c r="AW31" s="915"/>
      <c r="AX31" s="915"/>
      <c r="AY31" s="915"/>
      <c r="AZ31" s="916"/>
      <c r="BA31" s="916"/>
      <c r="BB31" s="916"/>
      <c r="BC31" s="916"/>
      <c r="BD31" s="916"/>
      <c r="BE31" s="912" t="s">
        <v>413</v>
      </c>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t="s">
        <v>414</v>
      </c>
      <c r="C32" s="840"/>
      <c r="D32" s="840"/>
      <c r="E32" s="840"/>
      <c r="F32" s="840"/>
      <c r="G32" s="840"/>
      <c r="H32" s="840"/>
      <c r="I32" s="840"/>
      <c r="J32" s="840"/>
      <c r="K32" s="840"/>
      <c r="L32" s="840"/>
      <c r="M32" s="840"/>
      <c r="N32" s="840"/>
      <c r="O32" s="840"/>
      <c r="P32" s="841"/>
      <c r="Q32" s="842">
        <v>88</v>
      </c>
      <c r="R32" s="843"/>
      <c r="S32" s="843"/>
      <c r="T32" s="843"/>
      <c r="U32" s="843"/>
      <c r="V32" s="843">
        <v>24</v>
      </c>
      <c r="W32" s="843"/>
      <c r="X32" s="843"/>
      <c r="Y32" s="843"/>
      <c r="Z32" s="843"/>
      <c r="AA32" s="843">
        <v>64</v>
      </c>
      <c r="AB32" s="843"/>
      <c r="AC32" s="843"/>
      <c r="AD32" s="843"/>
      <c r="AE32" s="844"/>
      <c r="AF32" s="845">
        <v>64</v>
      </c>
      <c r="AG32" s="846"/>
      <c r="AH32" s="846"/>
      <c r="AI32" s="846"/>
      <c r="AJ32" s="847"/>
      <c r="AK32" s="914">
        <v>22</v>
      </c>
      <c r="AL32" s="915"/>
      <c r="AM32" s="915"/>
      <c r="AN32" s="915"/>
      <c r="AO32" s="915"/>
      <c r="AP32" s="915">
        <v>874</v>
      </c>
      <c r="AQ32" s="915"/>
      <c r="AR32" s="915"/>
      <c r="AS32" s="915"/>
      <c r="AT32" s="915"/>
      <c r="AU32" s="915">
        <v>94</v>
      </c>
      <c r="AV32" s="915"/>
      <c r="AW32" s="915"/>
      <c r="AX32" s="915"/>
      <c r="AY32" s="915"/>
      <c r="AZ32" s="916"/>
      <c r="BA32" s="916"/>
      <c r="BB32" s="916"/>
      <c r="BC32" s="916"/>
      <c r="BD32" s="916"/>
      <c r="BE32" s="912" t="s">
        <v>413</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t="s">
        <v>415</v>
      </c>
      <c r="C33" s="840"/>
      <c r="D33" s="840"/>
      <c r="E33" s="840"/>
      <c r="F33" s="840"/>
      <c r="G33" s="840"/>
      <c r="H33" s="840"/>
      <c r="I33" s="840"/>
      <c r="J33" s="840"/>
      <c r="K33" s="840"/>
      <c r="L33" s="840"/>
      <c r="M33" s="840"/>
      <c r="N33" s="840"/>
      <c r="O33" s="840"/>
      <c r="P33" s="841"/>
      <c r="Q33" s="842">
        <v>51</v>
      </c>
      <c r="R33" s="843"/>
      <c r="S33" s="843"/>
      <c r="T33" s="843"/>
      <c r="U33" s="843"/>
      <c r="V33" s="843">
        <v>51</v>
      </c>
      <c r="W33" s="843"/>
      <c r="X33" s="843"/>
      <c r="Y33" s="843"/>
      <c r="Z33" s="843"/>
      <c r="AA33" s="843">
        <v>0</v>
      </c>
      <c r="AB33" s="843"/>
      <c r="AC33" s="843"/>
      <c r="AD33" s="843"/>
      <c r="AE33" s="844"/>
      <c r="AF33" s="845">
        <v>0</v>
      </c>
      <c r="AG33" s="846"/>
      <c r="AH33" s="846"/>
      <c r="AI33" s="846"/>
      <c r="AJ33" s="847"/>
      <c r="AK33" s="914">
        <v>29</v>
      </c>
      <c r="AL33" s="915"/>
      <c r="AM33" s="915"/>
      <c r="AN33" s="915"/>
      <c r="AO33" s="915"/>
      <c r="AP33" s="915">
        <v>190</v>
      </c>
      <c r="AQ33" s="915"/>
      <c r="AR33" s="915"/>
      <c r="AS33" s="915"/>
      <c r="AT33" s="915"/>
      <c r="AU33" s="915">
        <v>180</v>
      </c>
      <c r="AV33" s="915"/>
      <c r="AW33" s="915"/>
      <c r="AX33" s="915"/>
      <c r="AY33" s="915"/>
      <c r="AZ33" s="916"/>
      <c r="BA33" s="916"/>
      <c r="BB33" s="916"/>
      <c r="BC33" s="916"/>
      <c r="BD33" s="916"/>
      <c r="BE33" s="912" t="s">
        <v>416</v>
      </c>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t="s">
        <v>417</v>
      </c>
      <c r="C34" s="840"/>
      <c r="D34" s="840"/>
      <c r="E34" s="840"/>
      <c r="F34" s="840"/>
      <c r="G34" s="840"/>
      <c r="H34" s="840"/>
      <c r="I34" s="840"/>
      <c r="J34" s="840"/>
      <c r="K34" s="840"/>
      <c r="L34" s="840"/>
      <c r="M34" s="840"/>
      <c r="N34" s="840"/>
      <c r="O34" s="840"/>
      <c r="P34" s="841"/>
      <c r="Q34" s="842">
        <v>243</v>
      </c>
      <c r="R34" s="843"/>
      <c r="S34" s="843"/>
      <c r="T34" s="843"/>
      <c r="U34" s="843"/>
      <c r="V34" s="843">
        <v>243</v>
      </c>
      <c r="W34" s="843"/>
      <c r="X34" s="843"/>
      <c r="Y34" s="843"/>
      <c r="Z34" s="843"/>
      <c r="AA34" s="843">
        <v>0</v>
      </c>
      <c r="AB34" s="843"/>
      <c r="AC34" s="843"/>
      <c r="AD34" s="843"/>
      <c r="AE34" s="844"/>
      <c r="AF34" s="845">
        <v>0</v>
      </c>
      <c r="AG34" s="846"/>
      <c r="AH34" s="846"/>
      <c r="AI34" s="846"/>
      <c r="AJ34" s="847"/>
      <c r="AK34" s="914">
        <v>109</v>
      </c>
      <c r="AL34" s="915"/>
      <c r="AM34" s="915"/>
      <c r="AN34" s="915"/>
      <c r="AO34" s="915"/>
      <c r="AP34" s="915">
        <v>1241</v>
      </c>
      <c r="AQ34" s="915"/>
      <c r="AR34" s="915"/>
      <c r="AS34" s="915"/>
      <c r="AT34" s="915"/>
      <c r="AU34" s="915">
        <v>892</v>
      </c>
      <c r="AV34" s="915"/>
      <c r="AW34" s="915"/>
      <c r="AX34" s="915"/>
      <c r="AY34" s="915"/>
      <c r="AZ34" s="916"/>
      <c r="BA34" s="916"/>
      <c r="BB34" s="916"/>
      <c r="BC34" s="916"/>
      <c r="BD34" s="916"/>
      <c r="BE34" s="912" t="s">
        <v>416</v>
      </c>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t="s">
        <v>418</v>
      </c>
      <c r="C35" s="840"/>
      <c r="D35" s="840"/>
      <c r="E35" s="840"/>
      <c r="F35" s="840"/>
      <c r="G35" s="840"/>
      <c r="H35" s="840"/>
      <c r="I35" s="840"/>
      <c r="J35" s="840"/>
      <c r="K35" s="840"/>
      <c r="L35" s="840"/>
      <c r="M35" s="840"/>
      <c r="N35" s="840"/>
      <c r="O35" s="840"/>
      <c r="P35" s="841"/>
      <c r="Q35" s="842">
        <v>167</v>
      </c>
      <c r="R35" s="843"/>
      <c r="S35" s="843"/>
      <c r="T35" s="843"/>
      <c r="U35" s="843"/>
      <c r="V35" s="843">
        <v>167</v>
      </c>
      <c r="W35" s="843"/>
      <c r="X35" s="843"/>
      <c r="Y35" s="843"/>
      <c r="Z35" s="843"/>
      <c r="AA35" s="843">
        <v>0</v>
      </c>
      <c r="AB35" s="843"/>
      <c r="AC35" s="843"/>
      <c r="AD35" s="843"/>
      <c r="AE35" s="844"/>
      <c r="AF35" s="845">
        <v>0</v>
      </c>
      <c r="AG35" s="846"/>
      <c r="AH35" s="846"/>
      <c r="AI35" s="846"/>
      <c r="AJ35" s="847"/>
      <c r="AK35" s="914">
        <v>66</v>
      </c>
      <c r="AL35" s="915"/>
      <c r="AM35" s="915"/>
      <c r="AN35" s="915"/>
      <c r="AO35" s="915"/>
      <c r="AP35" s="915">
        <v>1127</v>
      </c>
      <c r="AQ35" s="915"/>
      <c r="AR35" s="915"/>
      <c r="AS35" s="915"/>
      <c r="AT35" s="915"/>
      <c r="AU35" s="915">
        <v>855</v>
      </c>
      <c r="AV35" s="915"/>
      <c r="AW35" s="915"/>
      <c r="AX35" s="915"/>
      <c r="AY35" s="915"/>
      <c r="AZ35" s="916"/>
      <c r="BA35" s="916"/>
      <c r="BB35" s="916"/>
      <c r="BC35" s="916"/>
      <c r="BD35" s="916"/>
      <c r="BE35" s="912" t="s">
        <v>419</v>
      </c>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t="s">
        <v>420</v>
      </c>
      <c r="C36" s="840"/>
      <c r="D36" s="840"/>
      <c r="E36" s="840"/>
      <c r="F36" s="840"/>
      <c r="G36" s="840"/>
      <c r="H36" s="840"/>
      <c r="I36" s="840"/>
      <c r="J36" s="840"/>
      <c r="K36" s="840"/>
      <c r="L36" s="840"/>
      <c r="M36" s="840"/>
      <c r="N36" s="840"/>
      <c r="O36" s="840"/>
      <c r="P36" s="841"/>
      <c r="Q36" s="842">
        <v>74</v>
      </c>
      <c r="R36" s="843"/>
      <c r="S36" s="843"/>
      <c r="T36" s="843"/>
      <c r="U36" s="843"/>
      <c r="V36" s="843">
        <v>73</v>
      </c>
      <c r="W36" s="843"/>
      <c r="X36" s="843"/>
      <c r="Y36" s="843"/>
      <c r="Z36" s="843"/>
      <c r="AA36" s="843">
        <v>1</v>
      </c>
      <c r="AB36" s="843"/>
      <c r="AC36" s="843"/>
      <c r="AD36" s="843"/>
      <c r="AE36" s="844"/>
      <c r="AF36" s="845">
        <v>1</v>
      </c>
      <c r="AG36" s="846"/>
      <c r="AH36" s="846"/>
      <c r="AI36" s="846"/>
      <c r="AJ36" s="847"/>
      <c r="AK36" s="914" t="s">
        <v>606</v>
      </c>
      <c r="AL36" s="915"/>
      <c r="AM36" s="915"/>
      <c r="AN36" s="915"/>
      <c r="AO36" s="915"/>
      <c r="AP36" s="915">
        <v>315</v>
      </c>
      <c r="AQ36" s="915"/>
      <c r="AR36" s="915"/>
      <c r="AS36" s="915"/>
      <c r="AT36" s="915"/>
      <c r="AU36" s="915" t="s">
        <v>606</v>
      </c>
      <c r="AV36" s="915"/>
      <c r="AW36" s="915"/>
      <c r="AX36" s="915"/>
      <c r="AY36" s="915"/>
      <c r="AZ36" s="916"/>
      <c r="BA36" s="916"/>
      <c r="BB36" s="916"/>
      <c r="BC36" s="916"/>
      <c r="BD36" s="916"/>
      <c r="BE36" s="912" t="s">
        <v>416</v>
      </c>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421</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396</v>
      </c>
      <c r="B63" s="874" t="s">
        <v>422</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265</v>
      </c>
      <c r="AG63" s="926"/>
      <c r="AH63" s="926"/>
      <c r="AI63" s="926"/>
      <c r="AJ63" s="927"/>
      <c r="AK63" s="928"/>
      <c r="AL63" s="923"/>
      <c r="AM63" s="923"/>
      <c r="AN63" s="923"/>
      <c r="AO63" s="923"/>
      <c r="AP63" s="926"/>
      <c r="AQ63" s="926"/>
      <c r="AR63" s="926"/>
      <c r="AS63" s="926"/>
      <c r="AT63" s="926"/>
      <c r="AU63" s="926"/>
      <c r="AV63" s="926"/>
      <c r="AW63" s="926"/>
      <c r="AX63" s="926"/>
      <c r="AY63" s="926"/>
      <c r="AZ63" s="930"/>
      <c r="BA63" s="930"/>
      <c r="BB63" s="930"/>
      <c r="BC63" s="930"/>
      <c r="BD63" s="930"/>
      <c r="BE63" s="931"/>
      <c r="BF63" s="931"/>
      <c r="BG63" s="931"/>
      <c r="BH63" s="931"/>
      <c r="BI63" s="932"/>
      <c r="BJ63" s="933" t="s">
        <v>423</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424</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425</v>
      </c>
      <c r="B66" s="825"/>
      <c r="C66" s="825"/>
      <c r="D66" s="825"/>
      <c r="E66" s="825"/>
      <c r="F66" s="825"/>
      <c r="G66" s="825"/>
      <c r="H66" s="825"/>
      <c r="I66" s="825"/>
      <c r="J66" s="825"/>
      <c r="K66" s="825"/>
      <c r="L66" s="825"/>
      <c r="M66" s="825"/>
      <c r="N66" s="825"/>
      <c r="O66" s="825"/>
      <c r="P66" s="826"/>
      <c r="Q66" s="801" t="s">
        <v>426</v>
      </c>
      <c r="R66" s="802"/>
      <c r="S66" s="802"/>
      <c r="T66" s="802"/>
      <c r="U66" s="803"/>
      <c r="V66" s="801" t="s">
        <v>427</v>
      </c>
      <c r="W66" s="802"/>
      <c r="X66" s="802"/>
      <c r="Y66" s="802"/>
      <c r="Z66" s="803"/>
      <c r="AA66" s="801" t="s">
        <v>428</v>
      </c>
      <c r="AB66" s="802"/>
      <c r="AC66" s="802"/>
      <c r="AD66" s="802"/>
      <c r="AE66" s="803"/>
      <c r="AF66" s="936" t="s">
        <v>429</v>
      </c>
      <c r="AG66" s="897"/>
      <c r="AH66" s="897"/>
      <c r="AI66" s="897"/>
      <c r="AJ66" s="937"/>
      <c r="AK66" s="801" t="s">
        <v>430</v>
      </c>
      <c r="AL66" s="825"/>
      <c r="AM66" s="825"/>
      <c r="AN66" s="825"/>
      <c r="AO66" s="826"/>
      <c r="AP66" s="801" t="s">
        <v>431</v>
      </c>
      <c r="AQ66" s="802"/>
      <c r="AR66" s="802"/>
      <c r="AS66" s="802"/>
      <c r="AT66" s="803"/>
      <c r="AU66" s="801" t="s">
        <v>432</v>
      </c>
      <c r="AV66" s="802"/>
      <c r="AW66" s="802"/>
      <c r="AX66" s="802"/>
      <c r="AY66" s="803"/>
      <c r="AZ66" s="801" t="s">
        <v>382</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15">
      <c r="A68" s="259">
        <v>1</v>
      </c>
      <c r="B68" s="953" t="s">
        <v>593</v>
      </c>
      <c r="C68" s="954"/>
      <c r="D68" s="954"/>
      <c r="E68" s="954"/>
      <c r="F68" s="954"/>
      <c r="G68" s="954"/>
      <c r="H68" s="954"/>
      <c r="I68" s="954"/>
      <c r="J68" s="954"/>
      <c r="K68" s="954"/>
      <c r="L68" s="954"/>
      <c r="M68" s="954"/>
      <c r="N68" s="954"/>
      <c r="O68" s="954"/>
      <c r="P68" s="955"/>
      <c r="Q68" s="956">
        <v>2150</v>
      </c>
      <c r="R68" s="950"/>
      <c r="S68" s="950"/>
      <c r="T68" s="950"/>
      <c r="U68" s="950"/>
      <c r="V68" s="950">
        <v>2029</v>
      </c>
      <c r="W68" s="950"/>
      <c r="X68" s="950"/>
      <c r="Y68" s="950"/>
      <c r="Z68" s="950"/>
      <c r="AA68" s="950">
        <v>121</v>
      </c>
      <c r="AB68" s="950"/>
      <c r="AC68" s="950"/>
      <c r="AD68" s="950"/>
      <c r="AE68" s="950"/>
      <c r="AF68" s="950">
        <v>116</v>
      </c>
      <c r="AG68" s="950"/>
      <c r="AH68" s="950"/>
      <c r="AI68" s="950"/>
      <c r="AJ68" s="950"/>
      <c r="AK68" s="950" t="s">
        <v>598</v>
      </c>
      <c r="AL68" s="950"/>
      <c r="AM68" s="950"/>
      <c r="AN68" s="950"/>
      <c r="AO68" s="950"/>
      <c r="AP68" s="950" t="s">
        <v>598</v>
      </c>
      <c r="AQ68" s="950"/>
      <c r="AR68" s="950"/>
      <c r="AS68" s="950"/>
      <c r="AT68" s="950"/>
      <c r="AU68" s="950" t="s">
        <v>598</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15">
      <c r="A69" s="262">
        <v>2</v>
      </c>
      <c r="B69" s="957" t="s">
        <v>594</v>
      </c>
      <c r="C69" s="958"/>
      <c r="D69" s="958"/>
      <c r="E69" s="958"/>
      <c r="F69" s="958"/>
      <c r="G69" s="958"/>
      <c r="H69" s="958"/>
      <c r="I69" s="958"/>
      <c r="J69" s="958"/>
      <c r="K69" s="958"/>
      <c r="L69" s="958"/>
      <c r="M69" s="958"/>
      <c r="N69" s="958"/>
      <c r="O69" s="958"/>
      <c r="P69" s="959"/>
      <c r="Q69" s="960">
        <v>213</v>
      </c>
      <c r="R69" s="915"/>
      <c r="S69" s="915"/>
      <c r="T69" s="915"/>
      <c r="U69" s="915"/>
      <c r="V69" s="915">
        <v>177</v>
      </c>
      <c r="W69" s="915"/>
      <c r="X69" s="915"/>
      <c r="Y69" s="915"/>
      <c r="Z69" s="915"/>
      <c r="AA69" s="915">
        <v>36</v>
      </c>
      <c r="AB69" s="915"/>
      <c r="AC69" s="915"/>
      <c r="AD69" s="915"/>
      <c r="AE69" s="915"/>
      <c r="AF69" s="915">
        <v>36</v>
      </c>
      <c r="AG69" s="915"/>
      <c r="AH69" s="915"/>
      <c r="AI69" s="915"/>
      <c r="AJ69" s="915"/>
      <c r="AK69" s="915" t="s">
        <v>598</v>
      </c>
      <c r="AL69" s="915"/>
      <c r="AM69" s="915"/>
      <c r="AN69" s="915"/>
      <c r="AO69" s="915"/>
      <c r="AP69" s="915" t="s">
        <v>598</v>
      </c>
      <c r="AQ69" s="915"/>
      <c r="AR69" s="915"/>
      <c r="AS69" s="915"/>
      <c r="AT69" s="915"/>
      <c r="AU69" s="915" t="s">
        <v>598</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15">
      <c r="A70" s="262">
        <v>3</v>
      </c>
      <c r="B70" s="957" t="s">
        <v>595</v>
      </c>
      <c r="C70" s="958"/>
      <c r="D70" s="958"/>
      <c r="E70" s="958"/>
      <c r="F70" s="958"/>
      <c r="G70" s="958"/>
      <c r="H70" s="958"/>
      <c r="I70" s="958"/>
      <c r="J70" s="958"/>
      <c r="K70" s="958"/>
      <c r="L70" s="958"/>
      <c r="M70" s="958"/>
      <c r="N70" s="958"/>
      <c r="O70" s="958"/>
      <c r="P70" s="959"/>
      <c r="Q70" s="960">
        <v>5164</v>
      </c>
      <c r="R70" s="915"/>
      <c r="S70" s="915"/>
      <c r="T70" s="915"/>
      <c r="U70" s="915"/>
      <c r="V70" s="915">
        <v>5102</v>
      </c>
      <c r="W70" s="915"/>
      <c r="X70" s="915"/>
      <c r="Y70" s="915"/>
      <c r="Z70" s="915"/>
      <c r="AA70" s="915">
        <v>62</v>
      </c>
      <c r="AB70" s="915"/>
      <c r="AC70" s="915"/>
      <c r="AD70" s="915"/>
      <c r="AE70" s="915"/>
      <c r="AF70" s="915">
        <v>4</v>
      </c>
      <c r="AG70" s="915"/>
      <c r="AH70" s="915"/>
      <c r="AI70" s="915"/>
      <c r="AJ70" s="915"/>
      <c r="AK70" s="915">
        <v>190</v>
      </c>
      <c r="AL70" s="915"/>
      <c r="AM70" s="915"/>
      <c r="AN70" s="915"/>
      <c r="AO70" s="915"/>
      <c r="AP70" s="915">
        <v>107</v>
      </c>
      <c r="AQ70" s="915"/>
      <c r="AR70" s="915"/>
      <c r="AS70" s="915"/>
      <c r="AT70" s="915"/>
      <c r="AU70" s="915">
        <v>107</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15">
      <c r="A71" s="262">
        <v>4</v>
      </c>
      <c r="B71" s="957" t="s">
        <v>596</v>
      </c>
      <c r="C71" s="958"/>
      <c r="D71" s="958"/>
      <c r="E71" s="958"/>
      <c r="F71" s="958"/>
      <c r="G71" s="958"/>
      <c r="H71" s="958"/>
      <c r="I71" s="958"/>
      <c r="J71" s="958"/>
      <c r="K71" s="958"/>
      <c r="L71" s="958"/>
      <c r="M71" s="958"/>
      <c r="N71" s="958"/>
      <c r="O71" s="958"/>
      <c r="P71" s="959"/>
      <c r="Q71" s="960">
        <v>532</v>
      </c>
      <c r="R71" s="915"/>
      <c r="S71" s="915"/>
      <c r="T71" s="915"/>
      <c r="U71" s="915"/>
      <c r="V71" s="915">
        <v>529</v>
      </c>
      <c r="W71" s="915"/>
      <c r="X71" s="915"/>
      <c r="Y71" s="915"/>
      <c r="Z71" s="915"/>
      <c r="AA71" s="915">
        <v>3</v>
      </c>
      <c r="AB71" s="915"/>
      <c r="AC71" s="915"/>
      <c r="AD71" s="915"/>
      <c r="AE71" s="915"/>
      <c r="AF71" s="915">
        <v>3</v>
      </c>
      <c r="AG71" s="915"/>
      <c r="AH71" s="915"/>
      <c r="AI71" s="915"/>
      <c r="AJ71" s="915"/>
      <c r="AK71" s="915">
        <v>10</v>
      </c>
      <c r="AL71" s="915"/>
      <c r="AM71" s="915"/>
      <c r="AN71" s="915"/>
      <c r="AO71" s="915"/>
      <c r="AP71" s="915" t="s">
        <v>598</v>
      </c>
      <c r="AQ71" s="915"/>
      <c r="AR71" s="915"/>
      <c r="AS71" s="915"/>
      <c r="AT71" s="915"/>
      <c r="AU71" s="915" t="s">
        <v>598</v>
      </c>
      <c r="AV71" s="915"/>
      <c r="AW71" s="915"/>
      <c r="AX71" s="915"/>
      <c r="AY71" s="915"/>
      <c r="AZ71" s="961" t="s">
        <v>600</v>
      </c>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15">
      <c r="A72" s="262">
        <v>5</v>
      </c>
      <c r="B72" s="957" t="s">
        <v>596</v>
      </c>
      <c r="C72" s="958"/>
      <c r="D72" s="958"/>
      <c r="E72" s="958"/>
      <c r="F72" s="958"/>
      <c r="G72" s="958"/>
      <c r="H72" s="958"/>
      <c r="I72" s="958"/>
      <c r="J72" s="958"/>
      <c r="K72" s="958"/>
      <c r="L72" s="958"/>
      <c r="M72" s="958"/>
      <c r="N72" s="958"/>
      <c r="O72" s="958"/>
      <c r="P72" s="959"/>
      <c r="Q72" s="960">
        <v>3082</v>
      </c>
      <c r="R72" s="915"/>
      <c r="S72" s="915"/>
      <c r="T72" s="915"/>
      <c r="U72" s="915"/>
      <c r="V72" s="915">
        <v>2973</v>
      </c>
      <c r="W72" s="915"/>
      <c r="X72" s="915"/>
      <c r="Y72" s="915"/>
      <c r="Z72" s="915"/>
      <c r="AA72" s="915">
        <v>109</v>
      </c>
      <c r="AB72" s="915"/>
      <c r="AC72" s="915"/>
      <c r="AD72" s="915"/>
      <c r="AE72" s="915"/>
      <c r="AF72" s="915">
        <v>109</v>
      </c>
      <c r="AG72" s="915"/>
      <c r="AH72" s="915"/>
      <c r="AI72" s="915"/>
      <c r="AJ72" s="915"/>
      <c r="AK72" s="915">
        <v>406</v>
      </c>
      <c r="AL72" s="915"/>
      <c r="AM72" s="915"/>
      <c r="AN72" s="915"/>
      <c r="AO72" s="915"/>
      <c r="AP72" s="915" t="s">
        <v>598</v>
      </c>
      <c r="AQ72" s="915"/>
      <c r="AR72" s="915"/>
      <c r="AS72" s="915"/>
      <c r="AT72" s="915"/>
      <c r="AU72" s="915" t="s">
        <v>598</v>
      </c>
      <c r="AV72" s="915"/>
      <c r="AW72" s="915"/>
      <c r="AX72" s="915"/>
      <c r="AY72" s="915"/>
      <c r="AZ72" s="961" t="s">
        <v>601</v>
      </c>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15">
      <c r="A73" s="262">
        <v>6</v>
      </c>
      <c r="B73" s="957" t="s">
        <v>597</v>
      </c>
      <c r="C73" s="958"/>
      <c r="D73" s="958"/>
      <c r="E73" s="958"/>
      <c r="F73" s="958"/>
      <c r="G73" s="958"/>
      <c r="H73" s="958"/>
      <c r="I73" s="958"/>
      <c r="J73" s="958"/>
      <c r="K73" s="958"/>
      <c r="L73" s="958"/>
      <c r="M73" s="958"/>
      <c r="N73" s="958"/>
      <c r="O73" s="958"/>
      <c r="P73" s="959"/>
      <c r="Q73" s="960">
        <v>374</v>
      </c>
      <c r="R73" s="915"/>
      <c r="S73" s="915"/>
      <c r="T73" s="915"/>
      <c r="U73" s="915"/>
      <c r="V73" s="915">
        <v>368</v>
      </c>
      <c r="W73" s="915"/>
      <c r="X73" s="915"/>
      <c r="Y73" s="915"/>
      <c r="Z73" s="915"/>
      <c r="AA73" s="915">
        <v>5</v>
      </c>
      <c r="AB73" s="915"/>
      <c r="AC73" s="915"/>
      <c r="AD73" s="915"/>
      <c r="AE73" s="915"/>
      <c r="AF73" s="915">
        <v>5</v>
      </c>
      <c r="AG73" s="915"/>
      <c r="AH73" s="915"/>
      <c r="AI73" s="915"/>
      <c r="AJ73" s="915"/>
      <c r="AK73" s="915">
        <v>67</v>
      </c>
      <c r="AL73" s="915"/>
      <c r="AM73" s="915"/>
      <c r="AN73" s="915"/>
      <c r="AO73" s="915"/>
      <c r="AP73" s="915" t="s">
        <v>598</v>
      </c>
      <c r="AQ73" s="915"/>
      <c r="AR73" s="915"/>
      <c r="AS73" s="915"/>
      <c r="AT73" s="915"/>
      <c r="AU73" s="915" t="s">
        <v>598</v>
      </c>
      <c r="AV73" s="915"/>
      <c r="AW73" s="915"/>
      <c r="AX73" s="915"/>
      <c r="AY73" s="915"/>
      <c r="AZ73" s="961" t="s">
        <v>600</v>
      </c>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15">
      <c r="A74" s="262">
        <v>7</v>
      </c>
      <c r="B74" s="957" t="s">
        <v>599</v>
      </c>
      <c r="C74" s="958"/>
      <c r="D74" s="958"/>
      <c r="E74" s="958"/>
      <c r="F74" s="958"/>
      <c r="G74" s="958"/>
      <c r="H74" s="958"/>
      <c r="I74" s="958"/>
      <c r="J74" s="958"/>
      <c r="K74" s="958"/>
      <c r="L74" s="958"/>
      <c r="M74" s="958"/>
      <c r="N74" s="958"/>
      <c r="O74" s="958"/>
      <c r="P74" s="959"/>
      <c r="Q74" s="960">
        <v>84237</v>
      </c>
      <c r="R74" s="915"/>
      <c r="S74" s="915"/>
      <c r="T74" s="915"/>
      <c r="U74" s="915"/>
      <c r="V74" s="915">
        <v>82099</v>
      </c>
      <c r="W74" s="915"/>
      <c r="X74" s="915"/>
      <c r="Y74" s="915"/>
      <c r="Z74" s="915"/>
      <c r="AA74" s="915">
        <v>2138</v>
      </c>
      <c r="AB74" s="915"/>
      <c r="AC74" s="915"/>
      <c r="AD74" s="915"/>
      <c r="AE74" s="915"/>
      <c r="AF74" s="915">
        <v>2138</v>
      </c>
      <c r="AG74" s="915"/>
      <c r="AH74" s="915"/>
      <c r="AI74" s="915"/>
      <c r="AJ74" s="915"/>
      <c r="AK74" s="915">
        <v>950</v>
      </c>
      <c r="AL74" s="915"/>
      <c r="AM74" s="915"/>
      <c r="AN74" s="915"/>
      <c r="AO74" s="915"/>
      <c r="AP74" s="915" t="s">
        <v>598</v>
      </c>
      <c r="AQ74" s="915"/>
      <c r="AR74" s="915"/>
      <c r="AS74" s="915"/>
      <c r="AT74" s="915"/>
      <c r="AU74" s="915" t="s">
        <v>598</v>
      </c>
      <c r="AV74" s="915"/>
      <c r="AW74" s="915"/>
      <c r="AX74" s="915"/>
      <c r="AY74" s="915"/>
      <c r="AZ74" s="961" t="s">
        <v>602</v>
      </c>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15">
      <c r="A75" s="262">
        <v>8</v>
      </c>
      <c r="B75" s="957"/>
      <c r="C75" s="958"/>
      <c r="D75" s="958"/>
      <c r="E75" s="958"/>
      <c r="F75" s="958"/>
      <c r="G75" s="958"/>
      <c r="H75" s="958"/>
      <c r="I75" s="958"/>
      <c r="J75" s="958"/>
      <c r="K75" s="958"/>
      <c r="L75" s="958"/>
      <c r="M75" s="958"/>
      <c r="N75" s="958"/>
      <c r="O75" s="958"/>
      <c r="P75" s="959"/>
      <c r="Q75" s="963"/>
      <c r="R75" s="964"/>
      <c r="S75" s="964"/>
      <c r="T75" s="964"/>
      <c r="U75" s="914"/>
      <c r="V75" s="965"/>
      <c r="W75" s="964"/>
      <c r="X75" s="964"/>
      <c r="Y75" s="964"/>
      <c r="Z75" s="914"/>
      <c r="AA75" s="965"/>
      <c r="AB75" s="964"/>
      <c r="AC75" s="964"/>
      <c r="AD75" s="964"/>
      <c r="AE75" s="914"/>
      <c r="AF75" s="965"/>
      <c r="AG75" s="964"/>
      <c r="AH75" s="964"/>
      <c r="AI75" s="964"/>
      <c r="AJ75" s="914"/>
      <c r="AK75" s="965"/>
      <c r="AL75" s="964"/>
      <c r="AM75" s="964"/>
      <c r="AN75" s="964"/>
      <c r="AO75" s="914"/>
      <c r="AP75" s="965"/>
      <c r="AQ75" s="964"/>
      <c r="AR75" s="964"/>
      <c r="AS75" s="964"/>
      <c r="AT75" s="914"/>
      <c r="AU75" s="965"/>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15">
      <c r="A76" s="262">
        <v>9</v>
      </c>
      <c r="B76" s="957"/>
      <c r="C76" s="958"/>
      <c r="D76" s="958"/>
      <c r="E76" s="958"/>
      <c r="F76" s="958"/>
      <c r="G76" s="958"/>
      <c r="H76" s="958"/>
      <c r="I76" s="958"/>
      <c r="J76" s="958"/>
      <c r="K76" s="958"/>
      <c r="L76" s="958"/>
      <c r="M76" s="958"/>
      <c r="N76" s="958"/>
      <c r="O76" s="958"/>
      <c r="P76" s="959"/>
      <c r="Q76" s="963"/>
      <c r="R76" s="964"/>
      <c r="S76" s="964"/>
      <c r="T76" s="964"/>
      <c r="U76" s="914"/>
      <c r="V76" s="965"/>
      <c r="W76" s="964"/>
      <c r="X76" s="964"/>
      <c r="Y76" s="964"/>
      <c r="Z76" s="914"/>
      <c r="AA76" s="965"/>
      <c r="AB76" s="964"/>
      <c r="AC76" s="964"/>
      <c r="AD76" s="964"/>
      <c r="AE76" s="914"/>
      <c r="AF76" s="965"/>
      <c r="AG76" s="964"/>
      <c r="AH76" s="964"/>
      <c r="AI76" s="964"/>
      <c r="AJ76" s="914"/>
      <c r="AK76" s="965"/>
      <c r="AL76" s="964"/>
      <c r="AM76" s="964"/>
      <c r="AN76" s="964"/>
      <c r="AO76" s="914"/>
      <c r="AP76" s="965"/>
      <c r="AQ76" s="964"/>
      <c r="AR76" s="964"/>
      <c r="AS76" s="964"/>
      <c r="AT76" s="914"/>
      <c r="AU76" s="965"/>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15">
      <c r="A77" s="262">
        <v>10</v>
      </c>
      <c r="B77" s="957"/>
      <c r="C77" s="958"/>
      <c r="D77" s="958"/>
      <c r="E77" s="958"/>
      <c r="F77" s="958"/>
      <c r="G77" s="958"/>
      <c r="H77" s="958"/>
      <c r="I77" s="958"/>
      <c r="J77" s="958"/>
      <c r="K77" s="958"/>
      <c r="L77" s="958"/>
      <c r="M77" s="958"/>
      <c r="N77" s="958"/>
      <c r="O77" s="958"/>
      <c r="P77" s="959"/>
      <c r="Q77" s="963"/>
      <c r="R77" s="964"/>
      <c r="S77" s="964"/>
      <c r="T77" s="964"/>
      <c r="U77" s="914"/>
      <c r="V77" s="965"/>
      <c r="W77" s="964"/>
      <c r="X77" s="964"/>
      <c r="Y77" s="964"/>
      <c r="Z77" s="914"/>
      <c r="AA77" s="965"/>
      <c r="AB77" s="964"/>
      <c r="AC77" s="964"/>
      <c r="AD77" s="964"/>
      <c r="AE77" s="914"/>
      <c r="AF77" s="965"/>
      <c r="AG77" s="964"/>
      <c r="AH77" s="964"/>
      <c r="AI77" s="964"/>
      <c r="AJ77" s="914"/>
      <c r="AK77" s="965"/>
      <c r="AL77" s="964"/>
      <c r="AM77" s="964"/>
      <c r="AN77" s="964"/>
      <c r="AO77" s="914"/>
      <c r="AP77" s="965"/>
      <c r="AQ77" s="964"/>
      <c r="AR77" s="964"/>
      <c r="AS77" s="964"/>
      <c r="AT77" s="914"/>
      <c r="AU77" s="965"/>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15">
      <c r="A78" s="262">
        <v>11</v>
      </c>
      <c r="B78" s="957"/>
      <c r="C78" s="958"/>
      <c r="D78" s="958"/>
      <c r="E78" s="958"/>
      <c r="F78" s="958"/>
      <c r="G78" s="958"/>
      <c r="H78" s="958"/>
      <c r="I78" s="958"/>
      <c r="J78" s="958"/>
      <c r="K78" s="958"/>
      <c r="L78" s="958"/>
      <c r="M78" s="958"/>
      <c r="N78" s="958"/>
      <c r="O78" s="958"/>
      <c r="P78" s="959"/>
      <c r="Q78" s="960"/>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15">
      <c r="A79" s="262">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15">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15">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15">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15">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15">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15">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15">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15">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
      <c r="A88" s="265" t="s">
        <v>396</v>
      </c>
      <c r="B88" s="874" t="s">
        <v>433</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v>2411</v>
      </c>
      <c r="AG88" s="926"/>
      <c r="AH88" s="926"/>
      <c r="AI88" s="926"/>
      <c r="AJ88" s="926"/>
      <c r="AK88" s="923"/>
      <c r="AL88" s="923"/>
      <c r="AM88" s="923"/>
      <c r="AN88" s="923"/>
      <c r="AO88" s="923"/>
      <c r="AP88" s="926">
        <v>107</v>
      </c>
      <c r="AQ88" s="926"/>
      <c r="AR88" s="926"/>
      <c r="AS88" s="926"/>
      <c r="AT88" s="926"/>
      <c r="AU88" s="926">
        <v>107</v>
      </c>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396</v>
      </c>
      <c r="BR102" s="874" t="s">
        <v>434</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v>22</v>
      </c>
      <c r="CS102" s="934"/>
      <c r="CT102" s="934"/>
      <c r="CU102" s="934"/>
      <c r="CV102" s="977"/>
      <c r="CW102" s="976">
        <v>5</v>
      </c>
      <c r="CX102" s="934"/>
      <c r="CY102" s="934"/>
      <c r="CZ102" s="934"/>
      <c r="DA102" s="977"/>
      <c r="DB102" s="976"/>
      <c r="DC102" s="934"/>
      <c r="DD102" s="934"/>
      <c r="DE102" s="934"/>
      <c r="DF102" s="977"/>
      <c r="DG102" s="976"/>
      <c r="DH102" s="934"/>
      <c r="DI102" s="934"/>
      <c r="DJ102" s="934"/>
      <c r="DK102" s="977"/>
      <c r="DL102" s="976"/>
      <c r="DM102" s="934"/>
      <c r="DN102" s="934"/>
      <c r="DO102" s="934"/>
      <c r="DP102" s="977"/>
      <c r="DQ102" s="976"/>
      <c r="DR102" s="934"/>
      <c r="DS102" s="934"/>
      <c r="DT102" s="934"/>
      <c r="DU102" s="977"/>
      <c r="DV102" s="1000"/>
      <c r="DW102" s="1001"/>
      <c r="DX102" s="1001"/>
      <c r="DY102" s="1001"/>
      <c r="DZ102" s="1002"/>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435</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436</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437</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438</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5" t="s">
        <v>439</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440</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15">
      <c r="A109" s="998" t="s">
        <v>441</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442</v>
      </c>
      <c r="AB109" s="979"/>
      <c r="AC109" s="979"/>
      <c r="AD109" s="979"/>
      <c r="AE109" s="980"/>
      <c r="AF109" s="978" t="s">
        <v>312</v>
      </c>
      <c r="AG109" s="979"/>
      <c r="AH109" s="979"/>
      <c r="AI109" s="979"/>
      <c r="AJ109" s="980"/>
      <c r="AK109" s="978" t="s">
        <v>311</v>
      </c>
      <c r="AL109" s="979"/>
      <c r="AM109" s="979"/>
      <c r="AN109" s="979"/>
      <c r="AO109" s="980"/>
      <c r="AP109" s="978" t="s">
        <v>443</v>
      </c>
      <c r="AQ109" s="979"/>
      <c r="AR109" s="979"/>
      <c r="AS109" s="979"/>
      <c r="AT109" s="981"/>
      <c r="AU109" s="998" t="s">
        <v>441</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442</v>
      </c>
      <c r="BR109" s="979"/>
      <c r="BS109" s="979"/>
      <c r="BT109" s="979"/>
      <c r="BU109" s="980"/>
      <c r="BV109" s="978" t="s">
        <v>312</v>
      </c>
      <c r="BW109" s="979"/>
      <c r="BX109" s="979"/>
      <c r="BY109" s="979"/>
      <c r="BZ109" s="980"/>
      <c r="CA109" s="978" t="s">
        <v>311</v>
      </c>
      <c r="CB109" s="979"/>
      <c r="CC109" s="979"/>
      <c r="CD109" s="979"/>
      <c r="CE109" s="980"/>
      <c r="CF109" s="999" t="s">
        <v>443</v>
      </c>
      <c r="CG109" s="999"/>
      <c r="CH109" s="999"/>
      <c r="CI109" s="999"/>
      <c r="CJ109" s="999"/>
      <c r="CK109" s="978" t="s">
        <v>444</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442</v>
      </c>
      <c r="DH109" s="979"/>
      <c r="DI109" s="979"/>
      <c r="DJ109" s="979"/>
      <c r="DK109" s="980"/>
      <c r="DL109" s="978" t="s">
        <v>312</v>
      </c>
      <c r="DM109" s="979"/>
      <c r="DN109" s="979"/>
      <c r="DO109" s="979"/>
      <c r="DP109" s="980"/>
      <c r="DQ109" s="978" t="s">
        <v>311</v>
      </c>
      <c r="DR109" s="979"/>
      <c r="DS109" s="979"/>
      <c r="DT109" s="979"/>
      <c r="DU109" s="980"/>
      <c r="DV109" s="978" t="s">
        <v>443</v>
      </c>
      <c r="DW109" s="979"/>
      <c r="DX109" s="979"/>
      <c r="DY109" s="979"/>
      <c r="DZ109" s="981"/>
    </row>
    <row r="110" spans="1:131" s="247" customFormat="1" ht="26.25" customHeight="1" x14ac:dyDescent="0.15">
      <c r="A110" s="982" t="s">
        <v>445</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800005</v>
      </c>
      <c r="AB110" s="986"/>
      <c r="AC110" s="986"/>
      <c r="AD110" s="986"/>
      <c r="AE110" s="987"/>
      <c r="AF110" s="988">
        <v>806983</v>
      </c>
      <c r="AG110" s="986"/>
      <c r="AH110" s="986"/>
      <c r="AI110" s="986"/>
      <c r="AJ110" s="987"/>
      <c r="AK110" s="988">
        <v>694513</v>
      </c>
      <c r="AL110" s="986"/>
      <c r="AM110" s="986"/>
      <c r="AN110" s="986"/>
      <c r="AO110" s="987"/>
      <c r="AP110" s="989">
        <v>19.3</v>
      </c>
      <c r="AQ110" s="990"/>
      <c r="AR110" s="990"/>
      <c r="AS110" s="990"/>
      <c r="AT110" s="991"/>
      <c r="AU110" s="992" t="s">
        <v>72</v>
      </c>
      <c r="AV110" s="993"/>
      <c r="AW110" s="993"/>
      <c r="AX110" s="993"/>
      <c r="AY110" s="993"/>
      <c r="AZ110" s="1034" t="s">
        <v>446</v>
      </c>
      <c r="BA110" s="983"/>
      <c r="BB110" s="983"/>
      <c r="BC110" s="983"/>
      <c r="BD110" s="983"/>
      <c r="BE110" s="983"/>
      <c r="BF110" s="983"/>
      <c r="BG110" s="983"/>
      <c r="BH110" s="983"/>
      <c r="BI110" s="983"/>
      <c r="BJ110" s="983"/>
      <c r="BK110" s="983"/>
      <c r="BL110" s="983"/>
      <c r="BM110" s="983"/>
      <c r="BN110" s="983"/>
      <c r="BO110" s="983"/>
      <c r="BP110" s="984"/>
      <c r="BQ110" s="1020">
        <v>6436801</v>
      </c>
      <c r="BR110" s="1021"/>
      <c r="BS110" s="1021"/>
      <c r="BT110" s="1021"/>
      <c r="BU110" s="1021"/>
      <c r="BV110" s="1021">
        <v>6219961</v>
      </c>
      <c r="BW110" s="1021"/>
      <c r="BX110" s="1021"/>
      <c r="BY110" s="1021"/>
      <c r="BZ110" s="1021"/>
      <c r="CA110" s="1021">
        <v>5907881</v>
      </c>
      <c r="CB110" s="1021"/>
      <c r="CC110" s="1021"/>
      <c r="CD110" s="1021"/>
      <c r="CE110" s="1021"/>
      <c r="CF110" s="1035">
        <v>163.80000000000001</v>
      </c>
      <c r="CG110" s="1036"/>
      <c r="CH110" s="1036"/>
      <c r="CI110" s="1036"/>
      <c r="CJ110" s="1036"/>
      <c r="CK110" s="1037" t="s">
        <v>447</v>
      </c>
      <c r="CL110" s="1038"/>
      <c r="CM110" s="1017" t="s">
        <v>448</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129</v>
      </c>
      <c r="DH110" s="1021"/>
      <c r="DI110" s="1021"/>
      <c r="DJ110" s="1021"/>
      <c r="DK110" s="1021"/>
      <c r="DL110" s="1021" t="s">
        <v>129</v>
      </c>
      <c r="DM110" s="1021"/>
      <c r="DN110" s="1021"/>
      <c r="DO110" s="1021"/>
      <c r="DP110" s="1021"/>
      <c r="DQ110" s="1021" t="s">
        <v>449</v>
      </c>
      <c r="DR110" s="1021"/>
      <c r="DS110" s="1021"/>
      <c r="DT110" s="1021"/>
      <c r="DU110" s="1021"/>
      <c r="DV110" s="1022" t="s">
        <v>129</v>
      </c>
      <c r="DW110" s="1022"/>
      <c r="DX110" s="1022"/>
      <c r="DY110" s="1022"/>
      <c r="DZ110" s="1023"/>
    </row>
    <row r="111" spans="1:131" s="247" customFormat="1" ht="26.25" customHeight="1" x14ac:dyDescent="0.15">
      <c r="A111" s="1024" t="s">
        <v>450</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449</v>
      </c>
      <c r="AB111" s="1028"/>
      <c r="AC111" s="1028"/>
      <c r="AD111" s="1028"/>
      <c r="AE111" s="1029"/>
      <c r="AF111" s="1030" t="s">
        <v>129</v>
      </c>
      <c r="AG111" s="1028"/>
      <c r="AH111" s="1028"/>
      <c r="AI111" s="1028"/>
      <c r="AJ111" s="1029"/>
      <c r="AK111" s="1030" t="s">
        <v>129</v>
      </c>
      <c r="AL111" s="1028"/>
      <c r="AM111" s="1028"/>
      <c r="AN111" s="1028"/>
      <c r="AO111" s="1029"/>
      <c r="AP111" s="1031" t="s">
        <v>129</v>
      </c>
      <c r="AQ111" s="1032"/>
      <c r="AR111" s="1032"/>
      <c r="AS111" s="1032"/>
      <c r="AT111" s="1033"/>
      <c r="AU111" s="994"/>
      <c r="AV111" s="995"/>
      <c r="AW111" s="995"/>
      <c r="AX111" s="995"/>
      <c r="AY111" s="995"/>
      <c r="AZ111" s="1043" t="s">
        <v>451</v>
      </c>
      <c r="BA111" s="1044"/>
      <c r="BB111" s="1044"/>
      <c r="BC111" s="1044"/>
      <c r="BD111" s="1044"/>
      <c r="BE111" s="1044"/>
      <c r="BF111" s="1044"/>
      <c r="BG111" s="1044"/>
      <c r="BH111" s="1044"/>
      <c r="BI111" s="1044"/>
      <c r="BJ111" s="1044"/>
      <c r="BK111" s="1044"/>
      <c r="BL111" s="1044"/>
      <c r="BM111" s="1044"/>
      <c r="BN111" s="1044"/>
      <c r="BO111" s="1044"/>
      <c r="BP111" s="1045"/>
      <c r="BQ111" s="1013" t="s">
        <v>129</v>
      </c>
      <c r="BR111" s="1014"/>
      <c r="BS111" s="1014"/>
      <c r="BT111" s="1014"/>
      <c r="BU111" s="1014"/>
      <c r="BV111" s="1014" t="s">
        <v>452</v>
      </c>
      <c r="BW111" s="1014"/>
      <c r="BX111" s="1014"/>
      <c r="BY111" s="1014"/>
      <c r="BZ111" s="1014"/>
      <c r="CA111" s="1014" t="s">
        <v>449</v>
      </c>
      <c r="CB111" s="1014"/>
      <c r="CC111" s="1014"/>
      <c r="CD111" s="1014"/>
      <c r="CE111" s="1014"/>
      <c r="CF111" s="1008" t="s">
        <v>453</v>
      </c>
      <c r="CG111" s="1009"/>
      <c r="CH111" s="1009"/>
      <c r="CI111" s="1009"/>
      <c r="CJ111" s="1009"/>
      <c r="CK111" s="1039"/>
      <c r="CL111" s="1040"/>
      <c r="CM111" s="1010" t="s">
        <v>454</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129</v>
      </c>
      <c r="DH111" s="1014"/>
      <c r="DI111" s="1014"/>
      <c r="DJ111" s="1014"/>
      <c r="DK111" s="1014"/>
      <c r="DL111" s="1014" t="s">
        <v>129</v>
      </c>
      <c r="DM111" s="1014"/>
      <c r="DN111" s="1014"/>
      <c r="DO111" s="1014"/>
      <c r="DP111" s="1014"/>
      <c r="DQ111" s="1014" t="s">
        <v>129</v>
      </c>
      <c r="DR111" s="1014"/>
      <c r="DS111" s="1014"/>
      <c r="DT111" s="1014"/>
      <c r="DU111" s="1014"/>
      <c r="DV111" s="1015" t="s">
        <v>129</v>
      </c>
      <c r="DW111" s="1015"/>
      <c r="DX111" s="1015"/>
      <c r="DY111" s="1015"/>
      <c r="DZ111" s="1016"/>
    </row>
    <row r="112" spans="1:131" s="247" customFormat="1" ht="26.25" customHeight="1" x14ac:dyDescent="0.15">
      <c r="A112" s="1046" t="s">
        <v>455</v>
      </c>
      <c r="B112" s="1047"/>
      <c r="C112" s="1044" t="s">
        <v>456</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449</v>
      </c>
      <c r="AB112" s="1053"/>
      <c r="AC112" s="1053"/>
      <c r="AD112" s="1053"/>
      <c r="AE112" s="1054"/>
      <c r="AF112" s="1055" t="s">
        <v>452</v>
      </c>
      <c r="AG112" s="1053"/>
      <c r="AH112" s="1053"/>
      <c r="AI112" s="1053"/>
      <c r="AJ112" s="1054"/>
      <c r="AK112" s="1055" t="s">
        <v>457</v>
      </c>
      <c r="AL112" s="1053"/>
      <c r="AM112" s="1053"/>
      <c r="AN112" s="1053"/>
      <c r="AO112" s="1054"/>
      <c r="AP112" s="1056" t="s">
        <v>129</v>
      </c>
      <c r="AQ112" s="1057"/>
      <c r="AR112" s="1057"/>
      <c r="AS112" s="1057"/>
      <c r="AT112" s="1058"/>
      <c r="AU112" s="994"/>
      <c r="AV112" s="995"/>
      <c r="AW112" s="995"/>
      <c r="AX112" s="995"/>
      <c r="AY112" s="995"/>
      <c r="AZ112" s="1043" t="s">
        <v>458</v>
      </c>
      <c r="BA112" s="1044"/>
      <c r="BB112" s="1044"/>
      <c r="BC112" s="1044"/>
      <c r="BD112" s="1044"/>
      <c r="BE112" s="1044"/>
      <c r="BF112" s="1044"/>
      <c r="BG112" s="1044"/>
      <c r="BH112" s="1044"/>
      <c r="BI112" s="1044"/>
      <c r="BJ112" s="1044"/>
      <c r="BK112" s="1044"/>
      <c r="BL112" s="1044"/>
      <c r="BM112" s="1044"/>
      <c r="BN112" s="1044"/>
      <c r="BO112" s="1044"/>
      <c r="BP112" s="1045"/>
      <c r="BQ112" s="1013">
        <v>4004027</v>
      </c>
      <c r="BR112" s="1014"/>
      <c r="BS112" s="1014"/>
      <c r="BT112" s="1014"/>
      <c r="BU112" s="1014"/>
      <c r="BV112" s="1014">
        <v>4104388</v>
      </c>
      <c r="BW112" s="1014"/>
      <c r="BX112" s="1014"/>
      <c r="BY112" s="1014"/>
      <c r="BZ112" s="1014"/>
      <c r="CA112" s="1014">
        <v>3556034</v>
      </c>
      <c r="CB112" s="1014"/>
      <c r="CC112" s="1014"/>
      <c r="CD112" s="1014"/>
      <c r="CE112" s="1014"/>
      <c r="CF112" s="1008">
        <v>98.6</v>
      </c>
      <c r="CG112" s="1009"/>
      <c r="CH112" s="1009"/>
      <c r="CI112" s="1009"/>
      <c r="CJ112" s="1009"/>
      <c r="CK112" s="1039"/>
      <c r="CL112" s="1040"/>
      <c r="CM112" s="1010" t="s">
        <v>459</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452</v>
      </c>
      <c r="DH112" s="1014"/>
      <c r="DI112" s="1014"/>
      <c r="DJ112" s="1014"/>
      <c r="DK112" s="1014"/>
      <c r="DL112" s="1014" t="s">
        <v>129</v>
      </c>
      <c r="DM112" s="1014"/>
      <c r="DN112" s="1014"/>
      <c r="DO112" s="1014"/>
      <c r="DP112" s="1014"/>
      <c r="DQ112" s="1014" t="s">
        <v>129</v>
      </c>
      <c r="DR112" s="1014"/>
      <c r="DS112" s="1014"/>
      <c r="DT112" s="1014"/>
      <c r="DU112" s="1014"/>
      <c r="DV112" s="1015" t="s">
        <v>129</v>
      </c>
      <c r="DW112" s="1015"/>
      <c r="DX112" s="1015"/>
      <c r="DY112" s="1015"/>
      <c r="DZ112" s="1016"/>
    </row>
    <row r="113" spans="1:130" s="247" customFormat="1" ht="26.25" customHeight="1" x14ac:dyDescent="0.15">
      <c r="A113" s="1048"/>
      <c r="B113" s="1049"/>
      <c r="C113" s="1044" t="s">
        <v>460</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367222</v>
      </c>
      <c r="AB113" s="1028"/>
      <c r="AC113" s="1028"/>
      <c r="AD113" s="1028"/>
      <c r="AE113" s="1029"/>
      <c r="AF113" s="1030">
        <v>358589</v>
      </c>
      <c r="AG113" s="1028"/>
      <c r="AH113" s="1028"/>
      <c r="AI113" s="1028"/>
      <c r="AJ113" s="1029"/>
      <c r="AK113" s="1030">
        <v>312211</v>
      </c>
      <c r="AL113" s="1028"/>
      <c r="AM113" s="1028"/>
      <c r="AN113" s="1028"/>
      <c r="AO113" s="1029"/>
      <c r="AP113" s="1031">
        <v>8.6999999999999993</v>
      </c>
      <c r="AQ113" s="1032"/>
      <c r="AR113" s="1032"/>
      <c r="AS113" s="1032"/>
      <c r="AT113" s="1033"/>
      <c r="AU113" s="994"/>
      <c r="AV113" s="995"/>
      <c r="AW113" s="995"/>
      <c r="AX113" s="995"/>
      <c r="AY113" s="995"/>
      <c r="AZ113" s="1043" t="s">
        <v>461</v>
      </c>
      <c r="BA113" s="1044"/>
      <c r="BB113" s="1044"/>
      <c r="BC113" s="1044"/>
      <c r="BD113" s="1044"/>
      <c r="BE113" s="1044"/>
      <c r="BF113" s="1044"/>
      <c r="BG113" s="1044"/>
      <c r="BH113" s="1044"/>
      <c r="BI113" s="1044"/>
      <c r="BJ113" s="1044"/>
      <c r="BK113" s="1044"/>
      <c r="BL113" s="1044"/>
      <c r="BM113" s="1044"/>
      <c r="BN113" s="1044"/>
      <c r="BO113" s="1044"/>
      <c r="BP113" s="1045"/>
      <c r="BQ113" s="1013">
        <v>150859</v>
      </c>
      <c r="BR113" s="1014"/>
      <c r="BS113" s="1014"/>
      <c r="BT113" s="1014"/>
      <c r="BU113" s="1014"/>
      <c r="BV113" s="1014">
        <v>126491</v>
      </c>
      <c r="BW113" s="1014"/>
      <c r="BX113" s="1014"/>
      <c r="BY113" s="1014"/>
      <c r="BZ113" s="1014"/>
      <c r="CA113" s="1014">
        <v>107282</v>
      </c>
      <c r="CB113" s="1014"/>
      <c r="CC113" s="1014"/>
      <c r="CD113" s="1014"/>
      <c r="CE113" s="1014"/>
      <c r="CF113" s="1008">
        <v>3</v>
      </c>
      <c r="CG113" s="1009"/>
      <c r="CH113" s="1009"/>
      <c r="CI113" s="1009"/>
      <c r="CJ113" s="1009"/>
      <c r="CK113" s="1039"/>
      <c r="CL113" s="1040"/>
      <c r="CM113" s="1010" t="s">
        <v>462</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129</v>
      </c>
      <c r="DH113" s="1053"/>
      <c r="DI113" s="1053"/>
      <c r="DJ113" s="1053"/>
      <c r="DK113" s="1054"/>
      <c r="DL113" s="1055" t="s">
        <v>129</v>
      </c>
      <c r="DM113" s="1053"/>
      <c r="DN113" s="1053"/>
      <c r="DO113" s="1053"/>
      <c r="DP113" s="1054"/>
      <c r="DQ113" s="1055" t="s">
        <v>129</v>
      </c>
      <c r="DR113" s="1053"/>
      <c r="DS113" s="1053"/>
      <c r="DT113" s="1053"/>
      <c r="DU113" s="1054"/>
      <c r="DV113" s="1056" t="s">
        <v>129</v>
      </c>
      <c r="DW113" s="1057"/>
      <c r="DX113" s="1057"/>
      <c r="DY113" s="1057"/>
      <c r="DZ113" s="1058"/>
    </row>
    <row r="114" spans="1:130" s="247" customFormat="1" ht="26.25" customHeight="1" x14ac:dyDescent="0.15">
      <c r="A114" s="1048"/>
      <c r="B114" s="1049"/>
      <c r="C114" s="1044" t="s">
        <v>463</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39113</v>
      </c>
      <c r="AB114" s="1053"/>
      <c r="AC114" s="1053"/>
      <c r="AD114" s="1053"/>
      <c r="AE114" s="1054"/>
      <c r="AF114" s="1055">
        <v>34889</v>
      </c>
      <c r="AG114" s="1053"/>
      <c r="AH114" s="1053"/>
      <c r="AI114" s="1053"/>
      <c r="AJ114" s="1054"/>
      <c r="AK114" s="1055">
        <v>24243</v>
      </c>
      <c r="AL114" s="1053"/>
      <c r="AM114" s="1053"/>
      <c r="AN114" s="1053"/>
      <c r="AO114" s="1054"/>
      <c r="AP114" s="1056">
        <v>0.7</v>
      </c>
      <c r="AQ114" s="1057"/>
      <c r="AR114" s="1057"/>
      <c r="AS114" s="1057"/>
      <c r="AT114" s="1058"/>
      <c r="AU114" s="994"/>
      <c r="AV114" s="995"/>
      <c r="AW114" s="995"/>
      <c r="AX114" s="995"/>
      <c r="AY114" s="995"/>
      <c r="AZ114" s="1043" t="s">
        <v>464</v>
      </c>
      <c r="BA114" s="1044"/>
      <c r="BB114" s="1044"/>
      <c r="BC114" s="1044"/>
      <c r="BD114" s="1044"/>
      <c r="BE114" s="1044"/>
      <c r="BF114" s="1044"/>
      <c r="BG114" s="1044"/>
      <c r="BH114" s="1044"/>
      <c r="BI114" s="1044"/>
      <c r="BJ114" s="1044"/>
      <c r="BK114" s="1044"/>
      <c r="BL114" s="1044"/>
      <c r="BM114" s="1044"/>
      <c r="BN114" s="1044"/>
      <c r="BO114" s="1044"/>
      <c r="BP114" s="1045"/>
      <c r="BQ114" s="1013" t="s">
        <v>129</v>
      </c>
      <c r="BR114" s="1014"/>
      <c r="BS114" s="1014"/>
      <c r="BT114" s="1014"/>
      <c r="BU114" s="1014"/>
      <c r="BV114" s="1014">
        <v>384199</v>
      </c>
      <c r="BW114" s="1014"/>
      <c r="BX114" s="1014"/>
      <c r="BY114" s="1014"/>
      <c r="BZ114" s="1014"/>
      <c r="CA114" s="1014">
        <v>329893</v>
      </c>
      <c r="CB114" s="1014"/>
      <c r="CC114" s="1014"/>
      <c r="CD114" s="1014"/>
      <c r="CE114" s="1014"/>
      <c r="CF114" s="1008">
        <v>9.1</v>
      </c>
      <c r="CG114" s="1009"/>
      <c r="CH114" s="1009"/>
      <c r="CI114" s="1009"/>
      <c r="CJ114" s="1009"/>
      <c r="CK114" s="1039"/>
      <c r="CL114" s="1040"/>
      <c r="CM114" s="1010" t="s">
        <v>465</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129</v>
      </c>
      <c r="DH114" s="1053"/>
      <c r="DI114" s="1053"/>
      <c r="DJ114" s="1053"/>
      <c r="DK114" s="1054"/>
      <c r="DL114" s="1055" t="s">
        <v>129</v>
      </c>
      <c r="DM114" s="1053"/>
      <c r="DN114" s="1053"/>
      <c r="DO114" s="1053"/>
      <c r="DP114" s="1054"/>
      <c r="DQ114" s="1055" t="s">
        <v>457</v>
      </c>
      <c r="DR114" s="1053"/>
      <c r="DS114" s="1053"/>
      <c r="DT114" s="1053"/>
      <c r="DU114" s="1054"/>
      <c r="DV114" s="1056" t="s">
        <v>457</v>
      </c>
      <c r="DW114" s="1057"/>
      <c r="DX114" s="1057"/>
      <c r="DY114" s="1057"/>
      <c r="DZ114" s="1058"/>
    </row>
    <row r="115" spans="1:130" s="247" customFormat="1" ht="26.25" customHeight="1" x14ac:dyDescent="0.15">
      <c r="A115" s="1048"/>
      <c r="B115" s="1049"/>
      <c r="C115" s="1044" t="s">
        <v>466</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v>12</v>
      </c>
      <c r="AB115" s="1028"/>
      <c r="AC115" s="1028"/>
      <c r="AD115" s="1028"/>
      <c r="AE115" s="1029"/>
      <c r="AF115" s="1030">
        <v>10</v>
      </c>
      <c r="AG115" s="1028"/>
      <c r="AH115" s="1028"/>
      <c r="AI115" s="1028"/>
      <c r="AJ115" s="1029"/>
      <c r="AK115" s="1030">
        <v>8</v>
      </c>
      <c r="AL115" s="1028"/>
      <c r="AM115" s="1028"/>
      <c r="AN115" s="1028"/>
      <c r="AO115" s="1029"/>
      <c r="AP115" s="1031">
        <v>0</v>
      </c>
      <c r="AQ115" s="1032"/>
      <c r="AR115" s="1032"/>
      <c r="AS115" s="1032"/>
      <c r="AT115" s="1033"/>
      <c r="AU115" s="994"/>
      <c r="AV115" s="995"/>
      <c r="AW115" s="995"/>
      <c r="AX115" s="995"/>
      <c r="AY115" s="995"/>
      <c r="AZ115" s="1043" t="s">
        <v>467</v>
      </c>
      <c r="BA115" s="1044"/>
      <c r="BB115" s="1044"/>
      <c r="BC115" s="1044"/>
      <c r="BD115" s="1044"/>
      <c r="BE115" s="1044"/>
      <c r="BF115" s="1044"/>
      <c r="BG115" s="1044"/>
      <c r="BH115" s="1044"/>
      <c r="BI115" s="1044"/>
      <c r="BJ115" s="1044"/>
      <c r="BK115" s="1044"/>
      <c r="BL115" s="1044"/>
      <c r="BM115" s="1044"/>
      <c r="BN115" s="1044"/>
      <c r="BO115" s="1044"/>
      <c r="BP115" s="1045"/>
      <c r="BQ115" s="1013" t="s">
        <v>129</v>
      </c>
      <c r="BR115" s="1014"/>
      <c r="BS115" s="1014"/>
      <c r="BT115" s="1014"/>
      <c r="BU115" s="1014"/>
      <c r="BV115" s="1014" t="s">
        <v>129</v>
      </c>
      <c r="BW115" s="1014"/>
      <c r="BX115" s="1014"/>
      <c r="BY115" s="1014"/>
      <c r="BZ115" s="1014"/>
      <c r="CA115" s="1014" t="s">
        <v>468</v>
      </c>
      <c r="CB115" s="1014"/>
      <c r="CC115" s="1014"/>
      <c r="CD115" s="1014"/>
      <c r="CE115" s="1014"/>
      <c r="CF115" s="1008" t="s">
        <v>129</v>
      </c>
      <c r="CG115" s="1009"/>
      <c r="CH115" s="1009"/>
      <c r="CI115" s="1009"/>
      <c r="CJ115" s="1009"/>
      <c r="CK115" s="1039"/>
      <c r="CL115" s="1040"/>
      <c r="CM115" s="1043" t="s">
        <v>469</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129</v>
      </c>
      <c r="DH115" s="1053"/>
      <c r="DI115" s="1053"/>
      <c r="DJ115" s="1053"/>
      <c r="DK115" s="1054"/>
      <c r="DL115" s="1055" t="s">
        <v>129</v>
      </c>
      <c r="DM115" s="1053"/>
      <c r="DN115" s="1053"/>
      <c r="DO115" s="1053"/>
      <c r="DP115" s="1054"/>
      <c r="DQ115" s="1055" t="s">
        <v>449</v>
      </c>
      <c r="DR115" s="1053"/>
      <c r="DS115" s="1053"/>
      <c r="DT115" s="1053"/>
      <c r="DU115" s="1054"/>
      <c r="DV115" s="1056" t="s">
        <v>449</v>
      </c>
      <c r="DW115" s="1057"/>
      <c r="DX115" s="1057"/>
      <c r="DY115" s="1057"/>
      <c r="DZ115" s="1058"/>
    </row>
    <row r="116" spans="1:130" s="247" customFormat="1" ht="26.25" customHeight="1" x14ac:dyDescent="0.15">
      <c r="A116" s="1050"/>
      <c r="B116" s="1051"/>
      <c r="C116" s="1059" t="s">
        <v>470</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t="s">
        <v>449</v>
      </c>
      <c r="AB116" s="1053"/>
      <c r="AC116" s="1053"/>
      <c r="AD116" s="1053"/>
      <c r="AE116" s="1054"/>
      <c r="AF116" s="1055" t="s">
        <v>129</v>
      </c>
      <c r="AG116" s="1053"/>
      <c r="AH116" s="1053"/>
      <c r="AI116" s="1053"/>
      <c r="AJ116" s="1054"/>
      <c r="AK116" s="1055">
        <v>6</v>
      </c>
      <c r="AL116" s="1053"/>
      <c r="AM116" s="1053"/>
      <c r="AN116" s="1053"/>
      <c r="AO116" s="1054"/>
      <c r="AP116" s="1056">
        <v>0</v>
      </c>
      <c r="AQ116" s="1057"/>
      <c r="AR116" s="1057"/>
      <c r="AS116" s="1057"/>
      <c r="AT116" s="1058"/>
      <c r="AU116" s="994"/>
      <c r="AV116" s="995"/>
      <c r="AW116" s="995"/>
      <c r="AX116" s="995"/>
      <c r="AY116" s="995"/>
      <c r="AZ116" s="1061" t="s">
        <v>471</v>
      </c>
      <c r="BA116" s="1062"/>
      <c r="BB116" s="1062"/>
      <c r="BC116" s="1062"/>
      <c r="BD116" s="1062"/>
      <c r="BE116" s="1062"/>
      <c r="BF116" s="1062"/>
      <c r="BG116" s="1062"/>
      <c r="BH116" s="1062"/>
      <c r="BI116" s="1062"/>
      <c r="BJ116" s="1062"/>
      <c r="BK116" s="1062"/>
      <c r="BL116" s="1062"/>
      <c r="BM116" s="1062"/>
      <c r="BN116" s="1062"/>
      <c r="BO116" s="1062"/>
      <c r="BP116" s="1063"/>
      <c r="BQ116" s="1013" t="s">
        <v>129</v>
      </c>
      <c r="BR116" s="1014"/>
      <c r="BS116" s="1014"/>
      <c r="BT116" s="1014"/>
      <c r="BU116" s="1014"/>
      <c r="BV116" s="1014" t="s">
        <v>129</v>
      </c>
      <c r="BW116" s="1014"/>
      <c r="BX116" s="1014"/>
      <c r="BY116" s="1014"/>
      <c r="BZ116" s="1014"/>
      <c r="CA116" s="1014" t="s">
        <v>129</v>
      </c>
      <c r="CB116" s="1014"/>
      <c r="CC116" s="1014"/>
      <c r="CD116" s="1014"/>
      <c r="CE116" s="1014"/>
      <c r="CF116" s="1008" t="s">
        <v>129</v>
      </c>
      <c r="CG116" s="1009"/>
      <c r="CH116" s="1009"/>
      <c r="CI116" s="1009"/>
      <c r="CJ116" s="1009"/>
      <c r="CK116" s="1039"/>
      <c r="CL116" s="1040"/>
      <c r="CM116" s="1010" t="s">
        <v>472</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129</v>
      </c>
      <c r="DH116" s="1053"/>
      <c r="DI116" s="1053"/>
      <c r="DJ116" s="1053"/>
      <c r="DK116" s="1054"/>
      <c r="DL116" s="1055" t="s">
        <v>449</v>
      </c>
      <c r="DM116" s="1053"/>
      <c r="DN116" s="1053"/>
      <c r="DO116" s="1053"/>
      <c r="DP116" s="1054"/>
      <c r="DQ116" s="1055" t="s">
        <v>449</v>
      </c>
      <c r="DR116" s="1053"/>
      <c r="DS116" s="1053"/>
      <c r="DT116" s="1053"/>
      <c r="DU116" s="1054"/>
      <c r="DV116" s="1056" t="s">
        <v>452</v>
      </c>
      <c r="DW116" s="1057"/>
      <c r="DX116" s="1057"/>
      <c r="DY116" s="1057"/>
      <c r="DZ116" s="1058"/>
    </row>
    <row r="117" spans="1:130" s="247" customFormat="1" ht="26.25" customHeight="1" x14ac:dyDescent="0.15">
      <c r="A117" s="998" t="s">
        <v>190</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473</v>
      </c>
      <c r="Z117" s="980"/>
      <c r="AA117" s="1070">
        <v>1206352</v>
      </c>
      <c r="AB117" s="1071"/>
      <c r="AC117" s="1071"/>
      <c r="AD117" s="1071"/>
      <c r="AE117" s="1072"/>
      <c r="AF117" s="1073">
        <v>1200471</v>
      </c>
      <c r="AG117" s="1071"/>
      <c r="AH117" s="1071"/>
      <c r="AI117" s="1071"/>
      <c r="AJ117" s="1072"/>
      <c r="AK117" s="1073">
        <v>1030981</v>
      </c>
      <c r="AL117" s="1071"/>
      <c r="AM117" s="1071"/>
      <c r="AN117" s="1071"/>
      <c r="AO117" s="1072"/>
      <c r="AP117" s="1074"/>
      <c r="AQ117" s="1075"/>
      <c r="AR117" s="1075"/>
      <c r="AS117" s="1075"/>
      <c r="AT117" s="1076"/>
      <c r="AU117" s="994"/>
      <c r="AV117" s="995"/>
      <c r="AW117" s="995"/>
      <c r="AX117" s="995"/>
      <c r="AY117" s="995"/>
      <c r="AZ117" s="1061" t="s">
        <v>474</v>
      </c>
      <c r="BA117" s="1062"/>
      <c r="BB117" s="1062"/>
      <c r="BC117" s="1062"/>
      <c r="BD117" s="1062"/>
      <c r="BE117" s="1062"/>
      <c r="BF117" s="1062"/>
      <c r="BG117" s="1062"/>
      <c r="BH117" s="1062"/>
      <c r="BI117" s="1062"/>
      <c r="BJ117" s="1062"/>
      <c r="BK117" s="1062"/>
      <c r="BL117" s="1062"/>
      <c r="BM117" s="1062"/>
      <c r="BN117" s="1062"/>
      <c r="BO117" s="1062"/>
      <c r="BP117" s="1063"/>
      <c r="BQ117" s="1013" t="s">
        <v>452</v>
      </c>
      <c r="BR117" s="1014"/>
      <c r="BS117" s="1014"/>
      <c r="BT117" s="1014"/>
      <c r="BU117" s="1014"/>
      <c r="BV117" s="1014" t="s">
        <v>452</v>
      </c>
      <c r="BW117" s="1014"/>
      <c r="BX117" s="1014"/>
      <c r="BY117" s="1014"/>
      <c r="BZ117" s="1014"/>
      <c r="CA117" s="1014" t="s">
        <v>129</v>
      </c>
      <c r="CB117" s="1014"/>
      <c r="CC117" s="1014"/>
      <c r="CD117" s="1014"/>
      <c r="CE117" s="1014"/>
      <c r="CF117" s="1008" t="s">
        <v>129</v>
      </c>
      <c r="CG117" s="1009"/>
      <c r="CH117" s="1009"/>
      <c r="CI117" s="1009"/>
      <c r="CJ117" s="1009"/>
      <c r="CK117" s="1039"/>
      <c r="CL117" s="1040"/>
      <c r="CM117" s="1010" t="s">
        <v>475</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457</v>
      </c>
      <c r="DH117" s="1053"/>
      <c r="DI117" s="1053"/>
      <c r="DJ117" s="1053"/>
      <c r="DK117" s="1054"/>
      <c r="DL117" s="1055" t="s">
        <v>449</v>
      </c>
      <c r="DM117" s="1053"/>
      <c r="DN117" s="1053"/>
      <c r="DO117" s="1053"/>
      <c r="DP117" s="1054"/>
      <c r="DQ117" s="1055" t="s">
        <v>452</v>
      </c>
      <c r="DR117" s="1053"/>
      <c r="DS117" s="1053"/>
      <c r="DT117" s="1053"/>
      <c r="DU117" s="1054"/>
      <c r="DV117" s="1056" t="s">
        <v>129</v>
      </c>
      <c r="DW117" s="1057"/>
      <c r="DX117" s="1057"/>
      <c r="DY117" s="1057"/>
      <c r="DZ117" s="1058"/>
    </row>
    <row r="118" spans="1:130" s="247" customFormat="1" ht="26.25" customHeight="1" x14ac:dyDescent="0.15">
      <c r="A118" s="998" t="s">
        <v>444</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442</v>
      </c>
      <c r="AB118" s="979"/>
      <c r="AC118" s="979"/>
      <c r="AD118" s="979"/>
      <c r="AE118" s="980"/>
      <c r="AF118" s="978" t="s">
        <v>312</v>
      </c>
      <c r="AG118" s="979"/>
      <c r="AH118" s="979"/>
      <c r="AI118" s="979"/>
      <c r="AJ118" s="980"/>
      <c r="AK118" s="978" t="s">
        <v>311</v>
      </c>
      <c r="AL118" s="979"/>
      <c r="AM118" s="979"/>
      <c r="AN118" s="979"/>
      <c r="AO118" s="980"/>
      <c r="AP118" s="1065" t="s">
        <v>443</v>
      </c>
      <c r="AQ118" s="1066"/>
      <c r="AR118" s="1066"/>
      <c r="AS118" s="1066"/>
      <c r="AT118" s="1067"/>
      <c r="AU118" s="994"/>
      <c r="AV118" s="995"/>
      <c r="AW118" s="995"/>
      <c r="AX118" s="995"/>
      <c r="AY118" s="995"/>
      <c r="AZ118" s="1068" t="s">
        <v>476</v>
      </c>
      <c r="BA118" s="1059"/>
      <c r="BB118" s="1059"/>
      <c r="BC118" s="1059"/>
      <c r="BD118" s="1059"/>
      <c r="BE118" s="1059"/>
      <c r="BF118" s="1059"/>
      <c r="BG118" s="1059"/>
      <c r="BH118" s="1059"/>
      <c r="BI118" s="1059"/>
      <c r="BJ118" s="1059"/>
      <c r="BK118" s="1059"/>
      <c r="BL118" s="1059"/>
      <c r="BM118" s="1059"/>
      <c r="BN118" s="1059"/>
      <c r="BO118" s="1059"/>
      <c r="BP118" s="1060"/>
      <c r="BQ118" s="1091" t="s">
        <v>129</v>
      </c>
      <c r="BR118" s="1092"/>
      <c r="BS118" s="1092"/>
      <c r="BT118" s="1092"/>
      <c r="BU118" s="1092"/>
      <c r="BV118" s="1092" t="s">
        <v>129</v>
      </c>
      <c r="BW118" s="1092"/>
      <c r="BX118" s="1092"/>
      <c r="BY118" s="1092"/>
      <c r="BZ118" s="1092"/>
      <c r="CA118" s="1092" t="s">
        <v>449</v>
      </c>
      <c r="CB118" s="1092"/>
      <c r="CC118" s="1092"/>
      <c r="CD118" s="1092"/>
      <c r="CE118" s="1092"/>
      <c r="CF118" s="1008" t="s">
        <v>129</v>
      </c>
      <c r="CG118" s="1009"/>
      <c r="CH118" s="1009"/>
      <c r="CI118" s="1009"/>
      <c r="CJ118" s="1009"/>
      <c r="CK118" s="1039"/>
      <c r="CL118" s="1040"/>
      <c r="CM118" s="1010" t="s">
        <v>477</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452</v>
      </c>
      <c r="DH118" s="1053"/>
      <c r="DI118" s="1053"/>
      <c r="DJ118" s="1053"/>
      <c r="DK118" s="1054"/>
      <c r="DL118" s="1055" t="s">
        <v>129</v>
      </c>
      <c r="DM118" s="1053"/>
      <c r="DN118" s="1053"/>
      <c r="DO118" s="1053"/>
      <c r="DP118" s="1054"/>
      <c r="DQ118" s="1055" t="s">
        <v>452</v>
      </c>
      <c r="DR118" s="1053"/>
      <c r="DS118" s="1053"/>
      <c r="DT118" s="1053"/>
      <c r="DU118" s="1054"/>
      <c r="DV118" s="1056" t="s">
        <v>129</v>
      </c>
      <c r="DW118" s="1057"/>
      <c r="DX118" s="1057"/>
      <c r="DY118" s="1057"/>
      <c r="DZ118" s="1058"/>
    </row>
    <row r="119" spans="1:130" s="247" customFormat="1" ht="26.25" customHeight="1" x14ac:dyDescent="0.15">
      <c r="A119" s="1152" t="s">
        <v>447</v>
      </c>
      <c r="B119" s="1038"/>
      <c r="C119" s="1017" t="s">
        <v>448</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468</v>
      </c>
      <c r="AB119" s="986"/>
      <c r="AC119" s="986"/>
      <c r="AD119" s="986"/>
      <c r="AE119" s="987"/>
      <c r="AF119" s="988" t="s">
        <v>129</v>
      </c>
      <c r="AG119" s="986"/>
      <c r="AH119" s="986"/>
      <c r="AI119" s="986"/>
      <c r="AJ119" s="987"/>
      <c r="AK119" s="988" t="s">
        <v>129</v>
      </c>
      <c r="AL119" s="986"/>
      <c r="AM119" s="986"/>
      <c r="AN119" s="986"/>
      <c r="AO119" s="987"/>
      <c r="AP119" s="989" t="s">
        <v>449</v>
      </c>
      <c r="AQ119" s="990"/>
      <c r="AR119" s="990"/>
      <c r="AS119" s="990"/>
      <c r="AT119" s="991"/>
      <c r="AU119" s="996"/>
      <c r="AV119" s="997"/>
      <c r="AW119" s="997"/>
      <c r="AX119" s="997"/>
      <c r="AY119" s="997"/>
      <c r="AZ119" s="278" t="s">
        <v>190</v>
      </c>
      <c r="BA119" s="278"/>
      <c r="BB119" s="278"/>
      <c r="BC119" s="278"/>
      <c r="BD119" s="278"/>
      <c r="BE119" s="278"/>
      <c r="BF119" s="278"/>
      <c r="BG119" s="278"/>
      <c r="BH119" s="278"/>
      <c r="BI119" s="278"/>
      <c r="BJ119" s="278"/>
      <c r="BK119" s="278"/>
      <c r="BL119" s="278"/>
      <c r="BM119" s="278"/>
      <c r="BN119" s="278"/>
      <c r="BO119" s="1069" t="s">
        <v>478</v>
      </c>
      <c r="BP119" s="1100"/>
      <c r="BQ119" s="1091">
        <v>10591687</v>
      </c>
      <c r="BR119" s="1092"/>
      <c r="BS119" s="1092"/>
      <c r="BT119" s="1092"/>
      <c r="BU119" s="1092"/>
      <c r="BV119" s="1092">
        <v>10835039</v>
      </c>
      <c r="BW119" s="1092"/>
      <c r="BX119" s="1092"/>
      <c r="BY119" s="1092"/>
      <c r="BZ119" s="1092"/>
      <c r="CA119" s="1092">
        <v>9901090</v>
      </c>
      <c r="CB119" s="1092"/>
      <c r="CC119" s="1092"/>
      <c r="CD119" s="1092"/>
      <c r="CE119" s="1092"/>
      <c r="CF119" s="1093"/>
      <c r="CG119" s="1094"/>
      <c r="CH119" s="1094"/>
      <c r="CI119" s="1094"/>
      <c r="CJ119" s="1095"/>
      <c r="CK119" s="1041"/>
      <c r="CL119" s="1042"/>
      <c r="CM119" s="1096" t="s">
        <v>479</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t="s">
        <v>468</v>
      </c>
      <c r="DH119" s="1078"/>
      <c r="DI119" s="1078"/>
      <c r="DJ119" s="1078"/>
      <c r="DK119" s="1079"/>
      <c r="DL119" s="1077" t="s">
        <v>129</v>
      </c>
      <c r="DM119" s="1078"/>
      <c r="DN119" s="1078"/>
      <c r="DO119" s="1078"/>
      <c r="DP119" s="1079"/>
      <c r="DQ119" s="1077" t="s">
        <v>129</v>
      </c>
      <c r="DR119" s="1078"/>
      <c r="DS119" s="1078"/>
      <c r="DT119" s="1078"/>
      <c r="DU119" s="1079"/>
      <c r="DV119" s="1080" t="s">
        <v>129</v>
      </c>
      <c r="DW119" s="1081"/>
      <c r="DX119" s="1081"/>
      <c r="DY119" s="1081"/>
      <c r="DZ119" s="1082"/>
    </row>
    <row r="120" spans="1:130" s="247" customFormat="1" ht="26.25" customHeight="1" x14ac:dyDescent="0.15">
      <c r="A120" s="1153"/>
      <c r="B120" s="1040"/>
      <c r="C120" s="1010" t="s">
        <v>454</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449</v>
      </c>
      <c r="AB120" s="1053"/>
      <c r="AC120" s="1053"/>
      <c r="AD120" s="1053"/>
      <c r="AE120" s="1054"/>
      <c r="AF120" s="1055" t="s">
        <v>129</v>
      </c>
      <c r="AG120" s="1053"/>
      <c r="AH120" s="1053"/>
      <c r="AI120" s="1053"/>
      <c r="AJ120" s="1054"/>
      <c r="AK120" s="1055" t="s">
        <v>129</v>
      </c>
      <c r="AL120" s="1053"/>
      <c r="AM120" s="1053"/>
      <c r="AN120" s="1053"/>
      <c r="AO120" s="1054"/>
      <c r="AP120" s="1056" t="s">
        <v>468</v>
      </c>
      <c r="AQ120" s="1057"/>
      <c r="AR120" s="1057"/>
      <c r="AS120" s="1057"/>
      <c r="AT120" s="1058"/>
      <c r="AU120" s="1083" t="s">
        <v>480</v>
      </c>
      <c r="AV120" s="1084"/>
      <c r="AW120" s="1084"/>
      <c r="AX120" s="1084"/>
      <c r="AY120" s="1085"/>
      <c r="AZ120" s="1034" t="s">
        <v>481</v>
      </c>
      <c r="BA120" s="983"/>
      <c r="BB120" s="983"/>
      <c r="BC120" s="983"/>
      <c r="BD120" s="983"/>
      <c r="BE120" s="983"/>
      <c r="BF120" s="983"/>
      <c r="BG120" s="983"/>
      <c r="BH120" s="983"/>
      <c r="BI120" s="983"/>
      <c r="BJ120" s="983"/>
      <c r="BK120" s="983"/>
      <c r="BL120" s="983"/>
      <c r="BM120" s="983"/>
      <c r="BN120" s="983"/>
      <c r="BO120" s="983"/>
      <c r="BP120" s="984"/>
      <c r="BQ120" s="1020">
        <v>2669582</v>
      </c>
      <c r="BR120" s="1021"/>
      <c r="BS120" s="1021"/>
      <c r="BT120" s="1021"/>
      <c r="BU120" s="1021"/>
      <c r="BV120" s="1021">
        <v>2472002</v>
      </c>
      <c r="BW120" s="1021"/>
      <c r="BX120" s="1021"/>
      <c r="BY120" s="1021"/>
      <c r="BZ120" s="1021"/>
      <c r="CA120" s="1021">
        <v>2266928</v>
      </c>
      <c r="CB120" s="1021"/>
      <c r="CC120" s="1021"/>
      <c r="CD120" s="1021"/>
      <c r="CE120" s="1021"/>
      <c r="CF120" s="1035">
        <v>62.9</v>
      </c>
      <c r="CG120" s="1036"/>
      <c r="CH120" s="1036"/>
      <c r="CI120" s="1036"/>
      <c r="CJ120" s="1036"/>
      <c r="CK120" s="1101" t="s">
        <v>482</v>
      </c>
      <c r="CL120" s="1102"/>
      <c r="CM120" s="1102"/>
      <c r="CN120" s="1102"/>
      <c r="CO120" s="1103"/>
      <c r="CP120" s="1109" t="s">
        <v>483</v>
      </c>
      <c r="CQ120" s="1110"/>
      <c r="CR120" s="1110"/>
      <c r="CS120" s="1110"/>
      <c r="CT120" s="1110"/>
      <c r="CU120" s="1110"/>
      <c r="CV120" s="1110"/>
      <c r="CW120" s="1110"/>
      <c r="CX120" s="1110"/>
      <c r="CY120" s="1110"/>
      <c r="CZ120" s="1110"/>
      <c r="DA120" s="1110"/>
      <c r="DB120" s="1110"/>
      <c r="DC120" s="1110"/>
      <c r="DD120" s="1110"/>
      <c r="DE120" s="1110"/>
      <c r="DF120" s="1111"/>
      <c r="DG120" s="1020">
        <v>1737111</v>
      </c>
      <c r="DH120" s="1021"/>
      <c r="DI120" s="1021"/>
      <c r="DJ120" s="1021"/>
      <c r="DK120" s="1021"/>
      <c r="DL120" s="1021">
        <v>1889102</v>
      </c>
      <c r="DM120" s="1021"/>
      <c r="DN120" s="1021"/>
      <c r="DO120" s="1021"/>
      <c r="DP120" s="1021"/>
      <c r="DQ120" s="1021">
        <v>1534711</v>
      </c>
      <c r="DR120" s="1021"/>
      <c r="DS120" s="1021"/>
      <c r="DT120" s="1021"/>
      <c r="DU120" s="1021"/>
      <c r="DV120" s="1022">
        <v>42.6</v>
      </c>
      <c r="DW120" s="1022"/>
      <c r="DX120" s="1022"/>
      <c r="DY120" s="1022"/>
      <c r="DZ120" s="1023"/>
    </row>
    <row r="121" spans="1:130" s="247" customFormat="1" ht="26.25" customHeight="1" x14ac:dyDescent="0.15">
      <c r="A121" s="1153"/>
      <c r="B121" s="1040"/>
      <c r="C121" s="1061" t="s">
        <v>484</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468</v>
      </c>
      <c r="AB121" s="1053"/>
      <c r="AC121" s="1053"/>
      <c r="AD121" s="1053"/>
      <c r="AE121" s="1054"/>
      <c r="AF121" s="1055" t="s">
        <v>129</v>
      </c>
      <c r="AG121" s="1053"/>
      <c r="AH121" s="1053"/>
      <c r="AI121" s="1053"/>
      <c r="AJ121" s="1054"/>
      <c r="AK121" s="1055" t="s">
        <v>129</v>
      </c>
      <c r="AL121" s="1053"/>
      <c r="AM121" s="1053"/>
      <c r="AN121" s="1053"/>
      <c r="AO121" s="1054"/>
      <c r="AP121" s="1056" t="s">
        <v>468</v>
      </c>
      <c r="AQ121" s="1057"/>
      <c r="AR121" s="1057"/>
      <c r="AS121" s="1057"/>
      <c r="AT121" s="1058"/>
      <c r="AU121" s="1086"/>
      <c r="AV121" s="1087"/>
      <c r="AW121" s="1087"/>
      <c r="AX121" s="1087"/>
      <c r="AY121" s="1088"/>
      <c r="AZ121" s="1043" t="s">
        <v>485</v>
      </c>
      <c r="BA121" s="1044"/>
      <c r="BB121" s="1044"/>
      <c r="BC121" s="1044"/>
      <c r="BD121" s="1044"/>
      <c r="BE121" s="1044"/>
      <c r="BF121" s="1044"/>
      <c r="BG121" s="1044"/>
      <c r="BH121" s="1044"/>
      <c r="BI121" s="1044"/>
      <c r="BJ121" s="1044"/>
      <c r="BK121" s="1044"/>
      <c r="BL121" s="1044"/>
      <c r="BM121" s="1044"/>
      <c r="BN121" s="1044"/>
      <c r="BO121" s="1044"/>
      <c r="BP121" s="1045"/>
      <c r="BQ121" s="1013">
        <v>103267</v>
      </c>
      <c r="BR121" s="1014"/>
      <c r="BS121" s="1014"/>
      <c r="BT121" s="1014"/>
      <c r="BU121" s="1014"/>
      <c r="BV121" s="1014">
        <v>62756</v>
      </c>
      <c r="BW121" s="1014"/>
      <c r="BX121" s="1014"/>
      <c r="BY121" s="1014"/>
      <c r="BZ121" s="1014"/>
      <c r="CA121" s="1014">
        <v>40291</v>
      </c>
      <c r="CB121" s="1014"/>
      <c r="CC121" s="1014"/>
      <c r="CD121" s="1014"/>
      <c r="CE121" s="1014"/>
      <c r="CF121" s="1008">
        <v>1.1000000000000001</v>
      </c>
      <c r="CG121" s="1009"/>
      <c r="CH121" s="1009"/>
      <c r="CI121" s="1009"/>
      <c r="CJ121" s="1009"/>
      <c r="CK121" s="1104"/>
      <c r="CL121" s="1105"/>
      <c r="CM121" s="1105"/>
      <c r="CN121" s="1105"/>
      <c r="CO121" s="1106"/>
      <c r="CP121" s="1114" t="s">
        <v>486</v>
      </c>
      <c r="CQ121" s="1115"/>
      <c r="CR121" s="1115"/>
      <c r="CS121" s="1115"/>
      <c r="CT121" s="1115"/>
      <c r="CU121" s="1115"/>
      <c r="CV121" s="1115"/>
      <c r="CW121" s="1115"/>
      <c r="CX121" s="1115"/>
      <c r="CY121" s="1115"/>
      <c r="CZ121" s="1115"/>
      <c r="DA121" s="1115"/>
      <c r="DB121" s="1115"/>
      <c r="DC121" s="1115"/>
      <c r="DD121" s="1115"/>
      <c r="DE121" s="1115"/>
      <c r="DF121" s="1116"/>
      <c r="DG121" s="1013">
        <v>1142136</v>
      </c>
      <c r="DH121" s="1014"/>
      <c r="DI121" s="1014"/>
      <c r="DJ121" s="1014"/>
      <c r="DK121" s="1014"/>
      <c r="DL121" s="1014">
        <v>1035293</v>
      </c>
      <c r="DM121" s="1014"/>
      <c r="DN121" s="1014"/>
      <c r="DO121" s="1014"/>
      <c r="DP121" s="1014"/>
      <c r="DQ121" s="1014">
        <v>892059</v>
      </c>
      <c r="DR121" s="1014"/>
      <c r="DS121" s="1014"/>
      <c r="DT121" s="1014"/>
      <c r="DU121" s="1014"/>
      <c r="DV121" s="1015">
        <v>24.7</v>
      </c>
      <c r="DW121" s="1015"/>
      <c r="DX121" s="1015"/>
      <c r="DY121" s="1015"/>
      <c r="DZ121" s="1016"/>
    </row>
    <row r="122" spans="1:130" s="247" customFormat="1" ht="26.25" customHeight="1" x14ac:dyDescent="0.15">
      <c r="A122" s="1153"/>
      <c r="B122" s="1040"/>
      <c r="C122" s="1010" t="s">
        <v>465</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129</v>
      </c>
      <c r="AB122" s="1053"/>
      <c r="AC122" s="1053"/>
      <c r="AD122" s="1053"/>
      <c r="AE122" s="1054"/>
      <c r="AF122" s="1055" t="s">
        <v>129</v>
      </c>
      <c r="AG122" s="1053"/>
      <c r="AH122" s="1053"/>
      <c r="AI122" s="1053"/>
      <c r="AJ122" s="1054"/>
      <c r="AK122" s="1055" t="s">
        <v>468</v>
      </c>
      <c r="AL122" s="1053"/>
      <c r="AM122" s="1053"/>
      <c r="AN122" s="1053"/>
      <c r="AO122" s="1054"/>
      <c r="AP122" s="1056" t="s">
        <v>129</v>
      </c>
      <c r="AQ122" s="1057"/>
      <c r="AR122" s="1057"/>
      <c r="AS122" s="1057"/>
      <c r="AT122" s="1058"/>
      <c r="AU122" s="1086"/>
      <c r="AV122" s="1087"/>
      <c r="AW122" s="1087"/>
      <c r="AX122" s="1087"/>
      <c r="AY122" s="1088"/>
      <c r="AZ122" s="1068" t="s">
        <v>487</v>
      </c>
      <c r="BA122" s="1059"/>
      <c r="BB122" s="1059"/>
      <c r="BC122" s="1059"/>
      <c r="BD122" s="1059"/>
      <c r="BE122" s="1059"/>
      <c r="BF122" s="1059"/>
      <c r="BG122" s="1059"/>
      <c r="BH122" s="1059"/>
      <c r="BI122" s="1059"/>
      <c r="BJ122" s="1059"/>
      <c r="BK122" s="1059"/>
      <c r="BL122" s="1059"/>
      <c r="BM122" s="1059"/>
      <c r="BN122" s="1059"/>
      <c r="BO122" s="1059"/>
      <c r="BP122" s="1060"/>
      <c r="BQ122" s="1091">
        <v>7192310</v>
      </c>
      <c r="BR122" s="1092"/>
      <c r="BS122" s="1092"/>
      <c r="BT122" s="1092"/>
      <c r="BU122" s="1092"/>
      <c r="BV122" s="1092">
        <v>6920952</v>
      </c>
      <c r="BW122" s="1092"/>
      <c r="BX122" s="1092"/>
      <c r="BY122" s="1092"/>
      <c r="BZ122" s="1092"/>
      <c r="CA122" s="1092">
        <v>6670452</v>
      </c>
      <c r="CB122" s="1092"/>
      <c r="CC122" s="1092"/>
      <c r="CD122" s="1092"/>
      <c r="CE122" s="1092"/>
      <c r="CF122" s="1112">
        <v>184.9</v>
      </c>
      <c r="CG122" s="1113"/>
      <c r="CH122" s="1113"/>
      <c r="CI122" s="1113"/>
      <c r="CJ122" s="1113"/>
      <c r="CK122" s="1104"/>
      <c r="CL122" s="1105"/>
      <c r="CM122" s="1105"/>
      <c r="CN122" s="1105"/>
      <c r="CO122" s="1106"/>
      <c r="CP122" s="1114" t="s">
        <v>488</v>
      </c>
      <c r="CQ122" s="1115"/>
      <c r="CR122" s="1115"/>
      <c r="CS122" s="1115"/>
      <c r="CT122" s="1115"/>
      <c r="CU122" s="1115"/>
      <c r="CV122" s="1115"/>
      <c r="CW122" s="1115"/>
      <c r="CX122" s="1115"/>
      <c r="CY122" s="1115"/>
      <c r="CZ122" s="1115"/>
      <c r="DA122" s="1115"/>
      <c r="DB122" s="1115"/>
      <c r="DC122" s="1115"/>
      <c r="DD122" s="1115"/>
      <c r="DE122" s="1115"/>
      <c r="DF122" s="1116"/>
      <c r="DG122" s="1013">
        <v>888312</v>
      </c>
      <c r="DH122" s="1014"/>
      <c r="DI122" s="1014"/>
      <c r="DJ122" s="1014"/>
      <c r="DK122" s="1014"/>
      <c r="DL122" s="1014">
        <v>924679</v>
      </c>
      <c r="DM122" s="1014"/>
      <c r="DN122" s="1014"/>
      <c r="DO122" s="1014"/>
      <c r="DP122" s="1014"/>
      <c r="DQ122" s="1014">
        <v>855178</v>
      </c>
      <c r="DR122" s="1014"/>
      <c r="DS122" s="1014"/>
      <c r="DT122" s="1014"/>
      <c r="DU122" s="1014"/>
      <c r="DV122" s="1015">
        <v>23.7</v>
      </c>
      <c r="DW122" s="1015"/>
      <c r="DX122" s="1015"/>
      <c r="DY122" s="1015"/>
      <c r="DZ122" s="1016"/>
    </row>
    <row r="123" spans="1:130" s="247" customFormat="1" ht="26.25" customHeight="1" x14ac:dyDescent="0.15">
      <c r="A123" s="1153"/>
      <c r="B123" s="1040"/>
      <c r="C123" s="1010" t="s">
        <v>472</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129</v>
      </c>
      <c r="AB123" s="1053"/>
      <c r="AC123" s="1053"/>
      <c r="AD123" s="1053"/>
      <c r="AE123" s="1054"/>
      <c r="AF123" s="1055" t="s">
        <v>468</v>
      </c>
      <c r="AG123" s="1053"/>
      <c r="AH123" s="1053"/>
      <c r="AI123" s="1053"/>
      <c r="AJ123" s="1054"/>
      <c r="AK123" s="1055" t="s">
        <v>468</v>
      </c>
      <c r="AL123" s="1053"/>
      <c r="AM123" s="1053"/>
      <c r="AN123" s="1053"/>
      <c r="AO123" s="1054"/>
      <c r="AP123" s="1056" t="s">
        <v>129</v>
      </c>
      <c r="AQ123" s="1057"/>
      <c r="AR123" s="1057"/>
      <c r="AS123" s="1057"/>
      <c r="AT123" s="1058"/>
      <c r="AU123" s="1089"/>
      <c r="AV123" s="1090"/>
      <c r="AW123" s="1090"/>
      <c r="AX123" s="1090"/>
      <c r="AY123" s="1090"/>
      <c r="AZ123" s="278" t="s">
        <v>190</v>
      </c>
      <c r="BA123" s="278"/>
      <c r="BB123" s="278"/>
      <c r="BC123" s="278"/>
      <c r="BD123" s="278"/>
      <c r="BE123" s="278"/>
      <c r="BF123" s="278"/>
      <c r="BG123" s="278"/>
      <c r="BH123" s="278"/>
      <c r="BI123" s="278"/>
      <c r="BJ123" s="278"/>
      <c r="BK123" s="278"/>
      <c r="BL123" s="278"/>
      <c r="BM123" s="278"/>
      <c r="BN123" s="278"/>
      <c r="BO123" s="1069" t="s">
        <v>489</v>
      </c>
      <c r="BP123" s="1100"/>
      <c r="BQ123" s="1159">
        <v>9965159</v>
      </c>
      <c r="BR123" s="1160"/>
      <c r="BS123" s="1160"/>
      <c r="BT123" s="1160"/>
      <c r="BU123" s="1160"/>
      <c r="BV123" s="1160">
        <v>9455710</v>
      </c>
      <c r="BW123" s="1160"/>
      <c r="BX123" s="1160"/>
      <c r="BY123" s="1160"/>
      <c r="BZ123" s="1160"/>
      <c r="CA123" s="1160">
        <v>8977671</v>
      </c>
      <c r="CB123" s="1160"/>
      <c r="CC123" s="1160"/>
      <c r="CD123" s="1160"/>
      <c r="CE123" s="1160"/>
      <c r="CF123" s="1093"/>
      <c r="CG123" s="1094"/>
      <c r="CH123" s="1094"/>
      <c r="CI123" s="1094"/>
      <c r="CJ123" s="1095"/>
      <c r="CK123" s="1104"/>
      <c r="CL123" s="1105"/>
      <c r="CM123" s="1105"/>
      <c r="CN123" s="1105"/>
      <c r="CO123" s="1106"/>
      <c r="CP123" s="1114" t="s">
        <v>490</v>
      </c>
      <c r="CQ123" s="1115"/>
      <c r="CR123" s="1115"/>
      <c r="CS123" s="1115"/>
      <c r="CT123" s="1115"/>
      <c r="CU123" s="1115"/>
      <c r="CV123" s="1115"/>
      <c r="CW123" s="1115"/>
      <c r="CX123" s="1115"/>
      <c r="CY123" s="1115"/>
      <c r="CZ123" s="1115"/>
      <c r="DA123" s="1115"/>
      <c r="DB123" s="1115"/>
      <c r="DC123" s="1115"/>
      <c r="DD123" s="1115"/>
      <c r="DE123" s="1115"/>
      <c r="DF123" s="1116"/>
      <c r="DG123" s="1052">
        <v>163755</v>
      </c>
      <c r="DH123" s="1053"/>
      <c r="DI123" s="1053"/>
      <c r="DJ123" s="1053"/>
      <c r="DK123" s="1054"/>
      <c r="DL123" s="1055">
        <v>147443</v>
      </c>
      <c r="DM123" s="1053"/>
      <c r="DN123" s="1053"/>
      <c r="DO123" s="1053"/>
      <c r="DP123" s="1054"/>
      <c r="DQ123" s="1055">
        <v>179864</v>
      </c>
      <c r="DR123" s="1053"/>
      <c r="DS123" s="1053"/>
      <c r="DT123" s="1053"/>
      <c r="DU123" s="1054"/>
      <c r="DV123" s="1056">
        <v>5</v>
      </c>
      <c r="DW123" s="1057"/>
      <c r="DX123" s="1057"/>
      <c r="DY123" s="1057"/>
      <c r="DZ123" s="1058"/>
    </row>
    <row r="124" spans="1:130" s="247" customFormat="1" ht="26.25" customHeight="1" thickBot="1" x14ac:dyDescent="0.2">
      <c r="A124" s="1153"/>
      <c r="B124" s="1040"/>
      <c r="C124" s="1010" t="s">
        <v>475</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129</v>
      </c>
      <c r="AB124" s="1053"/>
      <c r="AC124" s="1053"/>
      <c r="AD124" s="1053"/>
      <c r="AE124" s="1054"/>
      <c r="AF124" s="1055" t="s">
        <v>129</v>
      </c>
      <c r="AG124" s="1053"/>
      <c r="AH124" s="1053"/>
      <c r="AI124" s="1053"/>
      <c r="AJ124" s="1054"/>
      <c r="AK124" s="1055" t="s">
        <v>449</v>
      </c>
      <c r="AL124" s="1053"/>
      <c r="AM124" s="1053"/>
      <c r="AN124" s="1053"/>
      <c r="AO124" s="1054"/>
      <c r="AP124" s="1056" t="s">
        <v>449</v>
      </c>
      <c r="AQ124" s="1057"/>
      <c r="AR124" s="1057"/>
      <c r="AS124" s="1057"/>
      <c r="AT124" s="1058"/>
      <c r="AU124" s="1155" t="s">
        <v>491</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v>17.100000000000001</v>
      </c>
      <c r="BR124" s="1122"/>
      <c r="BS124" s="1122"/>
      <c r="BT124" s="1122"/>
      <c r="BU124" s="1122"/>
      <c r="BV124" s="1122">
        <v>37.799999999999997</v>
      </c>
      <c r="BW124" s="1122"/>
      <c r="BX124" s="1122"/>
      <c r="BY124" s="1122"/>
      <c r="BZ124" s="1122"/>
      <c r="CA124" s="1122">
        <v>25.6</v>
      </c>
      <c r="CB124" s="1122"/>
      <c r="CC124" s="1122"/>
      <c r="CD124" s="1122"/>
      <c r="CE124" s="1122"/>
      <c r="CF124" s="1123"/>
      <c r="CG124" s="1124"/>
      <c r="CH124" s="1124"/>
      <c r="CI124" s="1124"/>
      <c r="CJ124" s="1125"/>
      <c r="CK124" s="1107"/>
      <c r="CL124" s="1107"/>
      <c r="CM124" s="1107"/>
      <c r="CN124" s="1107"/>
      <c r="CO124" s="1108"/>
      <c r="CP124" s="1114" t="s">
        <v>492</v>
      </c>
      <c r="CQ124" s="1115"/>
      <c r="CR124" s="1115"/>
      <c r="CS124" s="1115"/>
      <c r="CT124" s="1115"/>
      <c r="CU124" s="1115"/>
      <c r="CV124" s="1115"/>
      <c r="CW124" s="1115"/>
      <c r="CX124" s="1115"/>
      <c r="CY124" s="1115"/>
      <c r="CZ124" s="1115"/>
      <c r="DA124" s="1115"/>
      <c r="DB124" s="1115"/>
      <c r="DC124" s="1115"/>
      <c r="DD124" s="1115"/>
      <c r="DE124" s="1115"/>
      <c r="DF124" s="1116"/>
      <c r="DG124" s="1099">
        <v>72713</v>
      </c>
      <c r="DH124" s="1078"/>
      <c r="DI124" s="1078"/>
      <c r="DJ124" s="1078"/>
      <c r="DK124" s="1079"/>
      <c r="DL124" s="1077">
        <v>107871</v>
      </c>
      <c r="DM124" s="1078"/>
      <c r="DN124" s="1078"/>
      <c r="DO124" s="1078"/>
      <c r="DP124" s="1079"/>
      <c r="DQ124" s="1077">
        <v>94222</v>
      </c>
      <c r="DR124" s="1078"/>
      <c r="DS124" s="1078"/>
      <c r="DT124" s="1078"/>
      <c r="DU124" s="1079"/>
      <c r="DV124" s="1080">
        <v>2.6</v>
      </c>
      <c r="DW124" s="1081"/>
      <c r="DX124" s="1081"/>
      <c r="DY124" s="1081"/>
      <c r="DZ124" s="1082"/>
    </row>
    <row r="125" spans="1:130" s="247" customFormat="1" ht="26.25" customHeight="1" x14ac:dyDescent="0.15">
      <c r="A125" s="1153"/>
      <c r="B125" s="1040"/>
      <c r="C125" s="1010" t="s">
        <v>477</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129</v>
      </c>
      <c r="AB125" s="1053"/>
      <c r="AC125" s="1053"/>
      <c r="AD125" s="1053"/>
      <c r="AE125" s="1054"/>
      <c r="AF125" s="1055" t="s">
        <v>493</v>
      </c>
      <c r="AG125" s="1053"/>
      <c r="AH125" s="1053"/>
      <c r="AI125" s="1053"/>
      <c r="AJ125" s="1054"/>
      <c r="AK125" s="1055" t="s">
        <v>449</v>
      </c>
      <c r="AL125" s="1053"/>
      <c r="AM125" s="1053"/>
      <c r="AN125" s="1053"/>
      <c r="AO125" s="1054"/>
      <c r="AP125" s="1056" t="s">
        <v>493</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494</v>
      </c>
      <c r="CL125" s="1102"/>
      <c r="CM125" s="1102"/>
      <c r="CN125" s="1102"/>
      <c r="CO125" s="1103"/>
      <c r="CP125" s="1034" t="s">
        <v>495</v>
      </c>
      <c r="CQ125" s="983"/>
      <c r="CR125" s="983"/>
      <c r="CS125" s="983"/>
      <c r="CT125" s="983"/>
      <c r="CU125" s="983"/>
      <c r="CV125" s="983"/>
      <c r="CW125" s="983"/>
      <c r="CX125" s="983"/>
      <c r="CY125" s="983"/>
      <c r="CZ125" s="983"/>
      <c r="DA125" s="983"/>
      <c r="DB125" s="983"/>
      <c r="DC125" s="983"/>
      <c r="DD125" s="983"/>
      <c r="DE125" s="983"/>
      <c r="DF125" s="984"/>
      <c r="DG125" s="1020" t="s">
        <v>493</v>
      </c>
      <c r="DH125" s="1021"/>
      <c r="DI125" s="1021"/>
      <c r="DJ125" s="1021"/>
      <c r="DK125" s="1021"/>
      <c r="DL125" s="1021" t="s">
        <v>129</v>
      </c>
      <c r="DM125" s="1021"/>
      <c r="DN125" s="1021"/>
      <c r="DO125" s="1021"/>
      <c r="DP125" s="1021"/>
      <c r="DQ125" s="1021" t="s">
        <v>129</v>
      </c>
      <c r="DR125" s="1021"/>
      <c r="DS125" s="1021"/>
      <c r="DT125" s="1021"/>
      <c r="DU125" s="1021"/>
      <c r="DV125" s="1022" t="s">
        <v>129</v>
      </c>
      <c r="DW125" s="1022"/>
      <c r="DX125" s="1022"/>
      <c r="DY125" s="1022"/>
      <c r="DZ125" s="1023"/>
    </row>
    <row r="126" spans="1:130" s="247" customFormat="1" ht="26.25" customHeight="1" thickBot="1" x14ac:dyDescent="0.2">
      <c r="A126" s="1153"/>
      <c r="B126" s="1040"/>
      <c r="C126" s="1010" t="s">
        <v>479</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t="s">
        <v>493</v>
      </c>
      <c r="AB126" s="1053"/>
      <c r="AC126" s="1053"/>
      <c r="AD126" s="1053"/>
      <c r="AE126" s="1054"/>
      <c r="AF126" s="1055" t="s">
        <v>449</v>
      </c>
      <c r="AG126" s="1053"/>
      <c r="AH126" s="1053"/>
      <c r="AI126" s="1053"/>
      <c r="AJ126" s="1054"/>
      <c r="AK126" s="1055" t="s">
        <v>493</v>
      </c>
      <c r="AL126" s="1053"/>
      <c r="AM126" s="1053"/>
      <c r="AN126" s="1053"/>
      <c r="AO126" s="1054"/>
      <c r="AP126" s="1056" t="s">
        <v>493</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496</v>
      </c>
      <c r="CQ126" s="1044"/>
      <c r="CR126" s="1044"/>
      <c r="CS126" s="1044"/>
      <c r="CT126" s="1044"/>
      <c r="CU126" s="1044"/>
      <c r="CV126" s="1044"/>
      <c r="CW126" s="1044"/>
      <c r="CX126" s="1044"/>
      <c r="CY126" s="1044"/>
      <c r="CZ126" s="1044"/>
      <c r="DA126" s="1044"/>
      <c r="DB126" s="1044"/>
      <c r="DC126" s="1044"/>
      <c r="DD126" s="1044"/>
      <c r="DE126" s="1044"/>
      <c r="DF126" s="1045"/>
      <c r="DG126" s="1013" t="s">
        <v>129</v>
      </c>
      <c r="DH126" s="1014"/>
      <c r="DI126" s="1014"/>
      <c r="DJ126" s="1014"/>
      <c r="DK126" s="1014"/>
      <c r="DL126" s="1014" t="s">
        <v>129</v>
      </c>
      <c r="DM126" s="1014"/>
      <c r="DN126" s="1014"/>
      <c r="DO126" s="1014"/>
      <c r="DP126" s="1014"/>
      <c r="DQ126" s="1014" t="s">
        <v>449</v>
      </c>
      <c r="DR126" s="1014"/>
      <c r="DS126" s="1014"/>
      <c r="DT126" s="1014"/>
      <c r="DU126" s="1014"/>
      <c r="DV126" s="1015" t="s">
        <v>129</v>
      </c>
      <c r="DW126" s="1015"/>
      <c r="DX126" s="1015"/>
      <c r="DY126" s="1015"/>
      <c r="DZ126" s="1016"/>
    </row>
    <row r="127" spans="1:130" s="247" customFormat="1" ht="26.25" customHeight="1" x14ac:dyDescent="0.15">
      <c r="A127" s="1154"/>
      <c r="B127" s="1042"/>
      <c r="C127" s="1096" t="s">
        <v>497</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v>12</v>
      </c>
      <c r="AB127" s="1053"/>
      <c r="AC127" s="1053"/>
      <c r="AD127" s="1053"/>
      <c r="AE127" s="1054"/>
      <c r="AF127" s="1055">
        <v>10</v>
      </c>
      <c r="AG127" s="1053"/>
      <c r="AH127" s="1053"/>
      <c r="AI127" s="1053"/>
      <c r="AJ127" s="1054"/>
      <c r="AK127" s="1055">
        <v>8</v>
      </c>
      <c r="AL127" s="1053"/>
      <c r="AM127" s="1053"/>
      <c r="AN127" s="1053"/>
      <c r="AO127" s="1054"/>
      <c r="AP127" s="1056">
        <v>0</v>
      </c>
      <c r="AQ127" s="1057"/>
      <c r="AR127" s="1057"/>
      <c r="AS127" s="1057"/>
      <c r="AT127" s="1058"/>
      <c r="AU127" s="283"/>
      <c r="AV127" s="283"/>
      <c r="AW127" s="283"/>
      <c r="AX127" s="1126" t="s">
        <v>498</v>
      </c>
      <c r="AY127" s="1127"/>
      <c r="AZ127" s="1127"/>
      <c r="BA127" s="1127"/>
      <c r="BB127" s="1127"/>
      <c r="BC127" s="1127"/>
      <c r="BD127" s="1127"/>
      <c r="BE127" s="1128"/>
      <c r="BF127" s="1129" t="s">
        <v>499</v>
      </c>
      <c r="BG127" s="1127"/>
      <c r="BH127" s="1127"/>
      <c r="BI127" s="1127"/>
      <c r="BJ127" s="1127"/>
      <c r="BK127" s="1127"/>
      <c r="BL127" s="1128"/>
      <c r="BM127" s="1129" t="s">
        <v>500</v>
      </c>
      <c r="BN127" s="1127"/>
      <c r="BO127" s="1127"/>
      <c r="BP127" s="1127"/>
      <c r="BQ127" s="1127"/>
      <c r="BR127" s="1127"/>
      <c r="BS127" s="1128"/>
      <c r="BT127" s="1129" t="s">
        <v>501</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502</v>
      </c>
      <c r="CQ127" s="1044"/>
      <c r="CR127" s="1044"/>
      <c r="CS127" s="1044"/>
      <c r="CT127" s="1044"/>
      <c r="CU127" s="1044"/>
      <c r="CV127" s="1044"/>
      <c r="CW127" s="1044"/>
      <c r="CX127" s="1044"/>
      <c r="CY127" s="1044"/>
      <c r="CZ127" s="1044"/>
      <c r="DA127" s="1044"/>
      <c r="DB127" s="1044"/>
      <c r="DC127" s="1044"/>
      <c r="DD127" s="1044"/>
      <c r="DE127" s="1044"/>
      <c r="DF127" s="1045"/>
      <c r="DG127" s="1013" t="s">
        <v>129</v>
      </c>
      <c r="DH127" s="1014"/>
      <c r="DI127" s="1014"/>
      <c r="DJ127" s="1014"/>
      <c r="DK127" s="1014"/>
      <c r="DL127" s="1014" t="s">
        <v>129</v>
      </c>
      <c r="DM127" s="1014"/>
      <c r="DN127" s="1014"/>
      <c r="DO127" s="1014"/>
      <c r="DP127" s="1014"/>
      <c r="DQ127" s="1014" t="s">
        <v>449</v>
      </c>
      <c r="DR127" s="1014"/>
      <c r="DS127" s="1014"/>
      <c r="DT127" s="1014"/>
      <c r="DU127" s="1014"/>
      <c r="DV127" s="1015" t="s">
        <v>493</v>
      </c>
      <c r="DW127" s="1015"/>
      <c r="DX127" s="1015"/>
      <c r="DY127" s="1015"/>
      <c r="DZ127" s="1016"/>
    </row>
    <row r="128" spans="1:130" s="247" customFormat="1" ht="26.25" customHeight="1" thickBot="1" x14ac:dyDescent="0.2">
      <c r="A128" s="1137" t="s">
        <v>503</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504</v>
      </c>
      <c r="X128" s="1139"/>
      <c r="Y128" s="1139"/>
      <c r="Z128" s="1140"/>
      <c r="AA128" s="1141">
        <v>16134</v>
      </c>
      <c r="AB128" s="1142"/>
      <c r="AC128" s="1142"/>
      <c r="AD128" s="1142"/>
      <c r="AE128" s="1143"/>
      <c r="AF128" s="1144">
        <v>9656</v>
      </c>
      <c r="AG128" s="1142"/>
      <c r="AH128" s="1142"/>
      <c r="AI128" s="1142"/>
      <c r="AJ128" s="1143"/>
      <c r="AK128" s="1144">
        <v>7248</v>
      </c>
      <c r="AL128" s="1142"/>
      <c r="AM128" s="1142"/>
      <c r="AN128" s="1142"/>
      <c r="AO128" s="1143"/>
      <c r="AP128" s="1145"/>
      <c r="AQ128" s="1146"/>
      <c r="AR128" s="1146"/>
      <c r="AS128" s="1146"/>
      <c r="AT128" s="1147"/>
      <c r="AU128" s="283"/>
      <c r="AV128" s="283"/>
      <c r="AW128" s="283"/>
      <c r="AX128" s="982" t="s">
        <v>505</v>
      </c>
      <c r="AY128" s="983"/>
      <c r="AZ128" s="983"/>
      <c r="BA128" s="983"/>
      <c r="BB128" s="983"/>
      <c r="BC128" s="983"/>
      <c r="BD128" s="983"/>
      <c r="BE128" s="984"/>
      <c r="BF128" s="1148" t="s">
        <v>129</v>
      </c>
      <c r="BG128" s="1149"/>
      <c r="BH128" s="1149"/>
      <c r="BI128" s="1149"/>
      <c r="BJ128" s="1149"/>
      <c r="BK128" s="1149"/>
      <c r="BL128" s="1150"/>
      <c r="BM128" s="1148">
        <v>15</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506</v>
      </c>
      <c r="CQ128" s="1131"/>
      <c r="CR128" s="1131"/>
      <c r="CS128" s="1131"/>
      <c r="CT128" s="1131"/>
      <c r="CU128" s="1131"/>
      <c r="CV128" s="1131"/>
      <c r="CW128" s="1131"/>
      <c r="CX128" s="1131"/>
      <c r="CY128" s="1131"/>
      <c r="CZ128" s="1131"/>
      <c r="DA128" s="1131"/>
      <c r="DB128" s="1131"/>
      <c r="DC128" s="1131"/>
      <c r="DD128" s="1131"/>
      <c r="DE128" s="1131"/>
      <c r="DF128" s="1132"/>
      <c r="DG128" s="1133" t="s">
        <v>129</v>
      </c>
      <c r="DH128" s="1134"/>
      <c r="DI128" s="1134"/>
      <c r="DJ128" s="1134"/>
      <c r="DK128" s="1134"/>
      <c r="DL128" s="1134" t="s">
        <v>129</v>
      </c>
      <c r="DM128" s="1134"/>
      <c r="DN128" s="1134"/>
      <c r="DO128" s="1134"/>
      <c r="DP128" s="1134"/>
      <c r="DQ128" s="1134" t="s">
        <v>129</v>
      </c>
      <c r="DR128" s="1134"/>
      <c r="DS128" s="1134"/>
      <c r="DT128" s="1134"/>
      <c r="DU128" s="1134"/>
      <c r="DV128" s="1135" t="s">
        <v>129</v>
      </c>
      <c r="DW128" s="1135"/>
      <c r="DX128" s="1135"/>
      <c r="DY128" s="1135"/>
      <c r="DZ128" s="1136"/>
    </row>
    <row r="129" spans="1:131" s="247" customFormat="1" ht="26.25" customHeight="1" x14ac:dyDescent="0.15">
      <c r="A129" s="1024" t="s">
        <v>107</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507</v>
      </c>
      <c r="X129" s="1168"/>
      <c r="Y129" s="1168"/>
      <c r="Z129" s="1169"/>
      <c r="AA129" s="1052">
        <v>4354648</v>
      </c>
      <c r="AB129" s="1053"/>
      <c r="AC129" s="1053"/>
      <c r="AD129" s="1053"/>
      <c r="AE129" s="1054"/>
      <c r="AF129" s="1055">
        <v>4369448</v>
      </c>
      <c r="AG129" s="1053"/>
      <c r="AH129" s="1053"/>
      <c r="AI129" s="1053"/>
      <c r="AJ129" s="1054"/>
      <c r="AK129" s="1055">
        <v>4242199</v>
      </c>
      <c r="AL129" s="1053"/>
      <c r="AM129" s="1053"/>
      <c r="AN129" s="1053"/>
      <c r="AO129" s="1054"/>
      <c r="AP129" s="1170"/>
      <c r="AQ129" s="1171"/>
      <c r="AR129" s="1171"/>
      <c r="AS129" s="1171"/>
      <c r="AT129" s="1172"/>
      <c r="AU129" s="285"/>
      <c r="AV129" s="285"/>
      <c r="AW129" s="285"/>
      <c r="AX129" s="1161" t="s">
        <v>508</v>
      </c>
      <c r="AY129" s="1044"/>
      <c r="AZ129" s="1044"/>
      <c r="BA129" s="1044"/>
      <c r="BB129" s="1044"/>
      <c r="BC129" s="1044"/>
      <c r="BD129" s="1044"/>
      <c r="BE129" s="1045"/>
      <c r="BF129" s="1162" t="s">
        <v>129</v>
      </c>
      <c r="BG129" s="1163"/>
      <c r="BH129" s="1163"/>
      <c r="BI129" s="1163"/>
      <c r="BJ129" s="1163"/>
      <c r="BK129" s="1163"/>
      <c r="BL129" s="1164"/>
      <c r="BM129" s="1162">
        <v>20</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4" t="s">
        <v>509</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510</v>
      </c>
      <c r="X130" s="1168"/>
      <c r="Y130" s="1168"/>
      <c r="Z130" s="1169"/>
      <c r="AA130" s="1052">
        <v>703955</v>
      </c>
      <c r="AB130" s="1053"/>
      <c r="AC130" s="1053"/>
      <c r="AD130" s="1053"/>
      <c r="AE130" s="1054"/>
      <c r="AF130" s="1055">
        <v>729637</v>
      </c>
      <c r="AG130" s="1053"/>
      <c r="AH130" s="1053"/>
      <c r="AI130" s="1053"/>
      <c r="AJ130" s="1054"/>
      <c r="AK130" s="1055">
        <v>635374</v>
      </c>
      <c r="AL130" s="1053"/>
      <c r="AM130" s="1053"/>
      <c r="AN130" s="1053"/>
      <c r="AO130" s="1054"/>
      <c r="AP130" s="1170"/>
      <c r="AQ130" s="1171"/>
      <c r="AR130" s="1171"/>
      <c r="AS130" s="1171"/>
      <c r="AT130" s="1172"/>
      <c r="AU130" s="285"/>
      <c r="AV130" s="285"/>
      <c r="AW130" s="285"/>
      <c r="AX130" s="1161" t="s">
        <v>511</v>
      </c>
      <c r="AY130" s="1044"/>
      <c r="AZ130" s="1044"/>
      <c r="BA130" s="1044"/>
      <c r="BB130" s="1044"/>
      <c r="BC130" s="1044"/>
      <c r="BD130" s="1044"/>
      <c r="BE130" s="1045"/>
      <c r="BF130" s="1198">
        <v>12.2</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512</v>
      </c>
      <c r="X131" s="1206"/>
      <c r="Y131" s="1206"/>
      <c r="Z131" s="1207"/>
      <c r="AA131" s="1099">
        <v>3650693</v>
      </c>
      <c r="AB131" s="1078"/>
      <c r="AC131" s="1078"/>
      <c r="AD131" s="1078"/>
      <c r="AE131" s="1079"/>
      <c r="AF131" s="1077">
        <v>3639811</v>
      </c>
      <c r="AG131" s="1078"/>
      <c r="AH131" s="1078"/>
      <c r="AI131" s="1078"/>
      <c r="AJ131" s="1079"/>
      <c r="AK131" s="1077">
        <v>3606825</v>
      </c>
      <c r="AL131" s="1078"/>
      <c r="AM131" s="1078"/>
      <c r="AN131" s="1078"/>
      <c r="AO131" s="1079"/>
      <c r="AP131" s="1208"/>
      <c r="AQ131" s="1209"/>
      <c r="AR131" s="1209"/>
      <c r="AS131" s="1209"/>
      <c r="AT131" s="1210"/>
      <c r="AU131" s="285"/>
      <c r="AV131" s="285"/>
      <c r="AW131" s="285"/>
      <c r="AX131" s="1180" t="s">
        <v>513</v>
      </c>
      <c r="AY131" s="1131"/>
      <c r="AZ131" s="1131"/>
      <c r="BA131" s="1131"/>
      <c r="BB131" s="1131"/>
      <c r="BC131" s="1131"/>
      <c r="BD131" s="1131"/>
      <c r="BE131" s="1132"/>
      <c r="BF131" s="1181">
        <v>25.6</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7" t="s">
        <v>514</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515</v>
      </c>
      <c r="W132" s="1191"/>
      <c r="X132" s="1191"/>
      <c r="Y132" s="1191"/>
      <c r="Z132" s="1192"/>
      <c r="AA132" s="1193">
        <v>13.31974505</v>
      </c>
      <c r="AB132" s="1194"/>
      <c r="AC132" s="1194"/>
      <c r="AD132" s="1194"/>
      <c r="AE132" s="1195"/>
      <c r="AF132" s="1196">
        <v>12.67038316</v>
      </c>
      <c r="AG132" s="1194"/>
      <c r="AH132" s="1194"/>
      <c r="AI132" s="1194"/>
      <c r="AJ132" s="1195"/>
      <c r="AK132" s="1196">
        <v>10.76733692</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516</v>
      </c>
      <c r="W133" s="1174"/>
      <c r="X133" s="1174"/>
      <c r="Y133" s="1174"/>
      <c r="Z133" s="1175"/>
      <c r="AA133" s="1176">
        <v>12.8</v>
      </c>
      <c r="AB133" s="1177"/>
      <c r="AC133" s="1177"/>
      <c r="AD133" s="1177"/>
      <c r="AE133" s="1178"/>
      <c r="AF133" s="1176">
        <v>13.8</v>
      </c>
      <c r="AG133" s="1177"/>
      <c r="AH133" s="1177"/>
      <c r="AI133" s="1177"/>
      <c r="AJ133" s="1178"/>
      <c r="AK133" s="1176">
        <v>12.2</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KuxqpXpV0cn4WYjN/NQw5vkF4SPxoXF2vzOUJZ/aB6a7SBYoTjWzZicXKp3y6EeFGRNM3WeyuVjGSX0lMUNdtw==" saltValue="l4MZmZwBnDtM0VgfTNxBT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A37" zoomScaleNormal="85" zoomScaleSheetLayoutView="100" workbookViewId="0">
      <selection activeCell="AE50" sqref="AE50"/>
    </sheetView>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517</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mLDZD9MPGYgtWdc1APvy11sp8rx/eoiZnkRTtR5RyMU4EJMnBQbvclf1J1BAmI8eYQFE1uE/oupsyjf9v5guOQ==" saltValue="a7nOGwgAae6Z5vLkMWbN+A==" spinCount="100000" sheet="1" objects="1" scenarios="1"/>
  <dataConsolidate/>
  <phoneticPr fontId="2"/>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22"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cKHFpw1CncYtIzGXyXK4F6WDlsbqdn5PpRrW2gNrrC/cDwJrZ0OYU6KG4M2j9ct5ujbq8/5X62nk2X3p1CDoMw==" saltValue="2fMXqbI7myYdvVEc0C3kxQ=="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topLeftCell="A61"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518</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519</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520</v>
      </c>
      <c r="AP7" s="304"/>
      <c r="AQ7" s="305" t="s">
        <v>521</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522</v>
      </c>
      <c r="AQ8" s="311" t="s">
        <v>523</v>
      </c>
      <c r="AR8" s="312" t="s">
        <v>524</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525</v>
      </c>
      <c r="AL9" s="1217"/>
      <c r="AM9" s="1217"/>
      <c r="AN9" s="1218"/>
      <c r="AO9" s="313">
        <v>1098759</v>
      </c>
      <c r="AP9" s="313">
        <v>102172</v>
      </c>
      <c r="AQ9" s="314">
        <v>92300</v>
      </c>
      <c r="AR9" s="315">
        <v>10.7</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526</v>
      </c>
      <c r="AL10" s="1217"/>
      <c r="AM10" s="1217"/>
      <c r="AN10" s="1218"/>
      <c r="AO10" s="316">
        <v>62046</v>
      </c>
      <c r="AP10" s="316">
        <v>5770</v>
      </c>
      <c r="AQ10" s="317">
        <v>10627</v>
      </c>
      <c r="AR10" s="318">
        <v>-45.7</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527</v>
      </c>
      <c r="AL11" s="1217"/>
      <c r="AM11" s="1217"/>
      <c r="AN11" s="1218"/>
      <c r="AO11" s="316">
        <v>144801</v>
      </c>
      <c r="AP11" s="316">
        <v>13465</v>
      </c>
      <c r="AQ11" s="317">
        <v>14044</v>
      </c>
      <c r="AR11" s="318">
        <v>-4.0999999999999996</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528</v>
      </c>
      <c r="AL12" s="1217"/>
      <c r="AM12" s="1217"/>
      <c r="AN12" s="1218"/>
      <c r="AO12" s="316" t="s">
        <v>529</v>
      </c>
      <c r="AP12" s="316" t="s">
        <v>529</v>
      </c>
      <c r="AQ12" s="317">
        <v>859</v>
      </c>
      <c r="AR12" s="318" t="s">
        <v>529</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530</v>
      </c>
      <c r="AL13" s="1217"/>
      <c r="AM13" s="1217"/>
      <c r="AN13" s="1218"/>
      <c r="AO13" s="316" t="s">
        <v>529</v>
      </c>
      <c r="AP13" s="316" t="s">
        <v>529</v>
      </c>
      <c r="AQ13" s="317">
        <v>30</v>
      </c>
      <c r="AR13" s="318" t="s">
        <v>529</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531</v>
      </c>
      <c r="AL14" s="1217"/>
      <c r="AM14" s="1217"/>
      <c r="AN14" s="1218"/>
      <c r="AO14" s="316">
        <v>26513</v>
      </c>
      <c r="AP14" s="316">
        <v>2465</v>
      </c>
      <c r="AQ14" s="317">
        <v>4161</v>
      </c>
      <c r="AR14" s="318">
        <v>-40.799999999999997</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532</v>
      </c>
      <c r="AL15" s="1217"/>
      <c r="AM15" s="1217"/>
      <c r="AN15" s="1218"/>
      <c r="AO15" s="316">
        <v>28355</v>
      </c>
      <c r="AP15" s="316">
        <v>2637</v>
      </c>
      <c r="AQ15" s="317">
        <v>2030</v>
      </c>
      <c r="AR15" s="318">
        <v>29.9</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533</v>
      </c>
      <c r="AL16" s="1220"/>
      <c r="AM16" s="1220"/>
      <c r="AN16" s="1221"/>
      <c r="AO16" s="316">
        <v>-114733</v>
      </c>
      <c r="AP16" s="316">
        <v>-10669</v>
      </c>
      <c r="AQ16" s="317">
        <v>-8642</v>
      </c>
      <c r="AR16" s="318">
        <v>23.5</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190</v>
      </c>
      <c r="AL17" s="1220"/>
      <c r="AM17" s="1220"/>
      <c r="AN17" s="1221"/>
      <c r="AO17" s="316">
        <v>1245741</v>
      </c>
      <c r="AP17" s="316">
        <v>115840</v>
      </c>
      <c r="AQ17" s="317">
        <v>115409</v>
      </c>
      <c r="AR17" s="318">
        <v>0.4</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534</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535</v>
      </c>
      <c r="AP20" s="324" t="s">
        <v>536</v>
      </c>
      <c r="AQ20" s="325" t="s">
        <v>537</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538</v>
      </c>
      <c r="AL21" s="1212"/>
      <c r="AM21" s="1212"/>
      <c r="AN21" s="1213"/>
      <c r="AO21" s="328">
        <v>10.88</v>
      </c>
      <c r="AP21" s="329">
        <v>10.59</v>
      </c>
      <c r="AQ21" s="330">
        <v>0.28999999999999998</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539</v>
      </c>
      <c r="AL22" s="1212"/>
      <c r="AM22" s="1212"/>
      <c r="AN22" s="1213"/>
      <c r="AO22" s="333">
        <v>91.8</v>
      </c>
      <c r="AP22" s="334">
        <v>96.7</v>
      </c>
      <c r="AQ22" s="335">
        <v>-4.9000000000000004</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540</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541</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542</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520</v>
      </c>
      <c r="AP30" s="304"/>
      <c r="AQ30" s="305" t="s">
        <v>521</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522</v>
      </c>
      <c r="AQ31" s="311" t="s">
        <v>523</v>
      </c>
      <c r="AR31" s="312" t="s">
        <v>524</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543</v>
      </c>
      <c r="AL32" s="1228"/>
      <c r="AM32" s="1228"/>
      <c r="AN32" s="1229"/>
      <c r="AO32" s="343">
        <v>694513</v>
      </c>
      <c r="AP32" s="343">
        <v>64582</v>
      </c>
      <c r="AQ32" s="344">
        <v>54047</v>
      </c>
      <c r="AR32" s="345">
        <v>19.5</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544</v>
      </c>
      <c r="AL33" s="1228"/>
      <c r="AM33" s="1228"/>
      <c r="AN33" s="1229"/>
      <c r="AO33" s="343" t="s">
        <v>529</v>
      </c>
      <c r="AP33" s="343" t="s">
        <v>529</v>
      </c>
      <c r="AQ33" s="344" t="s">
        <v>529</v>
      </c>
      <c r="AR33" s="345" t="s">
        <v>529</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545</v>
      </c>
      <c r="AL34" s="1228"/>
      <c r="AM34" s="1228"/>
      <c r="AN34" s="1229"/>
      <c r="AO34" s="343" t="s">
        <v>529</v>
      </c>
      <c r="AP34" s="343" t="s">
        <v>529</v>
      </c>
      <c r="AQ34" s="344" t="s">
        <v>529</v>
      </c>
      <c r="AR34" s="345" t="s">
        <v>529</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546</v>
      </c>
      <c r="AL35" s="1228"/>
      <c r="AM35" s="1228"/>
      <c r="AN35" s="1229"/>
      <c r="AO35" s="343">
        <v>312211</v>
      </c>
      <c r="AP35" s="343">
        <v>29032</v>
      </c>
      <c r="AQ35" s="344">
        <v>14654</v>
      </c>
      <c r="AR35" s="345">
        <v>98.1</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547</v>
      </c>
      <c r="AL36" s="1228"/>
      <c r="AM36" s="1228"/>
      <c r="AN36" s="1229"/>
      <c r="AO36" s="343">
        <v>24243</v>
      </c>
      <c r="AP36" s="343">
        <v>2254</v>
      </c>
      <c r="AQ36" s="344">
        <v>3772</v>
      </c>
      <c r="AR36" s="345">
        <v>-40.200000000000003</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548</v>
      </c>
      <c r="AL37" s="1228"/>
      <c r="AM37" s="1228"/>
      <c r="AN37" s="1229"/>
      <c r="AO37" s="343">
        <v>8</v>
      </c>
      <c r="AP37" s="343">
        <v>1</v>
      </c>
      <c r="AQ37" s="344">
        <v>740</v>
      </c>
      <c r="AR37" s="345">
        <v>-99.9</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549</v>
      </c>
      <c r="AL38" s="1231"/>
      <c r="AM38" s="1231"/>
      <c r="AN38" s="1232"/>
      <c r="AO38" s="346">
        <v>6</v>
      </c>
      <c r="AP38" s="346">
        <v>1</v>
      </c>
      <c r="AQ38" s="347">
        <v>12</v>
      </c>
      <c r="AR38" s="335">
        <v>-91.7</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550</v>
      </c>
      <c r="AL39" s="1231"/>
      <c r="AM39" s="1231"/>
      <c r="AN39" s="1232"/>
      <c r="AO39" s="343">
        <v>-7248</v>
      </c>
      <c r="AP39" s="343">
        <v>-674</v>
      </c>
      <c r="AQ39" s="344">
        <v>-2627</v>
      </c>
      <c r="AR39" s="345">
        <v>-74.3</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551</v>
      </c>
      <c r="AL40" s="1228"/>
      <c r="AM40" s="1228"/>
      <c r="AN40" s="1229"/>
      <c r="AO40" s="343">
        <v>-635374</v>
      </c>
      <c r="AP40" s="343">
        <v>-59083</v>
      </c>
      <c r="AQ40" s="344">
        <v>-48398</v>
      </c>
      <c r="AR40" s="345">
        <v>22.1</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303</v>
      </c>
      <c r="AL41" s="1234"/>
      <c r="AM41" s="1234"/>
      <c r="AN41" s="1235"/>
      <c r="AO41" s="343">
        <v>388359</v>
      </c>
      <c r="AP41" s="343">
        <v>36113</v>
      </c>
      <c r="AQ41" s="344">
        <v>22201</v>
      </c>
      <c r="AR41" s="345">
        <v>62.7</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552</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553</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554</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520</v>
      </c>
      <c r="AN49" s="1224" t="s">
        <v>555</v>
      </c>
      <c r="AO49" s="1225"/>
      <c r="AP49" s="1225"/>
      <c r="AQ49" s="1225"/>
      <c r="AR49" s="1226"/>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556</v>
      </c>
      <c r="AO50" s="360" t="s">
        <v>557</v>
      </c>
      <c r="AP50" s="361" t="s">
        <v>558</v>
      </c>
      <c r="AQ50" s="362" t="s">
        <v>559</v>
      </c>
      <c r="AR50" s="363" t="s">
        <v>560</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561</v>
      </c>
      <c r="AL51" s="356"/>
      <c r="AM51" s="364">
        <v>817033</v>
      </c>
      <c r="AN51" s="365">
        <v>72670</v>
      </c>
      <c r="AO51" s="366">
        <v>-33.5</v>
      </c>
      <c r="AP51" s="367">
        <v>106092</v>
      </c>
      <c r="AQ51" s="368">
        <v>15.5</v>
      </c>
      <c r="AR51" s="369">
        <v>-49</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562</v>
      </c>
      <c r="AM52" s="372">
        <v>659997</v>
      </c>
      <c r="AN52" s="373">
        <v>58703</v>
      </c>
      <c r="AO52" s="374">
        <v>-38.9</v>
      </c>
      <c r="AP52" s="375">
        <v>44299</v>
      </c>
      <c r="AQ52" s="376">
        <v>-18.600000000000001</v>
      </c>
      <c r="AR52" s="377">
        <v>-20.3</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563</v>
      </c>
      <c r="AL53" s="356"/>
      <c r="AM53" s="364">
        <v>768256</v>
      </c>
      <c r="AN53" s="365">
        <v>68692</v>
      </c>
      <c r="AO53" s="366">
        <v>-5.5</v>
      </c>
      <c r="AP53" s="367">
        <v>79466</v>
      </c>
      <c r="AQ53" s="368">
        <v>-25.1</v>
      </c>
      <c r="AR53" s="369">
        <v>19.600000000000001</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562</v>
      </c>
      <c r="AM54" s="372">
        <v>350837</v>
      </c>
      <c r="AN54" s="373">
        <v>31370</v>
      </c>
      <c r="AO54" s="374">
        <v>-46.6</v>
      </c>
      <c r="AP54" s="375">
        <v>44645</v>
      </c>
      <c r="AQ54" s="376">
        <v>0.8</v>
      </c>
      <c r="AR54" s="377">
        <v>-47.4</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564</v>
      </c>
      <c r="AL55" s="356"/>
      <c r="AM55" s="364">
        <v>893426</v>
      </c>
      <c r="AN55" s="365">
        <v>80561</v>
      </c>
      <c r="AO55" s="366">
        <v>17.3</v>
      </c>
      <c r="AP55" s="367">
        <v>90072</v>
      </c>
      <c r="AQ55" s="368">
        <v>13.3</v>
      </c>
      <c r="AR55" s="369">
        <v>4</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562</v>
      </c>
      <c r="AM56" s="372">
        <v>564732</v>
      </c>
      <c r="AN56" s="373">
        <v>50923</v>
      </c>
      <c r="AO56" s="374">
        <v>62.3</v>
      </c>
      <c r="AP56" s="375">
        <v>46083</v>
      </c>
      <c r="AQ56" s="376">
        <v>3.2</v>
      </c>
      <c r="AR56" s="377">
        <v>59.1</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565</v>
      </c>
      <c r="AL57" s="356"/>
      <c r="AM57" s="364">
        <v>982454</v>
      </c>
      <c r="AN57" s="365">
        <v>90158</v>
      </c>
      <c r="AO57" s="366">
        <v>11.9</v>
      </c>
      <c r="AP57" s="367">
        <v>88328</v>
      </c>
      <c r="AQ57" s="368">
        <v>-1.9</v>
      </c>
      <c r="AR57" s="369">
        <v>13.8</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562</v>
      </c>
      <c r="AM58" s="372">
        <v>331110</v>
      </c>
      <c r="AN58" s="373">
        <v>30385</v>
      </c>
      <c r="AO58" s="374">
        <v>-40.299999999999997</v>
      </c>
      <c r="AP58" s="375">
        <v>49013</v>
      </c>
      <c r="AQ58" s="376">
        <v>6.4</v>
      </c>
      <c r="AR58" s="377">
        <v>-46.7</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566</v>
      </c>
      <c r="AL59" s="356"/>
      <c r="AM59" s="364">
        <v>494689</v>
      </c>
      <c r="AN59" s="365">
        <v>46000</v>
      </c>
      <c r="AO59" s="366">
        <v>-49</v>
      </c>
      <c r="AP59" s="367">
        <v>103390</v>
      </c>
      <c r="AQ59" s="368">
        <v>17.100000000000001</v>
      </c>
      <c r="AR59" s="369">
        <v>-66.099999999999994</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562</v>
      </c>
      <c r="AM60" s="372">
        <v>326476</v>
      </c>
      <c r="AN60" s="373">
        <v>30359</v>
      </c>
      <c r="AO60" s="374">
        <v>-0.1</v>
      </c>
      <c r="AP60" s="375">
        <v>51269</v>
      </c>
      <c r="AQ60" s="376">
        <v>4.5999999999999996</v>
      </c>
      <c r="AR60" s="377">
        <v>-4.7</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567</v>
      </c>
      <c r="AL61" s="378"/>
      <c r="AM61" s="379">
        <v>791172</v>
      </c>
      <c r="AN61" s="380">
        <v>71616</v>
      </c>
      <c r="AO61" s="381">
        <v>-11.8</v>
      </c>
      <c r="AP61" s="382">
        <v>93470</v>
      </c>
      <c r="AQ61" s="383">
        <v>3.8</v>
      </c>
      <c r="AR61" s="369">
        <v>-15.6</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562</v>
      </c>
      <c r="AM62" s="372">
        <v>446630</v>
      </c>
      <c r="AN62" s="373">
        <v>40348</v>
      </c>
      <c r="AO62" s="374">
        <v>-12.7</v>
      </c>
      <c r="AP62" s="375">
        <v>47062</v>
      </c>
      <c r="AQ62" s="376">
        <v>-0.7</v>
      </c>
      <c r="AR62" s="377">
        <v>-12</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JQHysjLSwySRvHNAVR3Uo1+zRO1LlDBQVYxMGJSh1qX8DhB5ZhlufXAvEg6W3OKrlCcFeLRikmO11XwRCeJyCA==" saltValue="Di1JfxFyITHaO4OW6/TfX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41"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101" zoomScaleNormal="100" zoomScaleSheetLayoutView="55" workbookViewId="0">
      <selection activeCell="CO82" sqref="CO82"/>
    </sheetView>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569</v>
      </c>
    </row>
    <row r="120" spans="125:125" ht="13.5" hidden="1" customHeight="1" x14ac:dyDescent="0.15"/>
    <row r="121" spans="125:125" ht="13.5" hidden="1" customHeight="1" x14ac:dyDescent="0.15">
      <c r="DU121" s="291"/>
    </row>
  </sheetData>
  <sheetProtection algorithmName="SHA-512" hashValue="PkWhSNGHUzry8u572k1lSSN/hnUsWGaZdDLKT8XPn1BG8G8C5hSo4ISBM4cJbx7PHSm0fk8AsSNNTf7d9c4Snw==" saltValue="YAepPE+6+SbG4ToKHL8+e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G34" zoomScaleNormal="100" zoomScaleSheetLayoutView="55" workbookViewId="0">
      <selection activeCell="CR100" sqref="CR100"/>
    </sheetView>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570</v>
      </c>
    </row>
  </sheetData>
  <sheetProtection algorithmName="SHA-512" hashValue="k8Tb0nkWdmVRrDcDWlLNlUWtKb259fXWmBupnoOjfWr4Z2XhEDnB7aUA9Ix3mWqiEZp0pfgOT17fcLLmSipF5Q==" saltValue="Cs4jHo6Z3AuGpY5a+WAEu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6"/>
  <sheetViews>
    <sheetView showGridLines="0" topLeftCell="F35" zoomScaleSheetLayoutView="100" workbookViewId="0">
      <selection activeCell="M45" sqref="M45"/>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571</v>
      </c>
      <c r="G46" s="8" t="s">
        <v>572</v>
      </c>
      <c r="H46" s="8" t="s">
        <v>573</v>
      </c>
      <c r="I46" s="8" t="s">
        <v>574</v>
      </c>
      <c r="J46" s="9" t="s">
        <v>575</v>
      </c>
    </row>
    <row r="47" spans="2:10" ht="57.75" customHeight="1" x14ac:dyDescent="0.15">
      <c r="B47" s="10"/>
      <c r="C47" s="1236" t="s">
        <v>3</v>
      </c>
      <c r="D47" s="1236"/>
      <c r="E47" s="1237"/>
      <c r="F47" s="11">
        <v>16.8</v>
      </c>
      <c r="G47" s="12">
        <v>18.86</v>
      </c>
      <c r="H47" s="12">
        <v>18.84</v>
      </c>
      <c r="I47" s="12">
        <v>18.79</v>
      </c>
      <c r="J47" s="13">
        <v>19.36</v>
      </c>
    </row>
    <row r="48" spans="2:10" ht="57.75" customHeight="1" x14ac:dyDescent="0.15">
      <c r="B48" s="14"/>
      <c r="C48" s="1238" t="s">
        <v>4</v>
      </c>
      <c r="D48" s="1238"/>
      <c r="E48" s="1239"/>
      <c r="F48" s="15">
        <v>4.2300000000000004</v>
      </c>
      <c r="G48" s="16">
        <v>3.53</v>
      </c>
      <c r="H48" s="16">
        <v>3.82</v>
      </c>
      <c r="I48" s="16">
        <v>2.6</v>
      </c>
      <c r="J48" s="17">
        <v>4.9400000000000004</v>
      </c>
    </row>
    <row r="49" spans="2:10" ht="57.75" customHeight="1" thickBot="1" x14ac:dyDescent="0.2">
      <c r="B49" s="18"/>
      <c r="C49" s="1240" t="s">
        <v>5</v>
      </c>
      <c r="D49" s="1240"/>
      <c r="E49" s="1241"/>
      <c r="F49" s="19">
        <v>3.91</v>
      </c>
      <c r="G49" s="20">
        <v>0.99</v>
      </c>
      <c r="H49" s="20">
        <v>0.31</v>
      </c>
      <c r="I49" s="20" t="s">
        <v>576</v>
      </c>
      <c r="J49" s="21">
        <v>2.2799999999999998</v>
      </c>
    </row>
    <row r="50" spans="2:10" ht="13.5" customHeight="1" x14ac:dyDescent="0.15"/>
    <row r="51" spans="2:10" ht="13.5" hidden="1" customHeight="1" x14ac:dyDescent="0.15"/>
    <row r="52" spans="2:10" ht="13.5" hidden="1" customHeight="1" x14ac:dyDescent="0.15"/>
    <row r="53" spans="2:10" ht="13.5" hidden="1" customHeight="1" x14ac:dyDescent="0.15"/>
    <row r="54" spans="2:10" ht="13.5" hidden="1" customHeight="1" x14ac:dyDescent="0.15"/>
    <row r="55" spans="2:10" ht="13.5" hidden="1" customHeight="1" x14ac:dyDescent="0.15"/>
    <row r="56" spans="2:10" ht="13.5" hidden="1" customHeight="1" x14ac:dyDescent="0.15"/>
  </sheetData>
  <sheetProtection algorithmName="SHA-512" hashValue="O+kye1NTX2KUi5xUj5CmTR1beB7w4iI+rfchIJPcqSFUFqplyJHdUldHv4fAvUXQp/2fKf63xt3gTVX2Fvya6Q==" saltValue="GwPP0wb1T8BerJPQ5QmAFw=="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dcterms:modified xsi:type="dcterms:W3CDTF">2021-09-28T08:02:33Z</dcterms:modified>
</cp:coreProperties>
</file>