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<sst xmlns="http://schemas.openxmlformats.org/spreadsheetml/2006/main" count="275" uniqueCount="47">
  <si>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</si>
  <si>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</si>
  <si>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</si>
  <si>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</si>
  <si>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</si>
  <si>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</si>
  <si>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</si>
  <si>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</si>
  <si>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</si>
  <si>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</si>
  <si>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</si>
  <si>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</si>
  <si>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</si>
  <si>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</si>
  <si>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</si>
  <si>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</si>
  <si>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</si>
  <si>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</si>
  <si>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</si>
  <si>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</si>
  <si>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</si>
  <si>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</si>
  <si>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</si>
  <si>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</si>
  <si>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</si>
  <si>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</si>
  <si>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</si>
  <si>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</si>
  <si>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</si>
  <si>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</si>
  <si>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</si>
  <si>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</si>
  <si>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</si>
  <si>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</si>
  <si>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</si>
  <si>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</si>
  <si>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</si>
  <si>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</si>
  <si>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</si>
  <si>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</si>
  <si>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</si>
  <si>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</si>
  <si>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</si>
  <si>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　　第７表　　年 齢 ５ 歳 階 級 別 実 移 動 者 数</t>
  </si>
  <si>
    <t>平成30年</t>
  </si>
  <si>
    <t>（Ｈ３０．１０．１～Ｒ元．９．３０）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</si>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</sst>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27" t="s">
        <v>45</v>
      </c>
      <c r="B3" s="127"/>
      <c r="C3" s="127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18" t="s">
        <v>1</v>
      </c>
      <c r="B4" s="119"/>
      <c r="C4" s="106" t="s">
        <v>0</v>
      </c>
      <c r="D4" s="107"/>
      <c r="E4" s="108"/>
      <c r="F4" s="106" t="s">
        <v>32</v>
      </c>
      <c r="G4" s="107"/>
      <c r="H4" s="108"/>
      <c r="I4" s="115" t="s">
        <v>31</v>
      </c>
      <c r="J4" s="116"/>
      <c r="K4" s="117"/>
      <c r="L4" s="115" t="s">
        <v>31</v>
      </c>
      <c r="M4" s="116"/>
      <c r="N4" s="116"/>
      <c r="O4" s="116"/>
      <c r="P4" s="116"/>
      <c r="Q4" s="117"/>
      <c r="R4" s="106" t="s">
        <v>42</v>
      </c>
      <c r="S4" s="107"/>
      <c r="T4" s="108"/>
      <c r="U4" s="131" t="s">
        <v>1</v>
      </c>
      <c r="V4" s="132"/>
    </row>
    <row r="5" spans="1:22" ht="24.75" customHeight="1">
      <c r="A5" s="120"/>
      <c r="B5" s="121"/>
      <c r="C5" s="109"/>
      <c r="D5" s="110"/>
      <c r="E5" s="111"/>
      <c r="F5" s="109"/>
      <c r="G5" s="110"/>
      <c r="H5" s="111"/>
      <c r="I5" s="112" t="s">
        <v>2</v>
      </c>
      <c r="J5" s="113"/>
      <c r="K5" s="114"/>
      <c r="L5" s="112" t="s">
        <v>3</v>
      </c>
      <c r="M5" s="113"/>
      <c r="N5" s="114"/>
      <c r="O5" s="112" t="s">
        <v>4</v>
      </c>
      <c r="P5" s="113"/>
      <c r="Q5" s="114"/>
      <c r="R5" s="109"/>
      <c r="S5" s="110"/>
      <c r="T5" s="111"/>
      <c r="U5" s="133"/>
      <c r="V5" s="134"/>
    </row>
    <row r="6" spans="1:22" ht="24.75" customHeight="1">
      <c r="A6" s="122"/>
      <c r="B6" s="123"/>
      <c r="C6" s="10" t="s">
        <v>46</v>
      </c>
      <c r="D6" s="20" t="s">
        <v>44</v>
      </c>
      <c r="E6" s="14" t="s">
        <v>5</v>
      </c>
      <c r="F6" s="10" t="s">
        <v>46</v>
      </c>
      <c r="G6" s="20" t="s">
        <v>44</v>
      </c>
      <c r="H6" s="24" t="s">
        <v>5</v>
      </c>
      <c r="I6" s="84" t="s">
        <v>46</v>
      </c>
      <c r="J6" s="103" t="s">
        <v>44</v>
      </c>
      <c r="K6" s="87" t="s">
        <v>5</v>
      </c>
      <c r="L6" s="84" t="s">
        <v>46</v>
      </c>
      <c r="M6" s="103" t="s">
        <v>44</v>
      </c>
      <c r="N6" s="87" t="s">
        <v>5</v>
      </c>
      <c r="O6" s="84" t="s">
        <v>46</v>
      </c>
      <c r="P6" s="103" t="s">
        <v>44</v>
      </c>
      <c r="Q6" s="87" t="s">
        <v>5</v>
      </c>
      <c r="R6" s="10" t="s">
        <v>46</v>
      </c>
      <c r="S6" s="20" t="s">
        <v>44</v>
      </c>
      <c r="T6" s="14" t="s">
        <v>5</v>
      </c>
      <c r="U6" s="135"/>
      <c r="V6" s="136"/>
    </row>
    <row r="7" spans="1:22" s="5" customFormat="1" ht="19.5" customHeight="1">
      <c r="A7" s="124" t="s">
        <v>40</v>
      </c>
      <c r="B7" s="63" t="s">
        <v>6</v>
      </c>
      <c r="C7" s="11">
        <f aca="true" t="shared" si="0" ref="C7:T7">SUM(C8:C10)</f>
        <v>27801</v>
      </c>
      <c r="D7" s="21">
        <f t="shared" si="0"/>
        <v>27633</v>
      </c>
      <c r="E7" s="12">
        <f t="shared" si="0"/>
        <v>168</v>
      </c>
      <c r="F7" s="11">
        <f t="shared" si="0"/>
        <v>6205</v>
      </c>
      <c r="G7" s="21">
        <f t="shared" si="0"/>
        <v>6228</v>
      </c>
      <c r="H7" s="12">
        <f t="shared" si="0"/>
        <v>-23</v>
      </c>
      <c r="I7" s="11">
        <f t="shared" si="0"/>
        <v>21596</v>
      </c>
      <c r="J7" s="21">
        <f t="shared" si="0"/>
        <v>21405</v>
      </c>
      <c r="K7" s="44">
        <f t="shared" si="0"/>
        <v>191</v>
      </c>
      <c r="L7" s="11">
        <f t="shared" si="0"/>
        <v>10146</v>
      </c>
      <c r="M7" s="21">
        <f t="shared" si="0"/>
        <v>9860</v>
      </c>
      <c r="N7" s="12">
        <f t="shared" si="0"/>
        <v>286</v>
      </c>
      <c r="O7" s="11">
        <f t="shared" si="0"/>
        <v>11450</v>
      </c>
      <c r="P7" s="21">
        <f t="shared" si="0"/>
        <v>11545</v>
      </c>
      <c r="Q7" s="12">
        <f t="shared" si="0"/>
        <v>-95</v>
      </c>
      <c r="R7" s="11">
        <f t="shared" si="0"/>
        <v>-1304</v>
      </c>
      <c r="S7" s="21">
        <f t="shared" si="0"/>
        <v>-1685</v>
      </c>
      <c r="T7" s="12">
        <f t="shared" si="0"/>
        <v>381</v>
      </c>
      <c r="U7" s="78" t="s">
        <v>6</v>
      </c>
      <c r="V7" s="137" t="s">
        <v>37</v>
      </c>
    </row>
    <row r="8" spans="1:22" s="5" customFormat="1" ht="19.5" customHeight="1">
      <c r="A8" s="125"/>
      <c r="B8" s="68" t="s">
        <v>36</v>
      </c>
      <c r="C8" s="28">
        <f aca="true" t="shared" si="1" ref="C8:T8">SUM(C11:C13)</f>
        <v>3136</v>
      </c>
      <c r="D8" s="29">
        <f t="shared" si="1"/>
        <v>3285</v>
      </c>
      <c r="E8" s="30">
        <f t="shared" si="1"/>
        <v>-149</v>
      </c>
      <c r="F8" s="28">
        <f t="shared" si="1"/>
        <v>836</v>
      </c>
      <c r="G8" s="29">
        <f t="shared" si="1"/>
        <v>901</v>
      </c>
      <c r="H8" s="30">
        <f t="shared" si="1"/>
        <v>-65</v>
      </c>
      <c r="I8" s="28">
        <f t="shared" si="1"/>
        <v>2300</v>
      </c>
      <c r="J8" s="29">
        <f t="shared" si="1"/>
        <v>2384</v>
      </c>
      <c r="K8" s="45">
        <f t="shared" si="1"/>
        <v>-84</v>
      </c>
      <c r="L8" s="28">
        <f t="shared" si="1"/>
        <v>1124</v>
      </c>
      <c r="M8" s="29">
        <f t="shared" si="1"/>
        <v>1179</v>
      </c>
      <c r="N8" s="30">
        <f t="shared" si="1"/>
        <v>-55</v>
      </c>
      <c r="O8" s="28">
        <f t="shared" si="1"/>
        <v>1176</v>
      </c>
      <c r="P8" s="29">
        <f t="shared" si="1"/>
        <v>1205</v>
      </c>
      <c r="Q8" s="30">
        <f t="shared" si="1"/>
        <v>-29</v>
      </c>
      <c r="R8" s="28">
        <f t="shared" si="1"/>
        <v>-52</v>
      </c>
      <c r="S8" s="29">
        <f t="shared" si="1"/>
        <v>-26</v>
      </c>
      <c r="T8" s="30">
        <f t="shared" si="1"/>
        <v>-26</v>
      </c>
      <c r="U8" s="79" t="s">
        <v>36</v>
      </c>
      <c r="V8" s="138"/>
    </row>
    <row r="9" spans="1:22" s="5" customFormat="1" ht="19.5" customHeight="1">
      <c r="A9" s="125"/>
      <c r="B9" s="69" t="s">
        <v>35</v>
      </c>
      <c r="C9" s="16">
        <f aca="true" t="shared" si="2" ref="C9:T9">SUM(C14:C23)</f>
        <v>23463</v>
      </c>
      <c r="D9" s="25">
        <f t="shared" si="2"/>
        <v>23035</v>
      </c>
      <c r="E9" s="8">
        <f t="shared" si="2"/>
        <v>428</v>
      </c>
      <c r="F9" s="16">
        <f t="shared" si="2"/>
        <v>4937</v>
      </c>
      <c r="G9" s="25">
        <f t="shared" si="2"/>
        <v>4859</v>
      </c>
      <c r="H9" s="8">
        <f t="shared" si="2"/>
        <v>78</v>
      </c>
      <c r="I9" s="16">
        <f t="shared" si="2"/>
        <v>18526</v>
      </c>
      <c r="J9" s="25">
        <f t="shared" si="2"/>
        <v>18176</v>
      </c>
      <c r="K9" s="46">
        <f t="shared" si="2"/>
        <v>350</v>
      </c>
      <c r="L9" s="16">
        <f t="shared" si="2"/>
        <v>8627</v>
      </c>
      <c r="M9" s="25">
        <f t="shared" si="2"/>
        <v>8255</v>
      </c>
      <c r="N9" s="8">
        <f t="shared" si="2"/>
        <v>372</v>
      </c>
      <c r="O9" s="16">
        <f t="shared" si="2"/>
        <v>9899</v>
      </c>
      <c r="P9" s="25">
        <f t="shared" si="2"/>
        <v>9921</v>
      </c>
      <c r="Q9" s="8">
        <f t="shared" si="2"/>
        <v>-22</v>
      </c>
      <c r="R9" s="16">
        <f t="shared" si="2"/>
        <v>-1272</v>
      </c>
      <c r="S9" s="25">
        <f t="shared" si="2"/>
        <v>-1666</v>
      </c>
      <c r="T9" s="8">
        <f t="shared" si="2"/>
        <v>394</v>
      </c>
      <c r="U9" s="80" t="s">
        <v>35</v>
      </c>
      <c r="V9" s="138"/>
    </row>
    <row r="10" spans="1:22" ht="19.5" customHeight="1">
      <c r="A10" s="125"/>
      <c r="B10" s="66" t="s">
        <v>33</v>
      </c>
      <c r="C10" s="40">
        <f aca="true" t="shared" si="3" ref="C10:T10">SUM(C24:C26)</f>
        <v>1202</v>
      </c>
      <c r="D10" s="41">
        <f t="shared" si="3"/>
        <v>1313</v>
      </c>
      <c r="E10" s="43">
        <f t="shared" si="3"/>
        <v>-111</v>
      </c>
      <c r="F10" s="40">
        <f t="shared" si="3"/>
        <v>432</v>
      </c>
      <c r="G10" s="41">
        <f t="shared" si="3"/>
        <v>468</v>
      </c>
      <c r="H10" s="43">
        <f t="shared" si="3"/>
        <v>-36</v>
      </c>
      <c r="I10" s="40">
        <f t="shared" si="3"/>
        <v>770</v>
      </c>
      <c r="J10" s="41">
        <f t="shared" si="3"/>
        <v>845</v>
      </c>
      <c r="K10" s="47">
        <f t="shared" si="3"/>
        <v>-75</v>
      </c>
      <c r="L10" s="40">
        <f t="shared" si="3"/>
        <v>395</v>
      </c>
      <c r="M10" s="41">
        <f t="shared" si="3"/>
        <v>426</v>
      </c>
      <c r="N10" s="43">
        <f t="shared" si="3"/>
        <v>-31</v>
      </c>
      <c r="O10" s="40">
        <f t="shared" si="3"/>
        <v>375</v>
      </c>
      <c r="P10" s="41">
        <f t="shared" si="3"/>
        <v>419</v>
      </c>
      <c r="Q10" s="43">
        <f t="shared" si="3"/>
        <v>-44</v>
      </c>
      <c r="R10" s="40">
        <f t="shared" si="3"/>
        <v>20</v>
      </c>
      <c r="S10" s="41">
        <f t="shared" si="3"/>
        <v>7</v>
      </c>
      <c r="T10" s="43">
        <f t="shared" si="3"/>
        <v>13</v>
      </c>
      <c r="U10" s="81" t="s">
        <v>33</v>
      </c>
      <c r="V10" s="138"/>
    </row>
    <row r="11" spans="1:22" ht="19.5" customHeight="1">
      <c r="A11" s="125"/>
      <c r="B11" s="65" t="s">
        <v>24</v>
      </c>
      <c r="C11" s="6">
        <f aca="true" t="shared" si="4" ref="C11:D15">F11+I11</f>
        <v>1827</v>
      </c>
      <c r="D11" s="22">
        <f>G11+J11</f>
        <v>1773</v>
      </c>
      <c r="E11" s="7">
        <f aca="true" t="shared" si="5" ref="E11:E20">C11-D11</f>
        <v>54</v>
      </c>
      <c r="F11" s="16">
        <v>554</v>
      </c>
      <c r="G11" s="25">
        <v>527</v>
      </c>
      <c r="H11" s="17">
        <f aca="true" t="shared" si="6" ref="H11:H20">F11-G11</f>
        <v>27</v>
      </c>
      <c r="I11" s="16">
        <f aca="true" t="shared" si="7" ref="I11:J15">L11+O11</f>
        <v>1273</v>
      </c>
      <c r="J11" s="25">
        <f t="shared" si="7"/>
        <v>1246</v>
      </c>
      <c r="K11" s="46">
        <f aca="true" t="shared" si="8" ref="K11:K20">I11-J11</f>
        <v>27</v>
      </c>
      <c r="L11" s="16">
        <v>636</v>
      </c>
      <c r="M11" s="25">
        <v>641</v>
      </c>
      <c r="N11" s="8">
        <f aca="true" t="shared" si="9" ref="N11:N20">L11-M11</f>
        <v>-5</v>
      </c>
      <c r="O11" s="16">
        <v>637</v>
      </c>
      <c r="P11" s="25">
        <v>605</v>
      </c>
      <c r="Q11" s="15">
        <f>O11-P11</f>
        <v>32</v>
      </c>
      <c r="R11" s="7">
        <f aca="true" t="shared" si="10" ref="R11:S15">L11-O11</f>
        <v>-1</v>
      </c>
      <c r="S11" s="22">
        <f t="shared" si="10"/>
        <v>36</v>
      </c>
      <c r="T11" s="7">
        <f aca="true" t="shared" si="11" ref="T11:T20">R11-S11</f>
        <v>-37</v>
      </c>
      <c r="U11" s="82" t="s">
        <v>25</v>
      </c>
      <c r="V11" s="138"/>
    </row>
    <row r="12" spans="1:22" ht="19.5" customHeight="1">
      <c r="A12" s="125"/>
      <c r="B12" s="65" t="s">
        <v>27</v>
      </c>
      <c r="C12" s="6">
        <f t="shared" si="4"/>
        <v>866</v>
      </c>
      <c r="D12" s="22">
        <f t="shared" si="4"/>
        <v>986</v>
      </c>
      <c r="E12" s="7">
        <f t="shared" si="5"/>
        <v>-120</v>
      </c>
      <c r="F12" s="16">
        <v>181</v>
      </c>
      <c r="G12" s="25">
        <v>231</v>
      </c>
      <c r="H12" s="17">
        <f t="shared" si="6"/>
        <v>-50</v>
      </c>
      <c r="I12" s="16">
        <f t="shared" si="7"/>
        <v>685</v>
      </c>
      <c r="J12" s="25">
        <f t="shared" si="7"/>
        <v>755</v>
      </c>
      <c r="K12" s="46">
        <f t="shared" si="8"/>
        <v>-70</v>
      </c>
      <c r="L12" s="16">
        <v>329</v>
      </c>
      <c r="M12" s="25">
        <v>369</v>
      </c>
      <c r="N12" s="8">
        <f t="shared" si="9"/>
        <v>-40</v>
      </c>
      <c r="O12" s="16">
        <v>356</v>
      </c>
      <c r="P12" s="25">
        <v>386</v>
      </c>
      <c r="Q12" s="15">
        <f aca="true" t="shared" si="12" ref="Q12:Q26">O12-P12</f>
        <v>-30</v>
      </c>
      <c r="R12" s="7">
        <f t="shared" si="10"/>
        <v>-27</v>
      </c>
      <c r="S12" s="22">
        <f t="shared" si="10"/>
        <v>-17</v>
      </c>
      <c r="T12" s="7">
        <f t="shared" si="11"/>
        <v>-10</v>
      </c>
      <c r="U12" s="82" t="s">
        <v>27</v>
      </c>
      <c r="V12" s="138"/>
    </row>
    <row r="13" spans="1:22" ht="19.5" customHeight="1">
      <c r="A13" s="125"/>
      <c r="B13" s="65" t="s">
        <v>7</v>
      </c>
      <c r="C13" s="6">
        <f t="shared" si="4"/>
        <v>443</v>
      </c>
      <c r="D13" s="22">
        <f t="shared" si="4"/>
        <v>526</v>
      </c>
      <c r="E13" s="7">
        <f t="shared" si="5"/>
        <v>-83</v>
      </c>
      <c r="F13" s="16">
        <v>101</v>
      </c>
      <c r="G13" s="25">
        <v>143</v>
      </c>
      <c r="H13" s="17">
        <f t="shared" si="6"/>
        <v>-42</v>
      </c>
      <c r="I13" s="16">
        <f t="shared" si="7"/>
        <v>342</v>
      </c>
      <c r="J13" s="25">
        <f t="shared" si="7"/>
        <v>383</v>
      </c>
      <c r="K13" s="47">
        <f t="shared" si="8"/>
        <v>-41</v>
      </c>
      <c r="L13" s="16">
        <v>159</v>
      </c>
      <c r="M13" s="25">
        <v>169</v>
      </c>
      <c r="N13" s="8">
        <f t="shared" si="9"/>
        <v>-10</v>
      </c>
      <c r="O13" s="16">
        <v>183</v>
      </c>
      <c r="P13" s="25">
        <v>214</v>
      </c>
      <c r="Q13" s="15">
        <f t="shared" si="12"/>
        <v>-31</v>
      </c>
      <c r="R13" s="7">
        <f t="shared" si="10"/>
        <v>-24</v>
      </c>
      <c r="S13" s="22">
        <f t="shared" si="10"/>
        <v>-45</v>
      </c>
      <c r="T13" s="7">
        <f t="shared" si="11"/>
        <v>21</v>
      </c>
      <c r="U13" s="82" t="s">
        <v>7</v>
      </c>
      <c r="V13" s="138"/>
    </row>
    <row r="14" spans="1:22" ht="19.5" customHeight="1">
      <c r="A14" s="125"/>
      <c r="B14" s="64" t="s">
        <v>8</v>
      </c>
      <c r="C14" s="36">
        <f t="shared" si="4"/>
        <v>2230</v>
      </c>
      <c r="D14" s="37">
        <f t="shared" si="4"/>
        <v>1935</v>
      </c>
      <c r="E14" s="38">
        <f t="shared" si="5"/>
        <v>295</v>
      </c>
      <c r="F14" s="28">
        <v>364</v>
      </c>
      <c r="G14" s="29">
        <v>372</v>
      </c>
      <c r="H14" s="31">
        <f t="shared" si="6"/>
        <v>-8</v>
      </c>
      <c r="I14" s="28">
        <f t="shared" si="7"/>
        <v>1866</v>
      </c>
      <c r="J14" s="29">
        <f t="shared" si="7"/>
        <v>1563</v>
      </c>
      <c r="K14" s="31">
        <f t="shared" si="8"/>
        <v>303</v>
      </c>
      <c r="L14" s="28">
        <v>802</v>
      </c>
      <c r="M14" s="29">
        <v>625</v>
      </c>
      <c r="N14" s="30">
        <f t="shared" si="9"/>
        <v>177</v>
      </c>
      <c r="O14" s="28">
        <v>1064</v>
      </c>
      <c r="P14" s="29">
        <v>938</v>
      </c>
      <c r="Q14" s="39">
        <f t="shared" si="12"/>
        <v>126</v>
      </c>
      <c r="R14" s="38">
        <f t="shared" si="10"/>
        <v>-262</v>
      </c>
      <c r="S14" s="37">
        <f t="shared" si="10"/>
        <v>-313</v>
      </c>
      <c r="T14" s="38">
        <f t="shared" si="11"/>
        <v>51</v>
      </c>
      <c r="U14" s="83" t="s">
        <v>8</v>
      </c>
      <c r="V14" s="138"/>
    </row>
    <row r="15" spans="1:22" ht="19.5" customHeight="1">
      <c r="A15" s="125"/>
      <c r="B15" s="65" t="s">
        <v>9</v>
      </c>
      <c r="C15" s="6">
        <f t="shared" si="4"/>
        <v>5985</v>
      </c>
      <c r="D15" s="22">
        <f t="shared" si="4"/>
        <v>5600</v>
      </c>
      <c r="E15" s="7">
        <f t="shared" si="5"/>
        <v>385</v>
      </c>
      <c r="F15" s="16">
        <v>911</v>
      </c>
      <c r="G15" s="25">
        <v>836</v>
      </c>
      <c r="H15" s="17">
        <f t="shared" si="6"/>
        <v>75</v>
      </c>
      <c r="I15" s="16">
        <f t="shared" si="7"/>
        <v>5074</v>
      </c>
      <c r="J15" s="25">
        <f t="shared" si="7"/>
        <v>4764</v>
      </c>
      <c r="K15" s="17">
        <f t="shared" si="8"/>
        <v>310</v>
      </c>
      <c r="L15" s="16">
        <v>2097</v>
      </c>
      <c r="M15" s="25">
        <v>1865</v>
      </c>
      <c r="N15" s="8">
        <f t="shared" si="9"/>
        <v>232</v>
      </c>
      <c r="O15" s="16">
        <v>2977</v>
      </c>
      <c r="P15" s="25">
        <v>2899</v>
      </c>
      <c r="Q15" s="15">
        <f t="shared" si="12"/>
        <v>78</v>
      </c>
      <c r="R15" s="7">
        <f t="shared" si="10"/>
        <v>-880</v>
      </c>
      <c r="S15" s="22">
        <f t="shared" si="10"/>
        <v>-1034</v>
      </c>
      <c r="T15" s="7">
        <f t="shared" si="11"/>
        <v>154</v>
      </c>
      <c r="U15" s="77" t="s">
        <v>9</v>
      </c>
      <c r="V15" s="138"/>
    </row>
    <row r="16" spans="1:22" ht="19.5" customHeight="1">
      <c r="A16" s="125"/>
      <c r="B16" s="65" t="s">
        <v>10</v>
      </c>
      <c r="C16" s="6">
        <f aca="true" t="shared" si="13" ref="C16:D20">F16+I16</f>
        <v>4588</v>
      </c>
      <c r="D16" s="22">
        <f t="shared" si="13"/>
        <v>4540</v>
      </c>
      <c r="E16" s="7">
        <f t="shared" si="5"/>
        <v>48</v>
      </c>
      <c r="F16" s="16">
        <v>1066</v>
      </c>
      <c r="G16" s="25">
        <v>1033</v>
      </c>
      <c r="H16" s="17">
        <f t="shared" si="6"/>
        <v>33</v>
      </c>
      <c r="I16" s="16">
        <f aca="true" t="shared" si="14" ref="I16:J20">L16+O16</f>
        <v>3522</v>
      </c>
      <c r="J16" s="25">
        <f t="shared" si="14"/>
        <v>3507</v>
      </c>
      <c r="K16" s="17">
        <f t="shared" si="8"/>
        <v>15</v>
      </c>
      <c r="L16" s="16">
        <v>1714</v>
      </c>
      <c r="M16" s="25">
        <v>1701</v>
      </c>
      <c r="N16" s="8">
        <f t="shared" si="9"/>
        <v>13</v>
      </c>
      <c r="O16" s="16">
        <v>1808</v>
      </c>
      <c r="P16" s="25">
        <v>1806</v>
      </c>
      <c r="Q16" s="15">
        <f t="shared" si="12"/>
        <v>2</v>
      </c>
      <c r="R16" s="7">
        <f aca="true" t="shared" si="15" ref="R16:S20">L16-O16</f>
        <v>-94</v>
      </c>
      <c r="S16" s="22">
        <f t="shared" si="15"/>
        <v>-105</v>
      </c>
      <c r="T16" s="7">
        <f t="shared" si="11"/>
        <v>11</v>
      </c>
      <c r="U16" s="77" t="s">
        <v>10</v>
      </c>
      <c r="V16" s="138"/>
    </row>
    <row r="17" spans="1:22" ht="19.5" customHeight="1">
      <c r="A17" s="125"/>
      <c r="B17" s="65" t="s">
        <v>11</v>
      </c>
      <c r="C17" s="6">
        <f t="shared" si="13"/>
        <v>3228</v>
      </c>
      <c r="D17" s="22">
        <f t="shared" si="13"/>
        <v>3256</v>
      </c>
      <c r="E17" s="7">
        <f t="shared" si="5"/>
        <v>-28</v>
      </c>
      <c r="F17" s="16">
        <v>806</v>
      </c>
      <c r="G17" s="25">
        <v>817</v>
      </c>
      <c r="H17" s="17">
        <f t="shared" si="6"/>
        <v>-11</v>
      </c>
      <c r="I17" s="16">
        <f t="shared" si="14"/>
        <v>2422</v>
      </c>
      <c r="J17" s="25">
        <f t="shared" si="14"/>
        <v>2439</v>
      </c>
      <c r="K17" s="17">
        <f t="shared" si="8"/>
        <v>-17</v>
      </c>
      <c r="L17" s="16">
        <v>1221</v>
      </c>
      <c r="M17" s="25">
        <v>1188</v>
      </c>
      <c r="N17" s="8">
        <f t="shared" si="9"/>
        <v>33</v>
      </c>
      <c r="O17" s="16">
        <v>1201</v>
      </c>
      <c r="P17" s="25">
        <v>1251</v>
      </c>
      <c r="Q17" s="15">
        <f t="shared" si="12"/>
        <v>-50</v>
      </c>
      <c r="R17" s="7">
        <f t="shared" si="15"/>
        <v>20</v>
      </c>
      <c r="S17" s="22">
        <f t="shared" si="15"/>
        <v>-63</v>
      </c>
      <c r="T17" s="7">
        <f t="shared" si="11"/>
        <v>83</v>
      </c>
      <c r="U17" s="77" t="s">
        <v>11</v>
      </c>
      <c r="V17" s="138"/>
    </row>
    <row r="18" spans="1:22" ht="19.5" customHeight="1">
      <c r="A18" s="125"/>
      <c r="B18" s="65" t="s">
        <v>12</v>
      </c>
      <c r="C18" s="6">
        <f t="shared" si="13"/>
        <v>2311</v>
      </c>
      <c r="D18" s="22">
        <f t="shared" si="13"/>
        <v>2442</v>
      </c>
      <c r="E18" s="7">
        <f t="shared" si="5"/>
        <v>-131</v>
      </c>
      <c r="F18" s="16">
        <v>576</v>
      </c>
      <c r="G18" s="25">
        <v>584</v>
      </c>
      <c r="H18" s="17">
        <f t="shared" si="6"/>
        <v>-8</v>
      </c>
      <c r="I18" s="16">
        <f t="shared" si="14"/>
        <v>1735</v>
      </c>
      <c r="J18" s="25">
        <f t="shared" si="14"/>
        <v>1858</v>
      </c>
      <c r="K18" s="17">
        <f t="shared" si="8"/>
        <v>-123</v>
      </c>
      <c r="L18" s="16">
        <v>838</v>
      </c>
      <c r="M18" s="25">
        <v>886</v>
      </c>
      <c r="N18" s="8">
        <f t="shared" si="9"/>
        <v>-48</v>
      </c>
      <c r="O18" s="16">
        <v>897</v>
      </c>
      <c r="P18" s="25">
        <v>972</v>
      </c>
      <c r="Q18" s="15">
        <f t="shared" si="12"/>
        <v>-75</v>
      </c>
      <c r="R18" s="7">
        <f t="shared" si="15"/>
        <v>-59</v>
      </c>
      <c r="S18" s="22">
        <f t="shared" si="15"/>
        <v>-86</v>
      </c>
      <c r="T18" s="7">
        <f t="shared" si="11"/>
        <v>27</v>
      </c>
      <c r="U18" s="77" t="s">
        <v>12</v>
      </c>
      <c r="V18" s="138"/>
    </row>
    <row r="19" spans="1:22" ht="19.5" customHeight="1">
      <c r="A19" s="125"/>
      <c r="B19" s="65" t="s">
        <v>13</v>
      </c>
      <c r="C19" s="6">
        <f t="shared" si="13"/>
        <v>1620</v>
      </c>
      <c r="D19" s="22">
        <f t="shared" si="13"/>
        <v>1754</v>
      </c>
      <c r="E19" s="7">
        <f t="shared" si="5"/>
        <v>-134</v>
      </c>
      <c r="F19" s="16">
        <v>386</v>
      </c>
      <c r="G19" s="25">
        <v>387</v>
      </c>
      <c r="H19" s="17">
        <f t="shared" si="6"/>
        <v>-1</v>
      </c>
      <c r="I19" s="16">
        <f t="shared" si="14"/>
        <v>1234</v>
      </c>
      <c r="J19" s="25">
        <f t="shared" si="14"/>
        <v>1367</v>
      </c>
      <c r="K19" s="17">
        <f t="shared" si="8"/>
        <v>-133</v>
      </c>
      <c r="L19" s="16">
        <v>601</v>
      </c>
      <c r="M19" s="25">
        <v>665</v>
      </c>
      <c r="N19" s="8">
        <f t="shared" si="9"/>
        <v>-64</v>
      </c>
      <c r="O19" s="16">
        <v>633</v>
      </c>
      <c r="P19" s="25">
        <v>702</v>
      </c>
      <c r="Q19" s="15">
        <f t="shared" si="12"/>
        <v>-69</v>
      </c>
      <c r="R19" s="7">
        <f t="shared" si="15"/>
        <v>-32</v>
      </c>
      <c r="S19" s="22">
        <f t="shared" si="15"/>
        <v>-37</v>
      </c>
      <c r="T19" s="7">
        <f t="shared" si="11"/>
        <v>5</v>
      </c>
      <c r="U19" s="77" t="s">
        <v>13</v>
      </c>
      <c r="V19" s="138"/>
    </row>
    <row r="20" spans="1:22" ht="19.5" customHeight="1">
      <c r="A20" s="125"/>
      <c r="B20" s="65" t="s">
        <v>14</v>
      </c>
      <c r="C20" s="6">
        <f t="shared" si="13"/>
        <v>1344</v>
      </c>
      <c r="D20" s="22">
        <f t="shared" si="13"/>
        <v>1340</v>
      </c>
      <c r="E20" s="7">
        <f t="shared" si="5"/>
        <v>4</v>
      </c>
      <c r="F20" s="16">
        <v>286</v>
      </c>
      <c r="G20" s="25">
        <v>304</v>
      </c>
      <c r="H20" s="17">
        <f t="shared" si="6"/>
        <v>-18</v>
      </c>
      <c r="I20" s="16">
        <f t="shared" si="14"/>
        <v>1058</v>
      </c>
      <c r="J20" s="25">
        <f t="shared" si="14"/>
        <v>1036</v>
      </c>
      <c r="K20" s="17">
        <f t="shared" si="8"/>
        <v>22</v>
      </c>
      <c r="L20" s="16">
        <v>525</v>
      </c>
      <c r="M20" s="25">
        <v>494</v>
      </c>
      <c r="N20" s="8">
        <f t="shared" si="9"/>
        <v>31</v>
      </c>
      <c r="O20" s="16">
        <v>533</v>
      </c>
      <c r="P20" s="25">
        <v>542</v>
      </c>
      <c r="Q20" s="15">
        <f t="shared" si="12"/>
        <v>-9</v>
      </c>
      <c r="R20" s="7">
        <f t="shared" si="15"/>
        <v>-8</v>
      </c>
      <c r="S20" s="22">
        <f t="shared" si="15"/>
        <v>-48</v>
      </c>
      <c r="T20" s="7">
        <f t="shared" si="11"/>
        <v>40</v>
      </c>
      <c r="U20" s="77" t="s">
        <v>14</v>
      </c>
      <c r="V20" s="138"/>
    </row>
    <row r="21" spans="1:22" ht="19.5" customHeight="1">
      <c r="A21" s="125"/>
      <c r="B21" s="65" t="s">
        <v>15</v>
      </c>
      <c r="C21" s="6">
        <f aca="true" t="shared" si="16" ref="C21:D24">F21+I21</f>
        <v>976</v>
      </c>
      <c r="D21" s="22">
        <f t="shared" si="16"/>
        <v>950</v>
      </c>
      <c r="E21" s="7">
        <f aca="true" t="shared" si="17" ref="E21:E26">C21-D21</f>
        <v>26</v>
      </c>
      <c r="F21" s="16">
        <v>232</v>
      </c>
      <c r="G21" s="25">
        <v>214</v>
      </c>
      <c r="H21" s="17">
        <f aca="true" t="shared" si="18" ref="H21:H26">F21-G21</f>
        <v>18</v>
      </c>
      <c r="I21" s="16">
        <f aca="true" t="shared" si="19" ref="I21:J26">L21+O21</f>
        <v>744</v>
      </c>
      <c r="J21" s="25">
        <f t="shared" si="19"/>
        <v>736</v>
      </c>
      <c r="K21" s="17">
        <f aca="true" t="shared" si="20" ref="K21:K26">I21-J21</f>
        <v>8</v>
      </c>
      <c r="L21" s="16">
        <v>372</v>
      </c>
      <c r="M21" s="25">
        <v>355</v>
      </c>
      <c r="N21" s="8">
        <f aca="true" t="shared" si="21" ref="N21:N26">L21-M21</f>
        <v>17</v>
      </c>
      <c r="O21" s="16">
        <v>372</v>
      </c>
      <c r="P21" s="25">
        <v>381</v>
      </c>
      <c r="Q21" s="15">
        <f t="shared" si="12"/>
        <v>-9</v>
      </c>
      <c r="R21" s="7">
        <f aca="true" t="shared" si="22" ref="R21:S24">L21-O21</f>
        <v>0</v>
      </c>
      <c r="S21" s="22">
        <f t="shared" si="22"/>
        <v>-26</v>
      </c>
      <c r="T21" s="7">
        <f aca="true" t="shared" si="23" ref="T21:T26">R21-S21</f>
        <v>26</v>
      </c>
      <c r="U21" s="77" t="s">
        <v>15</v>
      </c>
      <c r="V21" s="138"/>
    </row>
    <row r="22" spans="1:22" ht="19.5" customHeight="1">
      <c r="A22" s="125"/>
      <c r="B22" s="65" t="s">
        <v>16</v>
      </c>
      <c r="C22" s="6">
        <f t="shared" si="16"/>
        <v>709</v>
      </c>
      <c r="D22" s="22">
        <f t="shared" si="16"/>
        <v>693</v>
      </c>
      <c r="E22" s="7">
        <f t="shared" si="17"/>
        <v>16</v>
      </c>
      <c r="F22" s="16">
        <v>179</v>
      </c>
      <c r="G22" s="25">
        <v>157</v>
      </c>
      <c r="H22" s="17">
        <f t="shared" si="18"/>
        <v>22</v>
      </c>
      <c r="I22" s="16">
        <f t="shared" si="19"/>
        <v>530</v>
      </c>
      <c r="J22" s="25">
        <f t="shared" si="19"/>
        <v>536</v>
      </c>
      <c r="K22" s="17">
        <f t="shared" si="20"/>
        <v>-6</v>
      </c>
      <c r="L22" s="16">
        <v>260</v>
      </c>
      <c r="M22" s="25">
        <v>274</v>
      </c>
      <c r="N22" s="8">
        <f t="shared" si="21"/>
        <v>-14</v>
      </c>
      <c r="O22" s="16">
        <v>270</v>
      </c>
      <c r="P22" s="25">
        <v>262</v>
      </c>
      <c r="Q22" s="15">
        <f t="shared" si="12"/>
        <v>8</v>
      </c>
      <c r="R22" s="7">
        <f t="shared" si="22"/>
        <v>-10</v>
      </c>
      <c r="S22" s="22">
        <f t="shared" si="22"/>
        <v>12</v>
      </c>
      <c r="T22" s="7">
        <f t="shared" si="23"/>
        <v>-22</v>
      </c>
      <c r="U22" s="77" t="s">
        <v>16</v>
      </c>
      <c r="V22" s="138"/>
    </row>
    <row r="23" spans="1:22" ht="19.5" customHeight="1">
      <c r="A23" s="125"/>
      <c r="B23" s="66" t="s">
        <v>17</v>
      </c>
      <c r="C23" s="32">
        <f t="shared" si="16"/>
        <v>472</v>
      </c>
      <c r="D23" s="33">
        <f t="shared" si="16"/>
        <v>525</v>
      </c>
      <c r="E23" s="34">
        <f t="shared" si="17"/>
        <v>-53</v>
      </c>
      <c r="F23" s="40">
        <v>131</v>
      </c>
      <c r="G23" s="41">
        <v>155</v>
      </c>
      <c r="H23" s="42">
        <f t="shared" si="18"/>
        <v>-24</v>
      </c>
      <c r="I23" s="40">
        <f t="shared" si="19"/>
        <v>341</v>
      </c>
      <c r="J23" s="41">
        <f t="shared" si="19"/>
        <v>370</v>
      </c>
      <c r="K23" s="42">
        <f t="shared" si="20"/>
        <v>-29</v>
      </c>
      <c r="L23" s="40">
        <v>197</v>
      </c>
      <c r="M23" s="41">
        <v>202</v>
      </c>
      <c r="N23" s="43">
        <f t="shared" si="21"/>
        <v>-5</v>
      </c>
      <c r="O23" s="40">
        <v>144</v>
      </c>
      <c r="P23" s="41">
        <v>168</v>
      </c>
      <c r="Q23" s="35">
        <f t="shared" si="12"/>
        <v>-24</v>
      </c>
      <c r="R23" s="34">
        <f t="shared" si="22"/>
        <v>53</v>
      </c>
      <c r="S23" s="33">
        <f t="shared" si="22"/>
        <v>34</v>
      </c>
      <c r="T23" s="34">
        <f t="shared" si="23"/>
        <v>19</v>
      </c>
      <c r="U23" s="81" t="s">
        <v>17</v>
      </c>
      <c r="V23" s="138"/>
    </row>
    <row r="24" spans="1:22" ht="19.5" customHeight="1">
      <c r="A24" s="125"/>
      <c r="B24" s="65" t="s">
        <v>28</v>
      </c>
      <c r="C24" s="6">
        <f t="shared" si="16"/>
        <v>333</v>
      </c>
      <c r="D24" s="22">
        <f t="shared" si="16"/>
        <v>405</v>
      </c>
      <c r="E24" s="7">
        <f t="shared" si="17"/>
        <v>-72</v>
      </c>
      <c r="F24" s="16">
        <v>99</v>
      </c>
      <c r="G24" s="25">
        <v>112</v>
      </c>
      <c r="H24" s="17">
        <f t="shared" si="18"/>
        <v>-13</v>
      </c>
      <c r="I24" s="16">
        <f t="shared" si="19"/>
        <v>234</v>
      </c>
      <c r="J24" s="25">
        <f t="shared" si="19"/>
        <v>293</v>
      </c>
      <c r="K24" s="17">
        <f t="shared" si="20"/>
        <v>-59</v>
      </c>
      <c r="L24" s="16">
        <v>133</v>
      </c>
      <c r="M24" s="25">
        <v>165</v>
      </c>
      <c r="N24" s="8">
        <f t="shared" si="21"/>
        <v>-32</v>
      </c>
      <c r="O24" s="16">
        <v>101</v>
      </c>
      <c r="P24" s="25">
        <v>128</v>
      </c>
      <c r="Q24" s="15">
        <f t="shared" si="12"/>
        <v>-27</v>
      </c>
      <c r="R24" s="7">
        <f t="shared" si="22"/>
        <v>32</v>
      </c>
      <c r="S24" s="22">
        <f t="shared" si="22"/>
        <v>37</v>
      </c>
      <c r="T24" s="7">
        <f t="shared" si="23"/>
        <v>-5</v>
      </c>
      <c r="U24" s="77" t="s">
        <v>19</v>
      </c>
      <c r="V24" s="138"/>
    </row>
    <row r="25" spans="1:22" ht="19.5" customHeight="1">
      <c r="A25" s="125"/>
      <c r="B25" s="65" t="s">
        <v>29</v>
      </c>
      <c r="C25" s="6">
        <f>F25+I25</f>
        <v>214</v>
      </c>
      <c r="D25" s="22">
        <f>G25+J25</f>
        <v>204</v>
      </c>
      <c r="E25" s="7">
        <f t="shared" si="17"/>
        <v>10</v>
      </c>
      <c r="F25" s="16">
        <v>69</v>
      </c>
      <c r="G25" s="25">
        <v>69</v>
      </c>
      <c r="H25" s="17">
        <f t="shared" si="18"/>
        <v>0</v>
      </c>
      <c r="I25" s="16">
        <f t="shared" si="19"/>
        <v>145</v>
      </c>
      <c r="J25" s="25">
        <f t="shared" si="19"/>
        <v>135</v>
      </c>
      <c r="K25" s="17">
        <f t="shared" si="20"/>
        <v>10</v>
      </c>
      <c r="L25" s="16">
        <v>79</v>
      </c>
      <c r="M25" s="25">
        <v>68</v>
      </c>
      <c r="N25" s="8">
        <f t="shared" si="21"/>
        <v>11</v>
      </c>
      <c r="O25" s="16">
        <v>66</v>
      </c>
      <c r="P25" s="25">
        <v>67</v>
      </c>
      <c r="Q25" s="15">
        <f t="shared" si="12"/>
        <v>-1</v>
      </c>
      <c r="R25" s="7">
        <f>L25-O25</f>
        <v>13</v>
      </c>
      <c r="S25" s="22">
        <f>M25-P25</f>
        <v>1</v>
      </c>
      <c r="T25" s="7">
        <f t="shared" si="23"/>
        <v>12</v>
      </c>
      <c r="U25" s="77" t="s">
        <v>21</v>
      </c>
      <c r="V25" s="138"/>
    </row>
    <row r="26" spans="1:22" ht="19.5" customHeight="1">
      <c r="A26" s="126"/>
      <c r="B26" s="73" t="s">
        <v>30</v>
      </c>
      <c r="C26" s="74">
        <f>F26+I26</f>
        <v>655</v>
      </c>
      <c r="D26" s="23">
        <f>G26+J26</f>
        <v>704</v>
      </c>
      <c r="E26" s="75">
        <f t="shared" si="17"/>
        <v>-49</v>
      </c>
      <c r="F26" s="18">
        <v>264</v>
      </c>
      <c r="G26" s="26">
        <v>287</v>
      </c>
      <c r="H26" s="19">
        <f t="shared" si="18"/>
        <v>-23</v>
      </c>
      <c r="I26" s="18">
        <f t="shared" si="19"/>
        <v>391</v>
      </c>
      <c r="J26" s="26">
        <f t="shared" si="19"/>
        <v>417</v>
      </c>
      <c r="K26" s="19">
        <f t="shared" si="20"/>
        <v>-26</v>
      </c>
      <c r="L26" s="18">
        <v>183</v>
      </c>
      <c r="M26" s="26">
        <v>193</v>
      </c>
      <c r="N26" s="76">
        <f t="shared" si="21"/>
        <v>-10</v>
      </c>
      <c r="O26" s="18">
        <v>208</v>
      </c>
      <c r="P26" s="26">
        <v>224</v>
      </c>
      <c r="Q26" s="27">
        <f t="shared" si="12"/>
        <v>-16</v>
      </c>
      <c r="R26" s="75">
        <f>L26-O26</f>
        <v>-25</v>
      </c>
      <c r="S26" s="23">
        <f>M26-P26</f>
        <v>-31</v>
      </c>
      <c r="T26" s="75">
        <f t="shared" si="23"/>
        <v>6</v>
      </c>
      <c r="U26" s="84" t="s">
        <v>23</v>
      </c>
      <c r="V26" s="138"/>
    </row>
    <row r="27" spans="1:22" ht="19.5" customHeight="1">
      <c r="A27" s="128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9" t="s">
        <v>38</v>
      </c>
    </row>
    <row r="28" spans="1:22" ht="19.5" customHeight="1">
      <c r="A28" s="129"/>
      <c r="B28" s="64" t="s">
        <v>36</v>
      </c>
      <c r="C28" s="90">
        <f aca="true" t="shared" si="24" ref="C28:D30">ROUND(C8/C$7*100,1)</f>
        <v>11.3</v>
      </c>
      <c r="D28" s="91">
        <f t="shared" si="24"/>
        <v>11.9</v>
      </c>
      <c r="E28" s="49" t="s">
        <v>18</v>
      </c>
      <c r="F28" s="90">
        <f aca="true" t="shared" si="25" ref="F28:G30">ROUND(F8/F$7*100,1)</f>
        <v>13.5</v>
      </c>
      <c r="G28" s="91">
        <f t="shared" si="25"/>
        <v>14.5</v>
      </c>
      <c r="H28" s="51" t="s">
        <v>18</v>
      </c>
      <c r="I28" s="98">
        <f aca="true" t="shared" si="26" ref="I28:J30">ROUND(I8/I$7*100,1)</f>
        <v>10.7</v>
      </c>
      <c r="J28" s="91">
        <f t="shared" si="26"/>
        <v>11.1</v>
      </c>
      <c r="K28" s="51" t="s">
        <v>18</v>
      </c>
      <c r="L28" s="90">
        <f aca="true" t="shared" si="27" ref="L28:M30">ROUND(L8/L$7*100,1)</f>
        <v>11.1</v>
      </c>
      <c r="M28" s="91">
        <f t="shared" si="27"/>
        <v>12</v>
      </c>
      <c r="N28" s="51" t="s">
        <v>18</v>
      </c>
      <c r="O28" s="98">
        <f aca="true" t="shared" si="28" ref="O28:P30">ROUND(O8/O$7*100,1)</f>
        <v>10.3</v>
      </c>
      <c r="P28" s="91">
        <f t="shared" si="28"/>
        <v>10.4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9"/>
    </row>
    <row r="29" spans="1:22" ht="19.5" customHeight="1">
      <c r="A29" s="129"/>
      <c r="B29" s="65" t="s">
        <v>34</v>
      </c>
      <c r="C29" s="92">
        <f t="shared" si="24"/>
        <v>84.4</v>
      </c>
      <c r="D29" s="93">
        <f t="shared" si="24"/>
        <v>83.4</v>
      </c>
      <c r="E29" s="9" t="s">
        <v>18</v>
      </c>
      <c r="F29" s="92">
        <f t="shared" si="25"/>
        <v>79.6</v>
      </c>
      <c r="G29" s="93">
        <f t="shared" si="25"/>
        <v>78</v>
      </c>
      <c r="H29" s="52" t="s">
        <v>18</v>
      </c>
      <c r="I29" s="99">
        <f t="shared" si="26"/>
        <v>85.8</v>
      </c>
      <c r="J29" s="93">
        <f t="shared" si="26"/>
        <v>84.9</v>
      </c>
      <c r="K29" s="52" t="s">
        <v>18</v>
      </c>
      <c r="L29" s="92">
        <f t="shared" si="27"/>
        <v>85</v>
      </c>
      <c r="M29" s="93">
        <f t="shared" si="27"/>
        <v>83.7</v>
      </c>
      <c r="N29" s="52" t="s">
        <v>18</v>
      </c>
      <c r="O29" s="99">
        <f t="shared" si="28"/>
        <v>86.5</v>
      </c>
      <c r="P29" s="93">
        <f t="shared" si="28"/>
        <v>85.9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9"/>
    </row>
    <row r="30" spans="1:22" ht="19.5" customHeight="1">
      <c r="A30" s="129"/>
      <c r="B30" s="66" t="s">
        <v>33</v>
      </c>
      <c r="C30" s="94">
        <f t="shared" si="24"/>
        <v>4.3</v>
      </c>
      <c r="D30" s="95">
        <f t="shared" si="24"/>
        <v>4.8</v>
      </c>
      <c r="E30" s="50" t="s">
        <v>18</v>
      </c>
      <c r="F30" s="94">
        <f t="shared" si="25"/>
        <v>7</v>
      </c>
      <c r="G30" s="95">
        <f t="shared" si="25"/>
        <v>7.5</v>
      </c>
      <c r="H30" s="53" t="s">
        <v>18</v>
      </c>
      <c r="I30" s="100">
        <f t="shared" si="26"/>
        <v>3.6</v>
      </c>
      <c r="J30" s="95">
        <f t="shared" si="26"/>
        <v>3.9</v>
      </c>
      <c r="K30" s="53" t="s">
        <v>18</v>
      </c>
      <c r="L30" s="94">
        <f t="shared" si="27"/>
        <v>3.9</v>
      </c>
      <c r="M30" s="95">
        <f t="shared" si="27"/>
        <v>4.3</v>
      </c>
      <c r="N30" s="53" t="s">
        <v>18</v>
      </c>
      <c r="O30" s="100">
        <f t="shared" si="28"/>
        <v>3.3</v>
      </c>
      <c r="P30" s="95">
        <f t="shared" si="28"/>
        <v>3.6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9"/>
    </row>
    <row r="31" spans="1:22" ht="19.5" customHeight="1">
      <c r="A31" s="129"/>
      <c r="B31" s="65" t="s">
        <v>24</v>
      </c>
      <c r="C31" s="92">
        <f>ROUND(C11/C$7*100,1)</f>
        <v>6.6</v>
      </c>
      <c r="D31" s="93">
        <f aca="true" t="shared" si="29" ref="C31:D35">ROUND(D11/D$7*100,1)</f>
        <v>6.4</v>
      </c>
      <c r="E31" s="9" t="s">
        <v>18</v>
      </c>
      <c r="F31" s="92">
        <f>ROUND(F11/F$7*100,1)</f>
        <v>8.9</v>
      </c>
      <c r="G31" s="93">
        <f aca="true" t="shared" si="30" ref="F31:G35">ROUND(G11/G$7*100,1)</f>
        <v>8.5</v>
      </c>
      <c r="H31" s="52" t="s">
        <v>18</v>
      </c>
      <c r="I31" s="99">
        <f aca="true" t="shared" si="31" ref="I31:J35">ROUND(I11/I$7*100,1)</f>
        <v>5.9</v>
      </c>
      <c r="J31" s="93">
        <f t="shared" si="31"/>
        <v>5.8</v>
      </c>
      <c r="K31" s="52" t="s">
        <v>18</v>
      </c>
      <c r="L31" s="92">
        <f aca="true" t="shared" si="32" ref="L31:M35">ROUND(L11/L$7*100,1)</f>
        <v>6.3</v>
      </c>
      <c r="M31" s="93">
        <f t="shared" si="32"/>
        <v>6.5</v>
      </c>
      <c r="N31" s="52" t="s">
        <v>18</v>
      </c>
      <c r="O31" s="99">
        <f aca="true" t="shared" si="33" ref="O31:P35">ROUND(O11/O$7*100,1)</f>
        <v>5.6</v>
      </c>
      <c r="P31" s="93">
        <f t="shared" si="33"/>
        <v>5.2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9"/>
    </row>
    <row r="32" spans="1:22" ht="19.5" customHeight="1">
      <c r="A32" s="129"/>
      <c r="B32" s="65" t="s">
        <v>26</v>
      </c>
      <c r="C32" s="92">
        <f t="shared" si="29"/>
        <v>3.1</v>
      </c>
      <c r="D32" s="93">
        <f t="shared" si="29"/>
        <v>3.6</v>
      </c>
      <c r="E32" s="9" t="s">
        <v>18</v>
      </c>
      <c r="F32" s="92">
        <f t="shared" si="30"/>
        <v>2.9</v>
      </c>
      <c r="G32" s="93">
        <f t="shared" si="30"/>
        <v>3.7</v>
      </c>
      <c r="H32" s="52" t="s">
        <v>18</v>
      </c>
      <c r="I32" s="99">
        <f t="shared" si="31"/>
        <v>3.2</v>
      </c>
      <c r="J32" s="93">
        <f t="shared" si="31"/>
        <v>3.5</v>
      </c>
      <c r="K32" s="52" t="s">
        <v>18</v>
      </c>
      <c r="L32" s="92">
        <f t="shared" si="32"/>
        <v>3.2</v>
      </c>
      <c r="M32" s="93">
        <f t="shared" si="32"/>
        <v>3.7</v>
      </c>
      <c r="N32" s="52" t="s">
        <v>18</v>
      </c>
      <c r="O32" s="99">
        <f t="shared" si="33"/>
        <v>3.1</v>
      </c>
      <c r="P32" s="93">
        <f t="shared" si="33"/>
        <v>3.3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9"/>
    </row>
    <row r="33" spans="1:22" ht="19.5" customHeight="1">
      <c r="A33" s="129"/>
      <c r="B33" s="65" t="s">
        <v>7</v>
      </c>
      <c r="C33" s="92">
        <f t="shared" si="29"/>
        <v>1.6</v>
      </c>
      <c r="D33" s="93">
        <f t="shared" si="29"/>
        <v>1.9</v>
      </c>
      <c r="E33" s="9" t="s">
        <v>18</v>
      </c>
      <c r="F33" s="92">
        <f t="shared" si="30"/>
        <v>1.6</v>
      </c>
      <c r="G33" s="93">
        <f t="shared" si="30"/>
        <v>2.3</v>
      </c>
      <c r="H33" s="52" t="s">
        <v>18</v>
      </c>
      <c r="I33" s="99">
        <f t="shared" si="31"/>
        <v>1.6</v>
      </c>
      <c r="J33" s="93">
        <f t="shared" si="31"/>
        <v>1.8</v>
      </c>
      <c r="K33" s="52" t="s">
        <v>18</v>
      </c>
      <c r="L33" s="92">
        <f t="shared" si="32"/>
        <v>1.6</v>
      </c>
      <c r="M33" s="93">
        <f t="shared" si="32"/>
        <v>1.7</v>
      </c>
      <c r="N33" s="52" t="s">
        <v>18</v>
      </c>
      <c r="O33" s="99">
        <f t="shared" si="33"/>
        <v>1.6</v>
      </c>
      <c r="P33" s="93">
        <f t="shared" si="33"/>
        <v>1.9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9"/>
    </row>
    <row r="34" spans="1:22" ht="19.5" customHeight="1">
      <c r="A34" s="129"/>
      <c r="B34" s="64" t="s">
        <v>8</v>
      </c>
      <c r="C34" s="90">
        <f t="shared" si="29"/>
        <v>8</v>
      </c>
      <c r="D34" s="91">
        <f t="shared" si="29"/>
        <v>7</v>
      </c>
      <c r="E34" s="49" t="s">
        <v>18</v>
      </c>
      <c r="F34" s="90">
        <f t="shared" si="30"/>
        <v>5.9</v>
      </c>
      <c r="G34" s="91">
        <f t="shared" si="30"/>
        <v>6</v>
      </c>
      <c r="H34" s="51" t="s">
        <v>18</v>
      </c>
      <c r="I34" s="98">
        <f t="shared" si="31"/>
        <v>8.6</v>
      </c>
      <c r="J34" s="91">
        <f t="shared" si="31"/>
        <v>7.3</v>
      </c>
      <c r="K34" s="51" t="s">
        <v>18</v>
      </c>
      <c r="L34" s="90">
        <f t="shared" si="32"/>
        <v>7.9</v>
      </c>
      <c r="M34" s="91">
        <f t="shared" si="32"/>
        <v>6.3</v>
      </c>
      <c r="N34" s="51" t="s">
        <v>18</v>
      </c>
      <c r="O34" s="98">
        <f t="shared" si="33"/>
        <v>9.3</v>
      </c>
      <c r="P34" s="91">
        <f t="shared" si="33"/>
        <v>8.1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9"/>
    </row>
    <row r="35" spans="1:22" ht="19.5" customHeight="1">
      <c r="A35" s="129"/>
      <c r="B35" s="65" t="s">
        <v>9</v>
      </c>
      <c r="C35" s="92">
        <f t="shared" si="29"/>
        <v>21.5</v>
      </c>
      <c r="D35" s="93">
        <f t="shared" si="29"/>
        <v>20.3</v>
      </c>
      <c r="E35" s="9" t="s">
        <v>18</v>
      </c>
      <c r="F35" s="92">
        <f t="shared" si="30"/>
        <v>14.7</v>
      </c>
      <c r="G35" s="93">
        <f t="shared" si="30"/>
        <v>13.4</v>
      </c>
      <c r="H35" s="52" t="s">
        <v>18</v>
      </c>
      <c r="I35" s="99">
        <f t="shared" si="31"/>
        <v>23.5</v>
      </c>
      <c r="J35" s="93">
        <f t="shared" si="31"/>
        <v>22.3</v>
      </c>
      <c r="K35" s="52" t="s">
        <v>18</v>
      </c>
      <c r="L35" s="92">
        <f t="shared" si="32"/>
        <v>20.7</v>
      </c>
      <c r="M35" s="93">
        <f t="shared" si="32"/>
        <v>18.9</v>
      </c>
      <c r="N35" s="52" t="s">
        <v>18</v>
      </c>
      <c r="O35" s="99">
        <f t="shared" si="33"/>
        <v>26</v>
      </c>
      <c r="P35" s="93">
        <f t="shared" si="33"/>
        <v>25.1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9"/>
    </row>
    <row r="36" spans="1:22" ht="19.5" customHeight="1">
      <c r="A36" s="129"/>
      <c r="B36" s="65" t="s">
        <v>10</v>
      </c>
      <c r="C36" s="92">
        <f aca="true" t="shared" si="34" ref="C36:D40">ROUND(C16/C$7*100,1)</f>
        <v>16.5</v>
      </c>
      <c r="D36" s="93">
        <f t="shared" si="34"/>
        <v>16.4</v>
      </c>
      <c r="E36" s="9" t="s">
        <v>18</v>
      </c>
      <c r="F36" s="92">
        <f aca="true" t="shared" si="35" ref="F36:G40">ROUND(F16/F$7*100,1)</f>
        <v>17.2</v>
      </c>
      <c r="G36" s="93">
        <f t="shared" si="35"/>
        <v>16.6</v>
      </c>
      <c r="H36" s="52" t="s">
        <v>18</v>
      </c>
      <c r="I36" s="99">
        <f aca="true" t="shared" si="36" ref="I36:J40">ROUND(I16/I$7*100,1)</f>
        <v>16.3</v>
      </c>
      <c r="J36" s="93">
        <f t="shared" si="36"/>
        <v>16.4</v>
      </c>
      <c r="K36" s="52" t="s">
        <v>18</v>
      </c>
      <c r="L36" s="92">
        <f aca="true" t="shared" si="37" ref="L36:M40">ROUND(L16/L$7*100,1)</f>
        <v>16.9</v>
      </c>
      <c r="M36" s="93">
        <f t="shared" si="37"/>
        <v>17.3</v>
      </c>
      <c r="N36" s="52" t="s">
        <v>18</v>
      </c>
      <c r="O36" s="99">
        <f aca="true" t="shared" si="38" ref="O36:P40">ROUND(O16/O$7*100,1)</f>
        <v>15.8</v>
      </c>
      <c r="P36" s="93">
        <f t="shared" si="38"/>
        <v>15.6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9"/>
    </row>
    <row r="37" spans="1:22" ht="19.5" customHeight="1">
      <c r="A37" s="129"/>
      <c r="B37" s="65" t="s">
        <v>11</v>
      </c>
      <c r="C37" s="92">
        <f t="shared" si="34"/>
        <v>11.6</v>
      </c>
      <c r="D37" s="93">
        <f t="shared" si="34"/>
        <v>11.8</v>
      </c>
      <c r="E37" s="9" t="s">
        <v>18</v>
      </c>
      <c r="F37" s="92">
        <f t="shared" si="35"/>
        <v>13</v>
      </c>
      <c r="G37" s="93">
        <f t="shared" si="35"/>
        <v>13.1</v>
      </c>
      <c r="H37" s="52" t="s">
        <v>18</v>
      </c>
      <c r="I37" s="99">
        <f t="shared" si="36"/>
        <v>11.2</v>
      </c>
      <c r="J37" s="93">
        <f t="shared" si="36"/>
        <v>11.4</v>
      </c>
      <c r="K37" s="52" t="s">
        <v>18</v>
      </c>
      <c r="L37" s="92">
        <f t="shared" si="37"/>
        <v>12</v>
      </c>
      <c r="M37" s="93">
        <f t="shared" si="37"/>
        <v>12</v>
      </c>
      <c r="N37" s="52" t="s">
        <v>18</v>
      </c>
      <c r="O37" s="99">
        <f t="shared" si="38"/>
        <v>10.5</v>
      </c>
      <c r="P37" s="93">
        <f t="shared" si="38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9"/>
    </row>
    <row r="38" spans="1:22" ht="19.5" customHeight="1">
      <c r="A38" s="129"/>
      <c r="B38" s="65" t="s">
        <v>12</v>
      </c>
      <c r="C38" s="92">
        <f t="shared" si="34"/>
        <v>8.3</v>
      </c>
      <c r="D38" s="93">
        <f t="shared" si="34"/>
        <v>8.8</v>
      </c>
      <c r="E38" s="9" t="s">
        <v>18</v>
      </c>
      <c r="F38" s="92">
        <f t="shared" si="35"/>
        <v>9.3</v>
      </c>
      <c r="G38" s="93">
        <f t="shared" si="35"/>
        <v>9.4</v>
      </c>
      <c r="H38" s="52" t="s">
        <v>18</v>
      </c>
      <c r="I38" s="99">
        <f t="shared" si="36"/>
        <v>8</v>
      </c>
      <c r="J38" s="93">
        <f t="shared" si="36"/>
        <v>8.7</v>
      </c>
      <c r="K38" s="52" t="s">
        <v>18</v>
      </c>
      <c r="L38" s="92">
        <f t="shared" si="37"/>
        <v>8.3</v>
      </c>
      <c r="M38" s="93">
        <f t="shared" si="37"/>
        <v>9</v>
      </c>
      <c r="N38" s="52" t="s">
        <v>18</v>
      </c>
      <c r="O38" s="99">
        <f t="shared" si="38"/>
        <v>7.8</v>
      </c>
      <c r="P38" s="93">
        <f t="shared" si="38"/>
        <v>8.4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9"/>
    </row>
    <row r="39" spans="1:22" ht="19.5" customHeight="1">
      <c r="A39" s="129"/>
      <c r="B39" s="65" t="s">
        <v>13</v>
      </c>
      <c r="C39" s="92">
        <f t="shared" si="34"/>
        <v>5.8</v>
      </c>
      <c r="D39" s="93">
        <f t="shared" si="34"/>
        <v>6.3</v>
      </c>
      <c r="E39" s="9" t="s">
        <v>18</v>
      </c>
      <c r="F39" s="92">
        <f t="shared" si="35"/>
        <v>6.2</v>
      </c>
      <c r="G39" s="93">
        <f t="shared" si="35"/>
        <v>6.2</v>
      </c>
      <c r="H39" s="52" t="s">
        <v>18</v>
      </c>
      <c r="I39" s="99">
        <f t="shared" si="36"/>
        <v>5.7</v>
      </c>
      <c r="J39" s="93">
        <f t="shared" si="36"/>
        <v>6.4</v>
      </c>
      <c r="K39" s="52" t="s">
        <v>18</v>
      </c>
      <c r="L39" s="92">
        <f t="shared" si="37"/>
        <v>5.9</v>
      </c>
      <c r="M39" s="93">
        <f t="shared" si="37"/>
        <v>6.7</v>
      </c>
      <c r="N39" s="52" t="s">
        <v>18</v>
      </c>
      <c r="O39" s="99">
        <f t="shared" si="38"/>
        <v>5.5</v>
      </c>
      <c r="P39" s="93">
        <f t="shared" si="38"/>
        <v>6.1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9"/>
    </row>
    <row r="40" spans="1:22" ht="19.5" customHeight="1">
      <c r="A40" s="129"/>
      <c r="B40" s="65" t="s">
        <v>14</v>
      </c>
      <c r="C40" s="92">
        <f t="shared" si="34"/>
        <v>4.8</v>
      </c>
      <c r="D40" s="93">
        <f t="shared" si="34"/>
        <v>4.8</v>
      </c>
      <c r="E40" s="9" t="s">
        <v>18</v>
      </c>
      <c r="F40" s="92">
        <f t="shared" si="35"/>
        <v>4.6</v>
      </c>
      <c r="G40" s="93">
        <f t="shared" si="35"/>
        <v>4.9</v>
      </c>
      <c r="H40" s="52" t="s">
        <v>18</v>
      </c>
      <c r="I40" s="99">
        <f t="shared" si="36"/>
        <v>4.9</v>
      </c>
      <c r="J40" s="93">
        <f t="shared" si="36"/>
        <v>4.8</v>
      </c>
      <c r="K40" s="52" t="s">
        <v>18</v>
      </c>
      <c r="L40" s="92">
        <f t="shared" si="37"/>
        <v>5.2</v>
      </c>
      <c r="M40" s="93">
        <f t="shared" si="37"/>
        <v>5</v>
      </c>
      <c r="N40" s="52" t="s">
        <v>18</v>
      </c>
      <c r="O40" s="99">
        <f t="shared" si="38"/>
        <v>4.7</v>
      </c>
      <c r="P40" s="93">
        <f t="shared" si="38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9"/>
    </row>
    <row r="41" spans="1:22" ht="19.5" customHeight="1">
      <c r="A41" s="129"/>
      <c r="B41" s="65" t="s">
        <v>15</v>
      </c>
      <c r="C41" s="92">
        <f aca="true" t="shared" si="39" ref="C41:D46">ROUND(C21/C$7*100,1)</f>
        <v>3.5</v>
      </c>
      <c r="D41" s="93">
        <f t="shared" si="39"/>
        <v>3.4</v>
      </c>
      <c r="E41" s="9" t="s">
        <v>18</v>
      </c>
      <c r="F41" s="92">
        <f aca="true" t="shared" si="40" ref="F41:G46">ROUND(F21/F$7*100,1)</f>
        <v>3.7</v>
      </c>
      <c r="G41" s="93">
        <f t="shared" si="40"/>
        <v>3.4</v>
      </c>
      <c r="H41" s="52" t="s">
        <v>18</v>
      </c>
      <c r="I41" s="99">
        <f aca="true" t="shared" si="41" ref="I41:J46">ROUND(I21/I$7*100,1)</f>
        <v>3.4</v>
      </c>
      <c r="J41" s="93">
        <f t="shared" si="41"/>
        <v>3.4</v>
      </c>
      <c r="K41" s="52" t="s">
        <v>18</v>
      </c>
      <c r="L41" s="92">
        <f aca="true" t="shared" si="42" ref="L41:M46">ROUND(L21/L$7*100,1)</f>
        <v>3.7</v>
      </c>
      <c r="M41" s="93">
        <f t="shared" si="42"/>
        <v>3.6</v>
      </c>
      <c r="N41" s="52" t="s">
        <v>18</v>
      </c>
      <c r="O41" s="99">
        <f aca="true" t="shared" si="43" ref="O41:P46">ROUND(O21/O$7*100,1)</f>
        <v>3.2</v>
      </c>
      <c r="P41" s="93">
        <f t="shared" si="43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9"/>
    </row>
    <row r="42" spans="1:22" ht="19.5" customHeight="1">
      <c r="A42" s="129"/>
      <c r="B42" s="65" t="s">
        <v>16</v>
      </c>
      <c r="C42" s="92">
        <f>ROUND(C22/C$7*100,1)</f>
        <v>2.6</v>
      </c>
      <c r="D42" s="93">
        <f t="shared" si="39"/>
        <v>2.5</v>
      </c>
      <c r="E42" s="9" t="s">
        <v>18</v>
      </c>
      <c r="F42" s="92">
        <f t="shared" si="40"/>
        <v>2.9</v>
      </c>
      <c r="G42" s="93">
        <f t="shared" si="40"/>
        <v>2.5</v>
      </c>
      <c r="H42" s="52" t="s">
        <v>18</v>
      </c>
      <c r="I42" s="99">
        <f t="shared" si="41"/>
        <v>2.5</v>
      </c>
      <c r="J42" s="93">
        <f t="shared" si="41"/>
        <v>2.5</v>
      </c>
      <c r="K42" s="52" t="s">
        <v>18</v>
      </c>
      <c r="L42" s="92">
        <f t="shared" si="42"/>
        <v>2.6</v>
      </c>
      <c r="M42" s="93">
        <f t="shared" si="42"/>
        <v>2.8</v>
      </c>
      <c r="N42" s="52" t="s">
        <v>18</v>
      </c>
      <c r="O42" s="99">
        <f t="shared" si="43"/>
        <v>2.4</v>
      </c>
      <c r="P42" s="93">
        <f t="shared" si="43"/>
        <v>2.3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9"/>
    </row>
    <row r="43" spans="1:22" ht="19.5" customHeight="1">
      <c r="A43" s="129"/>
      <c r="B43" s="66" t="s">
        <v>17</v>
      </c>
      <c r="C43" s="94">
        <f t="shared" si="39"/>
        <v>1.7</v>
      </c>
      <c r="D43" s="95">
        <f t="shared" si="39"/>
        <v>1.9</v>
      </c>
      <c r="E43" s="50" t="s">
        <v>18</v>
      </c>
      <c r="F43" s="94">
        <f t="shared" si="40"/>
        <v>2.1</v>
      </c>
      <c r="G43" s="95">
        <f t="shared" si="40"/>
        <v>2.5</v>
      </c>
      <c r="H43" s="53" t="s">
        <v>18</v>
      </c>
      <c r="I43" s="100">
        <f t="shared" si="41"/>
        <v>1.6</v>
      </c>
      <c r="J43" s="95">
        <f t="shared" si="41"/>
        <v>1.7</v>
      </c>
      <c r="K43" s="53" t="s">
        <v>18</v>
      </c>
      <c r="L43" s="94">
        <f t="shared" si="42"/>
        <v>1.9</v>
      </c>
      <c r="M43" s="95">
        <f t="shared" si="42"/>
        <v>2</v>
      </c>
      <c r="N43" s="53" t="s">
        <v>18</v>
      </c>
      <c r="O43" s="100">
        <f t="shared" si="43"/>
        <v>1.3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9"/>
    </row>
    <row r="44" spans="1:22" ht="19.5" customHeight="1">
      <c r="A44" s="129"/>
      <c r="B44" s="65" t="s">
        <v>20</v>
      </c>
      <c r="C44" s="92">
        <f t="shared" si="39"/>
        <v>1.2</v>
      </c>
      <c r="D44" s="93">
        <f t="shared" si="39"/>
        <v>1.5</v>
      </c>
      <c r="E44" s="9" t="s">
        <v>18</v>
      </c>
      <c r="F44" s="92">
        <f t="shared" si="40"/>
        <v>1.6</v>
      </c>
      <c r="G44" s="93">
        <f t="shared" si="40"/>
        <v>1.8</v>
      </c>
      <c r="H44" s="52" t="s">
        <v>18</v>
      </c>
      <c r="I44" s="99">
        <f t="shared" si="41"/>
        <v>1.1</v>
      </c>
      <c r="J44" s="93">
        <f t="shared" si="41"/>
        <v>1.4</v>
      </c>
      <c r="K44" s="52" t="s">
        <v>18</v>
      </c>
      <c r="L44" s="92">
        <f t="shared" si="42"/>
        <v>1.3</v>
      </c>
      <c r="M44" s="93">
        <f t="shared" si="42"/>
        <v>1.7</v>
      </c>
      <c r="N44" s="52" t="s">
        <v>18</v>
      </c>
      <c r="O44" s="99">
        <f t="shared" si="43"/>
        <v>0.9</v>
      </c>
      <c r="P44" s="93">
        <f t="shared" si="43"/>
        <v>1.1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9"/>
    </row>
    <row r="45" spans="1:22" ht="19.5" customHeight="1">
      <c r="A45" s="129"/>
      <c r="B45" s="65" t="s">
        <v>22</v>
      </c>
      <c r="C45" s="92">
        <f t="shared" si="39"/>
        <v>0.8</v>
      </c>
      <c r="D45" s="93">
        <f t="shared" si="39"/>
        <v>0.7</v>
      </c>
      <c r="E45" s="9" t="s">
        <v>18</v>
      </c>
      <c r="F45" s="92">
        <f t="shared" si="40"/>
        <v>1.1</v>
      </c>
      <c r="G45" s="93">
        <f t="shared" si="40"/>
        <v>1.1</v>
      </c>
      <c r="H45" s="52" t="s">
        <v>18</v>
      </c>
      <c r="I45" s="99">
        <f t="shared" si="41"/>
        <v>0.7</v>
      </c>
      <c r="J45" s="93">
        <f t="shared" si="41"/>
        <v>0.6</v>
      </c>
      <c r="K45" s="52" t="s">
        <v>18</v>
      </c>
      <c r="L45" s="92">
        <f t="shared" si="42"/>
        <v>0.8</v>
      </c>
      <c r="M45" s="93">
        <f t="shared" si="42"/>
        <v>0.7</v>
      </c>
      <c r="N45" s="52" t="s">
        <v>18</v>
      </c>
      <c r="O45" s="99">
        <f t="shared" si="43"/>
        <v>0.6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9"/>
    </row>
    <row r="46" spans="1:22" ht="19.5" customHeight="1" thickBot="1">
      <c r="A46" s="130"/>
      <c r="B46" s="67" t="s">
        <v>30</v>
      </c>
      <c r="C46" s="96">
        <f t="shared" si="39"/>
        <v>2.4</v>
      </c>
      <c r="D46" s="97">
        <f t="shared" si="39"/>
        <v>2.5</v>
      </c>
      <c r="E46" s="13" t="s">
        <v>18</v>
      </c>
      <c r="F46" s="96">
        <f t="shared" si="40"/>
        <v>4.3</v>
      </c>
      <c r="G46" s="97">
        <f t="shared" si="40"/>
        <v>4.6</v>
      </c>
      <c r="H46" s="54" t="s">
        <v>18</v>
      </c>
      <c r="I46" s="101">
        <f t="shared" si="41"/>
        <v>1.8</v>
      </c>
      <c r="J46" s="97">
        <f t="shared" si="41"/>
        <v>1.9</v>
      </c>
      <c r="K46" s="54" t="s">
        <v>18</v>
      </c>
      <c r="L46" s="96">
        <f t="shared" si="42"/>
        <v>1.8</v>
      </c>
      <c r="M46" s="97">
        <f t="shared" si="42"/>
        <v>2</v>
      </c>
      <c r="N46" s="54" t="s">
        <v>18</v>
      </c>
      <c r="O46" s="101">
        <f t="shared" si="43"/>
        <v>1.8</v>
      </c>
      <c r="P46" s="97">
        <f t="shared" si="43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40"/>
    </row>
    <row r="47" spans="1:21" ht="17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rintOptions horizontalCentered="1"/>
  <pageMargins left="0.5905511811023623" right="0.5905511811023623" top="0.5905511811023623" bottom="0.2755905511811024" header="0.5118110236220472" footer="0.3937007874015748"/>
  <pageSetup firstPageNumber="46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2019-10-28T05:35:47Z</cp:lastPrinted>
  <dcterms:created xsi:type="dcterms:W3CDTF">2007-12-25T02:55:42Z</dcterms:created>
  <dcterms:modified xsi:type="dcterms:W3CDTF">2019-10-28T05:36:25Z</dcterms:modified>
  <cp:category/>
  <cp:version/>
  <cp:contentType/>
  <cp:contentStatus/>
</cp:coreProperties>
</file>