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第2表" sheetId="1" r:id="rId1"/>
  </sheets>
  <definedNames>
    <definedName name="_xlnm.Print_Area" localSheetId="0">'第2表'!$A$1:$T$59</definedName>
  </definedNames>
  <calcPr fullCalcOnLoad="1"/>
</workbook>
</file>

<file path=xl/sharedStrings.xml><?xml version="1.0" encoding="utf-8"?>
<sst xmlns="http://schemas.openxmlformats.org/spreadsheetml/2006/main" count="120" uniqueCount="73">
  <si>
    <t xml:space="preserve"> </t>
  </si>
  <si>
    <t>　</t>
  </si>
  <si>
    <t>年　　　　　　齢</t>
  </si>
  <si>
    <t>その他</t>
  </si>
  <si>
    <t>労働力</t>
  </si>
  <si>
    <t>非労働力</t>
  </si>
  <si>
    <t>わら仕事</t>
  </si>
  <si>
    <t>【　総　　　数　】</t>
  </si>
  <si>
    <t>増減率（％）</t>
  </si>
  <si>
    <t>（単位：人、％）</t>
  </si>
  <si>
    <t>就業率</t>
  </si>
  <si>
    <t>増減数（平成１２年～１７年の増減）</t>
  </si>
  <si>
    <t>総　数</t>
  </si>
  <si>
    <t>労　働　力　人　口</t>
  </si>
  <si>
    <t>非　労　働　力　人　口</t>
  </si>
  <si>
    <t>就　　業　　者</t>
  </si>
  <si>
    <t>完　全</t>
  </si>
  <si>
    <t>総　数</t>
  </si>
  <si>
    <t>主に仕事</t>
  </si>
  <si>
    <t>家事のほ</t>
  </si>
  <si>
    <t>通学のかた</t>
  </si>
  <si>
    <t>休業者</t>
  </si>
  <si>
    <t>失業者</t>
  </si>
  <si>
    <t>家　事</t>
  </si>
  <si>
    <t>通　学</t>
  </si>
  <si>
    <t>力　率</t>
  </si>
  <si>
    <t>失業率</t>
  </si>
  <si>
    <t>か仕事</t>
  </si>
  <si>
    <t>　　１）労働力状態「不詳」を除く。</t>
  </si>
  <si>
    <t>年齢別割合</t>
  </si>
  <si>
    <t>完　全</t>
  </si>
  <si>
    <t>非労働</t>
  </si>
  <si>
    <t>１）</t>
  </si>
  <si>
    <t>（再掲）６５歳以上</t>
  </si>
  <si>
    <t>平成１７年</t>
  </si>
  <si>
    <t>平成１２年</t>
  </si>
  <si>
    <t>労働力</t>
  </si>
  <si>
    <t>率</t>
  </si>
  <si>
    <t>１５歳以上総数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</si>
  <si>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</si>
  <si>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</si>
  <si>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</si>
  <si>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</si>
  <si>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</si>
  <si>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</si>
  <si>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</si>
  <si>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</si>
  <si>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</si>
  <si>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</si>
  <si>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</si>
  <si>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</si>
  <si>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</si>
  <si>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</si>
  <si>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</si>
  <si>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１５歳以上総数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</si>
  <si>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</si>
  <si>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</si>
  <si>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</si>
  <si>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</si>
  <si>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</si>
  <si>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</si>
  <si>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</si>
  <si>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</si>
  <si>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</si>
  <si>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</si>
  <si>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</si>
  <si>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</si>
  <si>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</si>
  <si>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</si>
  <si>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</si>
  <si>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　　　　 -</t>
  </si>
  <si>
    <t>　　　 -</t>
  </si>
  <si>
    <t>第２表　労働力状態（８区分）、年齢（５歳階級）、１５歳以上人口（平成１２年、平成１７年）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</si>
</sst>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 ###,###,##0;&quot;-&quot;###,###,##0"/>
    <numFmt numFmtId="178" formatCode="###,###,##0;&quot;-&quot;##,###,##0"/>
    <numFmt numFmtId="179" formatCode="#,###,##0;&quot; -&quot;###,##0"/>
    <numFmt numFmtId="180" formatCode="0.0_);[Red]\(0.0\)"/>
    <numFmt numFmtId="181" formatCode="0.0_ "/>
    <numFmt numFmtId="182" formatCode="#,##0.0000_ "/>
    <numFmt numFmtId="183" formatCode="0_ "/>
    <numFmt numFmtId="184" formatCode="#,##0_ "/>
    <numFmt numFmtId="185" formatCode="#,##0.0_ "/>
    <numFmt numFmtId="186" formatCode="[&lt;=999]000;[&lt;=9999]000\-00;000\-0000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b/>
      <sz val="24"/>
      <name val="ＭＳ 明朝"/>
      <family val="1"/>
    </font>
    <font>
      <sz val="12"/>
      <color indexed="8"/>
      <name val="ＭＳ 明朝"/>
      <family val="1"/>
    </font>
    <font>
      <b/>
      <sz val="18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5" fillId="0" borderId="0">
      <alignment/>
      <protection/>
    </xf>
  </cellStyleXfs>
  <cellXfs count="118">
    <xf numFmtId="3" fontId="0" fillId="0" borderId="0" xfId="0" applyAlignment="1">
      <alignment/>
    </xf>
    <xf numFmtId="3" fontId="6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Font="1" applyBorder="1" applyAlignment="1">
      <alignment/>
    </xf>
    <xf numFmtId="181" fontId="8" fillId="0" borderId="1" xfId="15" applyNumberFormat="1" applyFont="1" applyFill="1" applyBorder="1" applyAlignment="1">
      <alignment horizontal="right" vertical="top"/>
      <protection/>
    </xf>
    <xf numFmtId="3" fontId="6" fillId="0" borderId="0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81" fontId="8" fillId="0" borderId="4" xfId="15" applyNumberFormat="1" applyFont="1" applyFill="1" applyBorder="1" applyAlignment="1">
      <alignment horizontal="right" vertical="top"/>
      <protection/>
    </xf>
    <xf numFmtId="3" fontId="9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3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5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7" xfId="0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181" fontId="8" fillId="0" borderId="8" xfId="15" applyNumberFormat="1" applyFont="1" applyFill="1" applyBorder="1" applyAlignment="1">
      <alignment horizontal="right" vertical="top"/>
      <protection/>
    </xf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181" fontId="8" fillId="0" borderId="6" xfId="15" applyNumberFormat="1" applyFont="1" applyFill="1" applyBorder="1" applyAlignment="1">
      <alignment horizontal="right" vertical="top"/>
      <protection/>
    </xf>
    <xf numFmtId="181" fontId="6" fillId="0" borderId="0" xfId="0" applyNumberFormat="1" applyFont="1" applyBorder="1" applyAlignment="1">
      <alignment/>
    </xf>
    <xf numFmtId="181" fontId="6" fillId="0" borderId="1" xfId="0" applyNumberFormat="1" applyFont="1" applyBorder="1" applyAlignment="1">
      <alignment/>
    </xf>
    <xf numFmtId="181" fontId="6" fillId="0" borderId="8" xfId="0" applyNumberFormat="1" applyFont="1" applyBorder="1" applyAlignment="1">
      <alignment/>
    </xf>
    <xf numFmtId="181" fontId="6" fillId="0" borderId="5" xfId="0" applyNumberFormat="1" applyFont="1" applyBorder="1" applyAlignment="1">
      <alignment/>
    </xf>
    <xf numFmtId="181" fontId="6" fillId="0" borderId="18" xfId="0" applyNumberFormat="1" applyFont="1" applyBorder="1" applyAlignment="1">
      <alignment/>
    </xf>
    <xf numFmtId="181" fontId="6" fillId="0" borderId="19" xfId="0" applyNumberFormat="1" applyFont="1" applyBorder="1" applyAlignment="1">
      <alignment/>
    </xf>
    <xf numFmtId="181" fontId="6" fillId="0" borderId="20" xfId="0" applyNumberFormat="1" applyFont="1" applyBorder="1" applyAlignment="1">
      <alignment/>
    </xf>
    <xf numFmtId="181" fontId="6" fillId="0" borderId="21" xfId="0" applyNumberFormat="1" applyFont="1" applyBorder="1" applyAlignment="1">
      <alignment/>
    </xf>
    <xf numFmtId="184" fontId="8" fillId="0" borderId="0" xfId="15" applyNumberFormat="1" applyFont="1" applyFill="1" applyBorder="1" applyAlignment="1">
      <alignment horizontal="right" vertical="top"/>
      <protection/>
    </xf>
    <xf numFmtId="184" fontId="8" fillId="0" borderId="22" xfId="15" applyNumberFormat="1" applyFont="1" applyFill="1" applyBorder="1" applyAlignment="1">
      <alignment horizontal="right" vertical="top"/>
      <protection/>
    </xf>
    <xf numFmtId="184" fontId="8" fillId="0" borderId="1" xfId="15" applyNumberFormat="1" applyFont="1" applyFill="1" applyBorder="1" applyAlignment="1">
      <alignment horizontal="right" vertical="top"/>
      <protection/>
    </xf>
    <xf numFmtId="184" fontId="8" fillId="0" borderId="11" xfId="15" applyNumberFormat="1" applyFont="1" applyFill="1" applyBorder="1" applyAlignment="1">
      <alignment horizontal="right" vertical="top"/>
      <protection/>
    </xf>
    <xf numFmtId="184" fontId="8" fillId="0" borderId="6" xfId="15" applyNumberFormat="1" applyFont="1" applyFill="1" applyBorder="1" applyAlignment="1">
      <alignment horizontal="right" vertical="top"/>
      <protection/>
    </xf>
    <xf numFmtId="184" fontId="8" fillId="0" borderId="17" xfId="15" applyNumberFormat="1" applyFont="1" applyFill="1" applyBorder="1" applyAlignment="1">
      <alignment horizontal="right" vertical="top"/>
      <protection/>
    </xf>
    <xf numFmtId="184" fontId="6" fillId="0" borderId="23" xfId="0" applyNumberFormat="1" applyFont="1" applyBorder="1" applyAlignment="1">
      <alignment horizontal="right"/>
    </xf>
    <xf numFmtId="184" fontId="6" fillId="0" borderId="24" xfId="0" applyNumberFormat="1" applyFont="1" applyBorder="1" applyAlignment="1">
      <alignment horizontal="right"/>
    </xf>
    <xf numFmtId="184" fontId="6" fillId="0" borderId="5" xfId="0" applyNumberFormat="1" applyFont="1" applyBorder="1" applyAlignment="1">
      <alignment horizontal="right"/>
    </xf>
    <xf numFmtId="184" fontId="6" fillId="0" borderId="25" xfId="0" applyNumberFormat="1" applyFont="1" applyBorder="1" applyAlignment="1">
      <alignment horizontal="right"/>
    </xf>
    <xf numFmtId="184" fontId="6" fillId="0" borderId="12" xfId="0" applyNumberFormat="1" applyFont="1" applyBorder="1" applyAlignment="1">
      <alignment horizontal="right"/>
    </xf>
    <xf numFmtId="184" fontId="6" fillId="0" borderId="26" xfId="0" applyNumberFormat="1" applyFont="1" applyBorder="1" applyAlignment="1">
      <alignment horizontal="right"/>
    </xf>
    <xf numFmtId="184" fontId="6" fillId="0" borderId="6" xfId="0" applyNumberFormat="1" applyFont="1" applyBorder="1" applyAlignment="1">
      <alignment horizontal="right"/>
    </xf>
    <xf numFmtId="184" fontId="6" fillId="0" borderId="22" xfId="0" applyNumberFormat="1" applyFont="1" applyBorder="1" applyAlignment="1">
      <alignment/>
    </xf>
    <xf numFmtId="184" fontId="6" fillId="0" borderId="1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184" fontId="6" fillId="0" borderId="6" xfId="0" applyNumberFormat="1" applyFont="1" applyBorder="1" applyAlignment="1">
      <alignment/>
    </xf>
    <xf numFmtId="184" fontId="6" fillId="0" borderId="17" xfId="0" applyNumberFormat="1" applyFont="1" applyBorder="1" applyAlignment="1">
      <alignment/>
    </xf>
    <xf numFmtId="184" fontId="6" fillId="0" borderId="27" xfId="0" applyNumberFormat="1" applyFont="1" applyBorder="1" applyAlignment="1">
      <alignment/>
    </xf>
    <xf numFmtId="184" fontId="6" fillId="0" borderId="28" xfId="0" applyNumberFormat="1" applyFont="1" applyBorder="1" applyAlignment="1">
      <alignment/>
    </xf>
    <xf numFmtId="184" fontId="6" fillId="0" borderId="2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184" fontId="6" fillId="0" borderId="19" xfId="0" applyNumberFormat="1" applyFont="1" applyBorder="1" applyAlignment="1">
      <alignment/>
    </xf>
    <xf numFmtId="184" fontId="6" fillId="0" borderId="30" xfId="0" applyNumberFormat="1" applyFont="1" applyBorder="1" applyAlignment="1">
      <alignment/>
    </xf>
    <xf numFmtId="184" fontId="8" fillId="0" borderId="8" xfId="15" applyNumberFormat="1" applyFont="1" applyFill="1" applyBorder="1" applyAlignment="1">
      <alignment horizontal="right" vertical="top"/>
      <protection/>
    </xf>
    <xf numFmtId="184" fontId="8" fillId="0" borderId="19" xfId="15" applyNumberFormat="1" applyFont="1" applyFill="1" applyBorder="1" applyAlignment="1">
      <alignment horizontal="right" vertical="top"/>
      <protection/>
    </xf>
    <xf numFmtId="184" fontId="8" fillId="0" borderId="27" xfId="15" applyNumberFormat="1" applyFont="1" applyFill="1" applyBorder="1" applyAlignment="1">
      <alignment horizontal="right" vertical="top"/>
      <protection/>
    </xf>
    <xf numFmtId="184" fontId="8" fillId="0" borderId="20" xfId="15" applyNumberFormat="1" applyFont="1" applyFill="1" applyBorder="1" applyAlignment="1">
      <alignment horizontal="right" vertical="top"/>
      <protection/>
    </xf>
    <xf numFmtId="184" fontId="8" fillId="0" borderId="21" xfId="15" applyNumberFormat="1" applyFont="1" applyFill="1" applyBorder="1" applyAlignment="1">
      <alignment horizontal="right" vertical="top"/>
      <protection/>
    </xf>
    <xf numFmtId="181" fontId="8" fillId="0" borderId="27" xfId="15" applyNumberFormat="1" applyFont="1" applyFill="1" applyBorder="1" applyAlignment="1">
      <alignment horizontal="right" vertical="top"/>
      <protection/>
    </xf>
    <xf numFmtId="181" fontId="8" fillId="0" borderId="20" xfId="15" applyNumberFormat="1" applyFont="1" applyFill="1" applyBorder="1" applyAlignment="1">
      <alignment horizontal="right" vertical="top"/>
      <protection/>
    </xf>
    <xf numFmtId="181" fontId="8" fillId="0" borderId="31" xfId="15" applyNumberFormat="1" applyFont="1" applyFill="1" applyBorder="1" applyAlignment="1">
      <alignment horizontal="right" vertical="top"/>
      <protection/>
    </xf>
    <xf numFmtId="181" fontId="8" fillId="0" borderId="21" xfId="15" applyNumberFormat="1" applyFont="1" applyFill="1" applyBorder="1" applyAlignment="1">
      <alignment horizontal="right" vertical="top"/>
      <protection/>
    </xf>
    <xf numFmtId="3" fontId="6" fillId="0" borderId="14" xfId="0" applyNumberFormat="1" applyFont="1" applyBorder="1" applyAlignment="1">
      <alignment/>
    </xf>
    <xf numFmtId="3" fontId="6" fillId="0" borderId="1" xfId="0" applyFont="1" applyBorder="1" applyAlignment="1">
      <alignment horizontal="center"/>
    </xf>
    <xf numFmtId="3" fontId="6" fillId="0" borderId="8" xfId="0" applyFont="1" applyBorder="1" applyAlignment="1">
      <alignment horizontal="center"/>
    </xf>
    <xf numFmtId="184" fontId="8" fillId="0" borderId="12" xfId="15" applyNumberFormat="1" applyFont="1" applyFill="1" applyBorder="1" applyAlignment="1">
      <alignment horizontal="right" vertical="top"/>
      <protection/>
    </xf>
    <xf numFmtId="184" fontId="8" fillId="0" borderId="24" xfId="15" applyNumberFormat="1" applyFont="1" applyFill="1" applyBorder="1" applyAlignment="1">
      <alignment horizontal="right" vertical="top"/>
      <protection/>
    </xf>
    <xf numFmtId="184" fontId="8" fillId="0" borderId="5" xfId="15" applyNumberFormat="1" applyFont="1" applyFill="1" applyBorder="1" applyAlignment="1">
      <alignment horizontal="right" vertical="top"/>
      <protection/>
    </xf>
    <xf numFmtId="184" fontId="8" fillId="0" borderId="25" xfId="15" applyNumberFormat="1" applyFont="1" applyFill="1" applyBorder="1" applyAlignment="1">
      <alignment horizontal="right" vertical="top"/>
      <protection/>
    </xf>
    <xf numFmtId="184" fontId="8" fillId="0" borderId="23" xfId="15" applyNumberFormat="1" applyFont="1" applyFill="1" applyBorder="1" applyAlignment="1">
      <alignment horizontal="right" vertical="top"/>
      <protection/>
    </xf>
    <xf numFmtId="184" fontId="8" fillId="0" borderId="26" xfId="15" applyNumberFormat="1" applyFont="1" applyFill="1" applyBorder="1" applyAlignment="1">
      <alignment horizontal="right" vertical="top"/>
      <protection/>
    </xf>
    <xf numFmtId="181" fontId="6" fillId="0" borderId="12" xfId="0" applyNumberFormat="1" applyFont="1" applyBorder="1" applyAlignment="1">
      <alignment/>
    </xf>
    <xf numFmtId="184" fontId="8" fillId="0" borderId="28" xfId="15" applyNumberFormat="1" applyFont="1" applyFill="1" applyBorder="1" applyAlignment="1">
      <alignment horizontal="right" vertical="top"/>
      <protection/>
    </xf>
    <xf numFmtId="184" fontId="8" fillId="0" borderId="29" xfId="15" applyNumberFormat="1" applyFont="1" applyFill="1" applyBorder="1" applyAlignment="1">
      <alignment horizontal="right" vertical="top"/>
      <protection/>
    </xf>
    <xf numFmtId="184" fontId="8" fillId="0" borderId="30" xfId="15" applyNumberFormat="1" applyFont="1" applyFill="1" applyBorder="1" applyAlignment="1">
      <alignment horizontal="right" vertical="top"/>
      <protection/>
    </xf>
    <xf numFmtId="3" fontId="6" fillId="0" borderId="2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23" xfId="0" applyFont="1" applyBorder="1" applyAlignment="1">
      <alignment/>
    </xf>
    <xf numFmtId="3" fontId="6" fillId="0" borderId="6" xfId="0" applyFont="1" applyBorder="1" applyAlignment="1">
      <alignment/>
    </xf>
    <xf numFmtId="3" fontId="6" fillId="0" borderId="27" xfId="0" applyFont="1" applyBorder="1" applyAlignment="1">
      <alignment/>
    </xf>
    <xf numFmtId="3" fontId="6" fillId="0" borderId="32" xfId="0" applyFont="1" applyBorder="1" applyAlignment="1">
      <alignment/>
    </xf>
    <xf numFmtId="3" fontId="0" fillId="0" borderId="13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 horizontal="left"/>
    </xf>
    <xf numFmtId="3" fontId="0" fillId="0" borderId="33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 horizontal="left"/>
    </xf>
    <xf numFmtId="3" fontId="0" fillId="0" borderId="30" xfId="0" applyNumberFormat="1" applyFont="1" applyBorder="1" applyAlignment="1">
      <alignment horizontal="left"/>
    </xf>
    <xf numFmtId="184" fontId="8" fillId="0" borderId="11" xfId="15" applyNumberFormat="1" applyFont="1" applyFill="1" applyBorder="1" applyAlignment="1">
      <alignment vertical="top"/>
      <protection/>
    </xf>
    <xf numFmtId="3" fontId="6" fillId="0" borderId="34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13" xfId="0" applyFont="1" applyBorder="1" applyAlignment="1">
      <alignment horizontal="center" vertical="center" textRotation="255"/>
    </xf>
    <xf numFmtId="3" fontId="6" fillId="0" borderId="14" xfId="0" applyFont="1" applyBorder="1" applyAlignment="1">
      <alignment horizontal="center" vertical="center" textRotation="255"/>
    </xf>
    <xf numFmtId="3" fontId="6" fillId="0" borderId="33" xfId="0" applyFont="1" applyBorder="1" applyAlignment="1">
      <alignment horizontal="center" vertical="center" textRotation="255"/>
    </xf>
    <xf numFmtId="3" fontId="6" fillId="0" borderId="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181" fontId="6" fillId="0" borderId="19" xfId="0" applyNumberFormat="1" applyFont="1" applyBorder="1" applyAlignment="1">
      <alignment horizontal="center" vertical="center"/>
    </xf>
    <xf numFmtId="181" fontId="6" fillId="0" borderId="30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184" fontId="6" fillId="0" borderId="30" xfId="0" applyNumberFormat="1" applyFont="1" applyBorder="1" applyAlignment="1">
      <alignment horizontal="center" vertical="center"/>
    </xf>
  </cellXfs>
  <cellStyles count="2">
    <cellStyle name="Normal" xfId="0"/>
    <cellStyle name="標準_JB16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95250</xdr:rowOff>
    </xdr:from>
    <xdr:to>
      <xdr:col>0</xdr:col>
      <xdr:colOff>0</xdr:colOff>
      <xdr:row>34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372100"/>
          <a:ext cx="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600" b="0" i="0" u="none" baseline="0"/>
            <a:t>- 7 -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showOutlineSymbols="0" view="pageBreakPreview" zoomScaleNormal="87" zoomScaleSheetLayoutView="100" workbookViewId="0" topLeftCell="A16">
      <selection activeCell="C23" sqref="C23"/>
    </sheetView>
  </sheetViews>
  <sheetFormatPr defaultColWidth="9.00390625" defaultRowHeight="14.25"/>
  <cols>
    <col min="1" max="1" width="4.625" style="2" customWidth="1"/>
    <col min="2" max="2" width="16.00390625" style="2" customWidth="1"/>
    <col min="3" max="6" width="10.75390625" style="2" bestFit="1" customWidth="1"/>
    <col min="7" max="7" width="10.00390625" style="2" bestFit="1" customWidth="1"/>
    <col min="8" max="8" width="12.125" style="2" bestFit="1" customWidth="1"/>
    <col min="9" max="9" width="10.00390625" style="2" bestFit="1" customWidth="1"/>
    <col min="10" max="10" width="9.75390625" style="2" bestFit="1" customWidth="1"/>
    <col min="11" max="11" width="10.75390625" style="2" bestFit="1" customWidth="1"/>
    <col min="12" max="14" width="9.75390625" style="2" bestFit="1" customWidth="1"/>
    <col min="15" max="15" width="8.625" style="2" bestFit="1" customWidth="1"/>
    <col min="16" max="16" width="7.875" style="2" bestFit="1" customWidth="1"/>
    <col min="17" max="17" width="7.75390625" style="2" customWidth="1"/>
    <col min="18" max="18" width="7.875" style="2" bestFit="1" customWidth="1"/>
    <col min="19" max="19" width="8.625" style="2" bestFit="1" customWidth="1"/>
    <col min="20" max="20" width="9.875" style="2" bestFit="1" customWidth="1"/>
    <col min="21" max="21" width="4.00390625" style="2" customWidth="1"/>
    <col min="22" max="16384" width="10.75390625" style="2" customWidth="1"/>
  </cols>
  <sheetData>
    <row r="1" spans="2:21" ht="28.5">
      <c r="B1" s="13" t="s">
        <v>72</v>
      </c>
      <c r="F1" s="3"/>
      <c r="G1" s="3"/>
      <c r="H1" s="3"/>
      <c r="I1" s="3"/>
      <c r="J1" s="3"/>
      <c r="K1" s="3"/>
      <c r="U1" s="1"/>
    </row>
    <row r="2" spans="2:21" ht="15" thickBot="1">
      <c r="B2" s="1"/>
      <c r="K2" s="4" t="s">
        <v>0</v>
      </c>
      <c r="O2" s="4" t="s">
        <v>1</v>
      </c>
      <c r="P2" s="4" t="s">
        <v>0</v>
      </c>
      <c r="Q2" s="4"/>
      <c r="R2" s="2" t="s">
        <v>0</v>
      </c>
      <c r="S2" s="4" t="s">
        <v>9</v>
      </c>
      <c r="U2" s="1"/>
    </row>
    <row r="3" spans="1:21" ht="14.25">
      <c r="A3" s="89"/>
      <c r="B3" s="87" t="s">
        <v>1</v>
      </c>
      <c r="C3" s="26" t="s">
        <v>1</v>
      </c>
      <c r="D3" s="102" t="s">
        <v>13</v>
      </c>
      <c r="E3" s="102"/>
      <c r="F3" s="102"/>
      <c r="G3" s="102"/>
      <c r="H3" s="102"/>
      <c r="I3" s="102"/>
      <c r="J3" s="102"/>
      <c r="K3" s="99" t="s">
        <v>14</v>
      </c>
      <c r="L3" s="100"/>
      <c r="M3" s="100"/>
      <c r="N3" s="101"/>
      <c r="O3" s="25"/>
      <c r="P3" s="16" t="s">
        <v>0</v>
      </c>
      <c r="Q3" s="16"/>
      <c r="R3" s="17"/>
      <c r="S3" s="103" t="s">
        <v>29</v>
      </c>
      <c r="T3" s="101"/>
      <c r="U3" s="6"/>
    </row>
    <row r="4" spans="1:21" ht="14.25">
      <c r="A4" s="112" t="s">
        <v>2</v>
      </c>
      <c r="B4" s="113"/>
      <c r="C4" s="27" t="s">
        <v>12</v>
      </c>
      <c r="D4" s="107" t="s">
        <v>12</v>
      </c>
      <c r="E4" s="104" t="s">
        <v>15</v>
      </c>
      <c r="F4" s="105"/>
      <c r="G4" s="105"/>
      <c r="H4" s="105"/>
      <c r="I4" s="106"/>
      <c r="J4" s="9" t="s">
        <v>30</v>
      </c>
      <c r="K4" s="28" t="s">
        <v>0</v>
      </c>
      <c r="L4" s="23" t="s">
        <v>0</v>
      </c>
      <c r="M4" s="23" t="s">
        <v>0</v>
      </c>
      <c r="N4" s="29" t="s">
        <v>0</v>
      </c>
      <c r="O4" s="14" t="s">
        <v>36</v>
      </c>
      <c r="P4" s="11" t="s">
        <v>31</v>
      </c>
      <c r="Q4" s="11" t="s">
        <v>10</v>
      </c>
      <c r="R4" s="11" t="s">
        <v>16</v>
      </c>
      <c r="S4" s="15"/>
      <c r="T4" s="19"/>
      <c r="U4" s="6"/>
    </row>
    <row r="5" spans="1:21" ht="14.25">
      <c r="A5" s="112" t="s">
        <v>7</v>
      </c>
      <c r="B5" s="113"/>
      <c r="C5" s="27" t="s">
        <v>32</v>
      </c>
      <c r="D5" s="108"/>
      <c r="E5" s="10" t="s">
        <v>17</v>
      </c>
      <c r="F5" s="23" t="s">
        <v>18</v>
      </c>
      <c r="G5" s="22" t="s">
        <v>19</v>
      </c>
      <c r="H5" s="23" t="s">
        <v>20</v>
      </c>
      <c r="I5" s="22" t="s">
        <v>21</v>
      </c>
      <c r="J5" s="11" t="s">
        <v>22</v>
      </c>
      <c r="K5" s="18" t="s">
        <v>17</v>
      </c>
      <c r="L5" s="24" t="s">
        <v>23</v>
      </c>
      <c r="M5" s="24" t="s">
        <v>24</v>
      </c>
      <c r="N5" s="30" t="s">
        <v>3</v>
      </c>
      <c r="O5" s="14" t="s">
        <v>37</v>
      </c>
      <c r="P5" s="11" t="s">
        <v>25</v>
      </c>
      <c r="Q5" s="11"/>
      <c r="R5" s="11" t="s">
        <v>26</v>
      </c>
      <c r="S5" s="11" t="s">
        <v>4</v>
      </c>
      <c r="T5" s="20" t="s">
        <v>5</v>
      </c>
      <c r="U5" s="6"/>
    </row>
    <row r="6" spans="1:21" ht="15" thickBot="1">
      <c r="A6" s="91"/>
      <c r="B6" s="88" t="s">
        <v>1</v>
      </c>
      <c r="C6" s="74" t="s">
        <v>1</v>
      </c>
      <c r="D6" s="108"/>
      <c r="E6" s="11" t="s">
        <v>1</v>
      </c>
      <c r="F6" s="24" t="s">
        <v>1</v>
      </c>
      <c r="G6" s="14" t="s">
        <v>27</v>
      </c>
      <c r="H6" s="24" t="s">
        <v>6</v>
      </c>
      <c r="I6" s="14" t="s">
        <v>1</v>
      </c>
      <c r="J6" s="11" t="s">
        <v>0</v>
      </c>
      <c r="K6" s="18" t="s">
        <v>0</v>
      </c>
      <c r="L6" s="24" t="s">
        <v>0</v>
      </c>
      <c r="M6" s="24" t="s">
        <v>0</v>
      </c>
      <c r="N6" s="30" t="s">
        <v>0</v>
      </c>
      <c r="O6" s="14" t="s">
        <v>0</v>
      </c>
      <c r="P6" s="11" t="s">
        <v>0</v>
      </c>
      <c r="Q6" s="11"/>
      <c r="R6" s="75"/>
      <c r="S6" s="75"/>
      <c r="T6" s="76"/>
      <c r="U6" s="6"/>
    </row>
    <row r="7" spans="1:21" ht="14.25">
      <c r="A7" s="109" t="s">
        <v>34</v>
      </c>
      <c r="B7" s="93" t="s">
        <v>38</v>
      </c>
      <c r="C7" s="77">
        <f aca="true" t="shared" si="0" ref="C7:C22">+D7+K7</f>
        <v>513504</v>
      </c>
      <c r="D7" s="78">
        <v>322356</v>
      </c>
      <c r="E7" s="79">
        <v>304548</v>
      </c>
      <c r="F7" s="80">
        <v>262161</v>
      </c>
      <c r="G7" s="77">
        <v>34548</v>
      </c>
      <c r="H7" s="80">
        <v>2564</v>
      </c>
      <c r="I7" s="77">
        <v>5275</v>
      </c>
      <c r="J7" s="79">
        <v>17808</v>
      </c>
      <c r="K7" s="81">
        <v>191148</v>
      </c>
      <c r="L7" s="80">
        <v>72640</v>
      </c>
      <c r="M7" s="80">
        <v>31724</v>
      </c>
      <c r="N7" s="82">
        <v>86784</v>
      </c>
      <c r="O7" s="83">
        <f aca="true" t="shared" si="1" ref="O7:O22">+ROUND((D7/C7)*100,1)</f>
        <v>62.8</v>
      </c>
      <c r="P7" s="35">
        <f aca="true" t="shared" si="2" ref="P7:P22">+ROUND((K7/C7)*100,1)</f>
        <v>37.2</v>
      </c>
      <c r="Q7" s="35">
        <f aca="true" t="shared" si="3" ref="Q7:Q22">+ROUND((E7/C7)*100,1)</f>
        <v>59.3</v>
      </c>
      <c r="R7" s="35">
        <f aca="true" t="shared" si="4" ref="R7:R22">+ROUND((J7/D7)*100,1)</f>
        <v>5.5</v>
      </c>
      <c r="S7" s="35">
        <v>100</v>
      </c>
      <c r="T7" s="36">
        <v>100</v>
      </c>
      <c r="U7" s="6"/>
    </row>
    <row r="8" spans="1:21" ht="14.25">
      <c r="A8" s="110"/>
      <c r="B8" s="94" t="s">
        <v>39</v>
      </c>
      <c r="C8" s="40">
        <f t="shared" si="0"/>
        <v>31793</v>
      </c>
      <c r="D8" s="41">
        <v>4953</v>
      </c>
      <c r="E8" s="42">
        <v>4062</v>
      </c>
      <c r="F8" s="43">
        <v>3042</v>
      </c>
      <c r="G8" s="40">
        <v>115</v>
      </c>
      <c r="H8" s="43">
        <v>851</v>
      </c>
      <c r="I8" s="40">
        <v>54</v>
      </c>
      <c r="J8" s="42">
        <v>891</v>
      </c>
      <c r="K8" s="44">
        <v>26840</v>
      </c>
      <c r="L8" s="43">
        <v>281</v>
      </c>
      <c r="M8" s="43">
        <v>26157</v>
      </c>
      <c r="N8" s="45">
        <v>402</v>
      </c>
      <c r="O8" s="32">
        <f t="shared" si="1"/>
        <v>15.6</v>
      </c>
      <c r="P8" s="33">
        <f t="shared" si="2"/>
        <v>84.4</v>
      </c>
      <c r="Q8" s="33">
        <f t="shared" si="3"/>
        <v>12.8</v>
      </c>
      <c r="R8" s="33">
        <f t="shared" si="4"/>
        <v>18</v>
      </c>
      <c r="S8" s="33">
        <f aca="true" t="shared" si="5" ref="S8:S22">+(D8/$D$7)*100</f>
        <v>1.536500018612962</v>
      </c>
      <c r="T8" s="34">
        <f aca="true" t="shared" si="6" ref="T8:T22">+(K8/$K$7)*100</f>
        <v>14.041475715152657</v>
      </c>
      <c r="U8" s="6"/>
    </row>
    <row r="9" spans="1:21" ht="14.25">
      <c r="A9" s="110"/>
      <c r="B9" s="94" t="s">
        <v>40</v>
      </c>
      <c r="C9" s="40">
        <f t="shared" si="0"/>
        <v>30047</v>
      </c>
      <c r="D9" s="41">
        <v>23615</v>
      </c>
      <c r="E9" s="42">
        <v>21218</v>
      </c>
      <c r="F9" s="43">
        <v>19035</v>
      </c>
      <c r="G9" s="40">
        <v>500</v>
      </c>
      <c r="H9" s="43">
        <v>1435</v>
      </c>
      <c r="I9" s="40">
        <v>248</v>
      </c>
      <c r="J9" s="42">
        <v>2397</v>
      </c>
      <c r="K9" s="44">
        <v>6432</v>
      </c>
      <c r="L9" s="43">
        <v>1421</v>
      </c>
      <c r="M9" s="43">
        <v>4582</v>
      </c>
      <c r="N9" s="45">
        <v>429</v>
      </c>
      <c r="O9" s="32">
        <f t="shared" si="1"/>
        <v>78.6</v>
      </c>
      <c r="P9" s="33">
        <f t="shared" si="2"/>
        <v>21.4</v>
      </c>
      <c r="Q9" s="33">
        <f t="shared" si="3"/>
        <v>70.6</v>
      </c>
      <c r="R9" s="33">
        <f t="shared" si="4"/>
        <v>10.2</v>
      </c>
      <c r="S9" s="33">
        <f t="shared" si="5"/>
        <v>7.325751653451464</v>
      </c>
      <c r="T9" s="34">
        <f t="shared" si="6"/>
        <v>3.3649318852407557</v>
      </c>
      <c r="U9" s="6"/>
    </row>
    <row r="10" spans="1:21" ht="14.25">
      <c r="A10" s="110"/>
      <c r="B10" s="94" t="s">
        <v>41</v>
      </c>
      <c r="C10" s="40">
        <f t="shared" si="0"/>
        <v>34367</v>
      </c>
      <c r="D10" s="41">
        <v>30311</v>
      </c>
      <c r="E10" s="42">
        <v>28144</v>
      </c>
      <c r="F10" s="43">
        <v>26205</v>
      </c>
      <c r="G10" s="40">
        <v>1217</v>
      </c>
      <c r="H10" s="43">
        <v>136</v>
      </c>
      <c r="I10" s="40">
        <v>586</v>
      </c>
      <c r="J10" s="42">
        <v>2167</v>
      </c>
      <c r="K10" s="44">
        <v>4056</v>
      </c>
      <c r="L10" s="43">
        <v>3099</v>
      </c>
      <c r="M10" s="43">
        <v>522</v>
      </c>
      <c r="N10" s="45">
        <v>435</v>
      </c>
      <c r="O10" s="32">
        <f t="shared" si="1"/>
        <v>88.2</v>
      </c>
      <c r="P10" s="33">
        <f t="shared" si="2"/>
        <v>11.8</v>
      </c>
      <c r="Q10" s="33">
        <f t="shared" si="3"/>
        <v>81.9</v>
      </c>
      <c r="R10" s="33">
        <f t="shared" si="4"/>
        <v>7.1</v>
      </c>
      <c r="S10" s="33">
        <f t="shared" si="5"/>
        <v>9.40295822010448</v>
      </c>
      <c r="T10" s="34">
        <f t="shared" si="6"/>
        <v>2.121916002260029</v>
      </c>
      <c r="U10" s="6"/>
    </row>
    <row r="11" spans="1:21" ht="14.25">
      <c r="A11" s="110"/>
      <c r="B11" s="94" t="s">
        <v>42</v>
      </c>
      <c r="C11" s="40">
        <f t="shared" si="0"/>
        <v>38059</v>
      </c>
      <c r="D11" s="41">
        <v>32544</v>
      </c>
      <c r="E11" s="42">
        <v>30711</v>
      </c>
      <c r="F11" s="43">
        <v>27711</v>
      </c>
      <c r="G11" s="40">
        <v>2197</v>
      </c>
      <c r="H11" s="43">
        <v>65</v>
      </c>
      <c r="I11" s="40">
        <v>738</v>
      </c>
      <c r="J11" s="42">
        <v>1833</v>
      </c>
      <c r="K11" s="44">
        <v>5515</v>
      </c>
      <c r="L11" s="43">
        <v>4718</v>
      </c>
      <c r="M11" s="43">
        <v>214</v>
      </c>
      <c r="N11" s="45">
        <v>583</v>
      </c>
      <c r="O11" s="32">
        <f t="shared" si="1"/>
        <v>85.5</v>
      </c>
      <c r="P11" s="33">
        <f t="shared" si="2"/>
        <v>14.5</v>
      </c>
      <c r="Q11" s="33">
        <f t="shared" si="3"/>
        <v>80.7</v>
      </c>
      <c r="R11" s="33">
        <f t="shared" si="4"/>
        <v>5.6</v>
      </c>
      <c r="S11" s="33">
        <f t="shared" si="5"/>
        <v>10.095670625023265</v>
      </c>
      <c r="T11" s="34">
        <f t="shared" si="6"/>
        <v>2.88519890346747</v>
      </c>
      <c r="U11" s="6"/>
    </row>
    <row r="12" spans="1:21" ht="14.25">
      <c r="A12" s="110"/>
      <c r="B12" s="94" t="s">
        <v>43</v>
      </c>
      <c r="C12" s="40">
        <f t="shared" si="0"/>
        <v>32855</v>
      </c>
      <c r="D12" s="41">
        <v>28363</v>
      </c>
      <c r="E12" s="42">
        <v>26787</v>
      </c>
      <c r="F12" s="43">
        <v>23672</v>
      </c>
      <c r="G12" s="40">
        <v>2661</v>
      </c>
      <c r="H12" s="43">
        <v>30</v>
      </c>
      <c r="I12" s="40">
        <v>424</v>
      </c>
      <c r="J12" s="42">
        <v>1576</v>
      </c>
      <c r="K12" s="44">
        <v>4492</v>
      </c>
      <c r="L12" s="43">
        <v>3890</v>
      </c>
      <c r="M12" s="43">
        <v>86</v>
      </c>
      <c r="N12" s="45">
        <v>516</v>
      </c>
      <c r="O12" s="32">
        <f t="shared" si="1"/>
        <v>86.3</v>
      </c>
      <c r="P12" s="33">
        <f t="shared" si="2"/>
        <v>13.7</v>
      </c>
      <c r="Q12" s="33">
        <f t="shared" si="3"/>
        <v>81.5</v>
      </c>
      <c r="R12" s="33">
        <f t="shared" si="4"/>
        <v>5.6</v>
      </c>
      <c r="S12" s="33">
        <f t="shared" si="5"/>
        <v>8.798657385002915</v>
      </c>
      <c r="T12" s="34">
        <f t="shared" si="6"/>
        <v>2.3500115094063236</v>
      </c>
      <c r="U12" s="6"/>
    </row>
    <row r="13" spans="1:21" ht="14.25">
      <c r="A13" s="110"/>
      <c r="B13" s="94" t="s">
        <v>44</v>
      </c>
      <c r="C13" s="40">
        <f t="shared" si="0"/>
        <v>34539</v>
      </c>
      <c r="D13" s="41">
        <v>30780</v>
      </c>
      <c r="E13" s="42">
        <v>29424</v>
      </c>
      <c r="F13" s="43">
        <v>26045</v>
      </c>
      <c r="G13" s="40">
        <v>3106</v>
      </c>
      <c r="H13" s="43">
        <v>22</v>
      </c>
      <c r="I13" s="40">
        <v>251</v>
      </c>
      <c r="J13" s="42">
        <v>1356</v>
      </c>
      <c r="K13" s="44">
        <v>3759</v>
      </c>
      <c r="L13" s="43">
        <v>3108</v>
      </c>
      <c r="M13" s="43">
        <v>41</v>
      </c>
      <c r="N13" s="45">
        <v>610</v>
      </c>
      <c r="O13" s="32">
        <f t="shared" si="1"/>
        <v>89.1</v>
      </c>
      <c r="P13" s="33">
        <f t="shared" si="2"/>
        <v>10.9</v>
      </c>
      <c r="Q13" s="33">
        <f t="shared" si="3"/>
        <v>85.2</v>
      </c>
      <c r="R13" s="33">
        <f t="shared" si="4"/>
        <v>4.4</v>
      </c>
      <c r="S13" s="33">
        <f t="shared" si="5"/>
        <v>9.548449540259837</v>
      </c>
      <c r="T13" s="34">
        <f t="shared" si="6"/>
        <v>1.9665390168874382</v>
      </c>
      <c r="U13" s="6"/>
    </row>
    <row r="14" spans="1:21" ht="14.25">
      <c r="A14" s="110"/>
      <c r="B14" s="94" t="s">
        <v>45</v>
      </c>
      <c r="C14" s="40">
        <f t="shared" si="0"/>
        <v>38255</v>
      </c>
      <c r="D14" s="41">
        <v>34355</v>
      </c>
      <c r="E14" s="42">
        <v>32948</v>
      </c>
      <c r="F14" s="43">
        <v>29197</v>
      </c>
      <c r="G14" s="40">
        <v>3477</v>
      </c>
      <c r="H14" s="43">
        <v>7</v>
      </c>
      <c r="I14" s="40">
        <v>267</v>
      </c>
      <c r="J14" s="42">
        <v>1407</v>
      </c>
      <c r="K14" s="44">
        <v>3900</v>
      </c>
      <c r="L14" s="43">
        <v>3197</v>
      </c>
      <c r="M14" s="43">
        <v>23</v>
      </c>
      <c r="N14" s="45">
        <v>680</v>
      </c>
      <c r="O14" s="32">
        <f t="shared" si="1"/>
        <v>89.8</v>
      </c>
      <c r="P14" s="33">
        <f t="shared" si="2"/>
        <v>10.2</v>
      </c>
      <c r="Q14" s="33">
        <f t="shared" si="3"/>
        <v>86.1</v>
      </c>
      <c r="R14" s="33">
        <f t="shared" si="4"/>
        <v>4.1</v>
      </c>
      <c r="S14" s="33">
        <f t="shared" si="5"/>
        <v>10.657471863405675</v>
      </c>
      <c r="T14" s="34">
        <f t="shared" si="6"/>
        <v>2.040303848326951</v>
      </c>
      <c r="U14" s="6"/>
    </row>
    <row r="15" spans="1:21" ht="14.25">
      <c r="A15" s="110"/>
      <c r="B15" s="94" t="s">
        <v>46</v>
      </c>
      <c r="C15" s="40">
        <f t="shared" si="0"/>
        <v>44318</v>
      </c>
      <c r="D15" s="41">
        <v>38498</v>
      </c>
      <c r="E15" s="42">
        <v>36774</v>
      </c>
      <c r="F15" s="43">
        <v>32608</v>
      </c>
      <c r="G15" s="40">
        <v>3766</v>
      </c>
      <c r="H15" s="43">
        <v>4</v>
      </c>
      <c r="I15" s="40">
        <v>396</v>
      </c>
      <c r="J15" s="42">
        <v>1724</v>
      </c>
      <c r="K15" s="44">
        <v>5820</v>
      </c>
      <c r="L15" s="43">
        <v>4730</v>
      </c>
      <c r="M15" s="43">
        <v>14</v>
      </c>
      <c r="N15" s="45">
        <v>1076</v>
      </c>
      <c r="O15" s="32">
        <f t="shared" si="1"/>
        <v>86.9</v>
      </c>
      <c r="P15" s="33">
        <f t="shared" si="2"/>
        <v>13.1</v>
      </c>
      <c r="Q15" s="33">
        <f t="shared" si="3"/>
        <v>83</v>
      </c>
      <c r="R15" s="33">
        <f t="shared" si="4"/>
        <v>4.5</v>
      </c>
      <c r="S15" s="33">
        <f t="shared" si="5"/>
        <v>11.942696894117063</v>
      </c>
      <c r="T15" s="34">
        <f t="shared" si="6"/>
        <v>3.0447611275032958</v>
      </c>
      <c r="U15" s="6"/>
    </row>
    <row r="16" spans="1:21" ht="14.25">
      <c r="A16" s="110"/>
      <c r="B16" s="94" t="s">
        <v>47</v>
      </c>
      <c r="C16" s="40">
        <f t="shared" si="0"/>
        <v>47501</v>
      </c>
      <c r="D16" s="41">
        <v>38332</v>
      </c>
      <c r="E16" s="42">
        <v>36253</v>
      </c>
      <c r="F16" s="43">
        <v>31656</v>
      </c>
      <c r="G16" s="40">
        <v>4015</v>
      </c>
      <c r="H16" s="43">
        <v>4</v>
      </c>
      <c r="I16" s="40">
        <v>578</v>
      </c>
      <c r="J16" s="42">
        <v>2079</v>
      </c>
      <c r="K16" s="44">
        <v>9169</v>
      </c>
      <c r="L16" s="43">
        <v>7261</v>
      </c>
      <c r="M16" s="43">
        <v>22</v>
      </c>
      <c r="N16" s="45">
        <v>1886</v>
      </c>
      <c r="O16" s="32">
        <f t="shared" si="1"/>
        <v>80.7</v>
      </c>
      <c r="P16" s="33">
        <f t="shared" si="2"/>
        <v>19.3</v>
      </c>
      <c r="Q16" s="33">
        <f t="shared" si="3"/>
        <v>76.3</v>
      </c>
      <c r="R16" s="33">
        <f t="shared" si="4"/>
        <v>5.4</v>
      </c>
      <c r="S16" s="33">
        <f t="shared" si="5"/>
        <v>11.891201032398962</v>
      </c>
      <c r="T16" s="34">
        <f t="shared" si="6"/>
        <v>4.796806662899952</v>
      </c>
      <c r="U16" s="6"/>
    </row>
    <row r="17" spans="1:21" ht="14.25">
      <c r="A17" s="110"/>
      <c r="B17" s="94" t="s">
        <v>48</v>
      </c>
      <c r="C17" s="40">
        <f t="shared" si="0"/>
        <v>36979</v>
      </c>
      <c r="D17" s="41">
        <v>21867</v>
      </c>
      <c r="E17" s="42">
        <v>20400</v>
      </c>
      <c r="F17" s="43">
        <v>16311</v>
      </c>
      <c r="G17" s="40">
        <v>3619</v>
      </c>
      <c r="H17" s="43">
        <v>6</v>
      </c>
      <c r="I17" s="40">
        <v>464</v>
      </c>
      <c r="J17" s="42">
        <v>1467</v>
      </c>
      <c r="K17" s="44">
        <v>15112</v>
      </c>
      <c r="L17" s="43">
        <v>9245</v>
      </c>
      <c r="M17" s="43">
        <v>12</v>
      </c>
      <c r="N17" s="45">
        <v>5855</v>
      </c>
      <c r="O17" s="32">
        <f t="shared" si="1"/>
        <v>59.1</v>
      </c>
      <c r="P17" s="33">
        <f t="shared" si="2"/>
        <v>40.9</v>
      </c>
      <c r="Q17" s="33">
        <f t="shared" si="3"/>
        <v>55.2</v>
      </c>
      <c r="R17" s="33">
        <f t="shared" si="4"/>
        <v>6.7</v>
      </c>
      <c r="S17" s="33">
        <f t="shared" si="5"/>
        <v>6.783494025239177</v>
      </c>
      <c r="T17" s="34">
        <f t="shared" si="6"/>
        <v>7.905915834850482</v>
      </c>
      <c r="U17" s="6"/>
    </row>
    <row r="18" spans="1:21" ht="14.25">
      <c r="A18" s="110"/>
      <c r="B18" s="94" t="s">
        <v>49</v>
      </c>
      <c r="C18" s="40">
        <f t="shared" si="0"/>
        <v>34657</v>
      </c>
      <c r="D18" s="41">
        <v>15032</v>
      </c>
      <c r="E18" s="42">
        <v>14433</v>
      </c>
      <c r="F18" s="43">
        <v>10599</v>
      </c>
      <c r="G18" s="40">
        <v>3406</v>
      </c>
      <c r="H18" s="98" t="s">
        <v>70</v>
      </c>
      <c r="I18" s="40">
        <v>428</v>
      </c>
      <c r="J18" s="42">
        <v>599</v>
      </c>
      <c r="K18" s="44">
        <v>19625</v>
      </c>
      <c r="L18" s="43">
        <v>9462</v>
      </c>
      <c r="M18" s="43">
        <v>8</v>
      </c>
      <c r="N18" s="45">
        <v>10155</v>
      </c>
      <c r="O18" s="32">
        <f t="shared" si="1"/>
        <v>43.4</v>
      </c>
      <c r="P18" s="33">
        <f t="shared" si="2"/>
        <v>56.6</v>
      </c>
      <c r="Q18" s="33">
        <f t="shared" si="3"/>
        <v>41.6</v>
      </c>
      <c r="R18" s="33">
        <f t="shared" si="4"/>
        <v>4</v>
      </c>
      <c r="S18" s="33">
        <f t="shared" si="5"/>
        <v>4.663167429798111</v>
      </c>
      <c r="T18" s="34">
        <f t="shared" si="6"/>
        <v>10.266913595747798</v>
      </c>
      <c r="U18" s="6"/>
    </row>
    <row r="19" spans="1:21" ht="14.25">
      <c r="A19" s="110"/>
      <c r="B19" s="94" t="s">
        <v>50</v>
      </c>
      <c r="C19" s="40">
        <f t="shared" si="0"/>
        <v>35697</v>
      </c>
      <c r="D19" s="41">
        <v>11896</v>
      </c>
      <c r="E19" s="42">
        <v>11680</v>
      </c>
      <c r="F19" s="43">
        <v>8187</v>
      </c>
      <c r="G19" s="40">
        <v>3122</v>
      </c>
      <c r="H19" s="43">
        <v>1</v>
      </c>
      <c r="I19" s="40">
        <v>370</v>
      </c>
      <c r="J19" s="42">
        <v>216</v>
      </c>
      <c r="K19" s="44">
        <v>23801</v>
      </c>
      <c r="L19" s="43">
        <v>9121</v>
      </c>
      <c r="M19" s="43">
        <v>9</v>
      </c>
      <c r="N19" s="45">
        <v>14671</v>
      </c>
      <c r="O19" s="32">
        <f t="shared" si="1"/>
        <v>33.3</v>
      </c>
      <c r="P19" s="33">
        <f t="shared" si="2"/>
        <v>66.7</v>
      </c>
      <c r="Q19" s="33">
        <f t="shared" si="3"/>
        <v>32.7</v>
      </c>
      <c r="R19" s="33">
        <f t="shared" si="4"/>
        <v>1.8</v>
      </c>
      <c r="S19" s="33">
        <f t="shared" si="5"/>
        <v>3.6903299457742373</v>
      </c>
      <c r="T19" s="34">
        <f t="shared" si="6"/>
        <v>12.451608177956349</v>
      </c>
      <c r="U19" s="6"/>
    </row>
    <row r="20" spans="1:21" ht="14.25">
      <c r="A20" s="110"/>
      <c r="B20" s="94" t="s">
        <v>51</v>
      </c>
      <c r="C20" s="40">
        <f t="shared" si="0"/>
        <v>32146</v>
      </c>
      <c r="D20" s="41">
        <v>7645</v>
      </c>
      <c r="E20" s="42">
        <v>7582</v>
      </c>
      <c r="F20" s="43">
        <v>5207</v>
      </c>
      <c r="G20" s="40">
        <v>2113</v>
      </c>
      <c r="H20" s="43">
        <v>3</v>
      </c>
      <c r="I20" s="40">
        <v>259</v>
      </c>
      <c r="J20" s="42">
        <v>63</v>
      </c>
      <c r="K20" s="44">
        <v>24501</v>
      </c>
      <c r="L20" s="43">
        <v>7441</v>
      </c>
      <c r="M20" s="43">
        <v>17</v>
      </c>
      <c r="N20" s="45">
        <v>17043</v>
      </c>
      <c r="O20" s="32">
        <f t="shared" si="1"/>
        <v>23.8</v>
      </c>
      <c r="P20" s="33">
        <f t="shared" si="2"/>
        <v>76.2</v>
      </c>
      <c r="Q20" s="33">
        <f t="shared" si="3"/>
        <v>23.6</v>
      </c>
      <c r="R20" s="33">
        <f t="shared" si="4"/>
        <v>0.8</v>
      </c>
      <c r="S20" s="33">
        <f t="shared" si="5"/>
        <v>2.3716015833426396</v>
      </c>
      <c r="T20" s="34">
        <f t="shared" si="6"/>
        <v>12.817816560989389</v>
      </c>
      <c r="U20" s="6"/>
    </row>
    <row r="21" spans="1:21" ht="14.25">
      <c r="A21" s="110"/>
      <c r="B21" s="94" t="s">
        <v>52</v>
      </c>
      <c r="C21" s="40">
        <f t="shared" si="0"/>
        <v>22603</v>
      </c>
      <c r="D21" s="41">
        <v>3149</v>
      </c>
      <c r="E21" s="42">
        <v>3126</v>
      </c>
      <c r="F21" s="43">
        <v>2077</v>
      </c>
      <c r="G21" s="40">
        <v>908</v>
      </c>
      <c r="H21" s="98" t="s">
        <v>70</v>
      </c>
      <c r="I21" s="40">
        <v>141</v>
      </c>
      <c r="J21" s="42">
        <v>23</v>
      </c>
      <c r="K21" s="44">
        <v>19454</v>
      </c>
      <c r="L21" s="43">
        <v>4061</v>
      </c>
      <c r="M21" s="43">
        <v>4</v>
      </c>
      <c r="N21" s="45">
        <v>15389</v>
      </c>
      <c r="O21" s="32">
        <f t="shared" si="1"/>
        <v>13.9</v>
      </c>
      <c r="P21" s="33">
        <f t="shared" si="2"/>
        <v>86.1</v>
      </c>
      <c r="Q21" s="33">
        <f t="shared" si="3"/>
        <v>13.8</v>
      </c>
      <c r="R21" s="33">
        <f t="shared" si="4"/>
        <v>0.7</v>
      </c>
      <c r="S21" s="33">
        <f t="shared" si="5"/>
        <v>0.9768702924716772</v>
      </c>
      <c r="T21" s="34">
        <f t="shared" si="6"/>
        <v>10.177454119321155</v>
      </c>
      <c r="U21" s="6"/>
    </row>
    <row r="22" spans="1:21" ht="14.25">
      <c r="A22" s="110"/>
      <c r="B22" s="94" t="s">
        <v>53</v>
      </c>
      <c r="C22" s="40">
        <f t="shared" si="0"/>
        <v>19688</v>
      </c>
      <c r="D22" s="41">
        <v>1016</v>
      </c>
      <c r="E22" s="42">
        <v>1006</v>
      </c>
      <c r="F22" s="43">
        <v>609</v>
      </c>
      <c r="G22" s="40">
        <v>326</v>
      </c>
      <c r="H22" s="98" t="s">
        <v>70</v>
      </c>
      <c r="I22" s="40">
        <v>71</v>
      </c>
      <c r="J22" s="42">
        <v>10</v>
      </c>
      <c r="K22" s="44">
        <v>18672</v>
      </c>
      <c r="L22" s="43">
        <v>1605</v>
      </c>
      <c r="M22" s="43">
        <v>13</v>
      </c>
      <c r="N22" s="45">
        <v>17054</v>
      </c>
      <c r="O22" s="32">
        <f t="shared" si="1"/>
        <v>5.2</v>
      </c>
      <c r="P22" s="33">
        <f t="shared" si="2"/>
        <v>94.8</v>
      </c>
      <c r="Q22" s="33">
        <f t="shared" si="3"/>
        <v>5.1</v>
      </c>
      <c r="R22" s="33">
        <f t="shared" si="4"/>
        <v>1</v>
      </c>
      <c r="S22" s="33">
        <f t="shared" si="5"/>
        <v>0.3151794909975307</v>
      </c>
      <c r="T22" s="34">
        <f t="shared" si="6"/>
        <v>9.768347039989955</v>
      </c>
      <c r="U22" s="6"/>
    </row>
    <row r="23" spans="1:21" ht="15" thickBot="1">
      <c r="A23" s="111"/>
      <c r="B23" s="95" t="s">
        <v>33</v>
      </c>
      <c r="C23" s="66">
        <v>144791</v>
      </c>
      <c r="D23" s="84">
        <v>38738</v>
      </c>
      <c r="E23" s="68">
        <v>37827</v>
      </c>
      <c r="F23" s="85">
        <v>26679</v>
      </c>
      <c r="G23" s="66">
        <v>9875</v>
      </c>
      <c r="H23" s="85">
        <v>4</v>
      </c>
      <c r="I23" s="66">
        <v>1269</v>
      </c>
      <c r="J23" s="68">
        <v>911</v>
      </c>
      <c r="K23" s="67">
        <v>106053</v>
      </c>
      <c r="L23" s="85">
        <v>31690</v>
      </c>
      <c r="M23" s="85">
        <v>51</v>
      </c>
      <c r="N23" s="86">
        <v>74312</v>
      </c>
      <c r="O23" s="37">
        <v>26.754425344116694</v>
      </c>
      <c r="P23" s="38">
        <v>73.2455746558833</v>
      </c>
      <c r="Q23" s="38">
        <v>26.125242591045023</v>
      </c>
      <c r="R23" s="38">
        <v>2.3516960090866847</v>
      </c>
      <c r="S23" s="38">
        <v>12.017148742384197</v>
      </c>
      <c r="T23" s="39">
        <v>55.48213949400464</v>
      </c>
      <c r="U23" s="6"/>
    </row>
    <row r="24" spans="1:21" ht="14.25">
      <c r="A24" s="109" t="s">
        <v>35</v>
      </c>
      <c r="B24" s="93" t="s">
        <v>54</v>
      </c>
      <c r="C24" s="46">
        <f aca="true" t="shared" si="7" ref="C24:C39">+D24+K24</f>
        <v>516504</v>
      </c>
      <c r="D24" s="47">
        <v>331275</v>
      </c>
      <c r="E24" s="48">
        <v>319442</v>
      </c>
      <c r="F24" s="49">
        <v>278483</v>
      </c>
      <c r="G24" s="50">
        <v>33700</v>
      </c>
      <c r="H24" s="49">
        <v>2550</v>
      </c>
      <c r="I24" s="50">
        <v>4709</v>
      </c>
      <c r="J24" s="48">
        <v>11833</v>
      </c>
      <c r="K24" s="46">
        <v>185229</v>
      </c>
      <c r="L24" s="49">
        <v>80959</v>
      </c>
      <c r="M24" s="49">
        <v>34404</v>
      </c>
      <c r="N24" s="51">
        <v>69866</v>
      </c>
      <c r="O24" s="83">
        <f aca="true" t="shared" si="8" ref="O24:O39">+ROUND((D24/C24)*100,1)</f>
        <v>64.1</v>
      </c>
      <c r="P24" s="35">
        <f aca="true" t="shared" si="9" ref="P24:P39">+ROUND((K24/C24)*100,1)</f>
        <v>35.9</v>
      </c>
      <c r="Q24" s="35">
        <f aca="true" t="shared" si="10" ref="Q24:Q39">+ROUND((E24/C24)*100,1)</f>
        <v>61.8</v>
      </c>
      <c r="R24" s="35">
        <f aca="true" t="shared" si="11" ref="R24:R39">+ROUND((J24/D24)*100,1)</f>
        <v>3.6</v>
      </c>
      <c r="S24" s="35">
        <v>100</v>
      </c>
      <c r="T24" s="36">
        <v>100</v>
      </c>
      <c r="U24" s="6"/>
    </row>
    <row r="25" spans="1:21" ht="14.25">
      <c r="A25" s="110"/>
      <c r="B25" s="94" t="s">
        <v>55</v>
      </c>
      <c r="C25" s="52">
        <f t="shared" si="7"/>
        <v>36685</v>
      </c>
      <c r="D25" s="53">
        <v>6026</v>
      </c>
      <c r="E25" s="54">
        <v>5228</v>
      </c>
      <c r="F25" s="55">
        <v>4136</v>
      </c>
      <c r="G25" s="56">
        <v>111</v>
      </c>
      <c r="H25" s="55">
        <v>916</v>
      </c>
      <c r="I25" s="56">
        <v>65</v>
      </c>
      <c r="J25" s="54">
        <v>798</v>
      </c>
      <c r="K25" s="57">
        <v>30659</v>
      </c>
      <c r="L25" s="55">
        <v>218</v>
      </c>
      <c r="M25" s="55">
        <v>29799</v>
      </c>
      <c r="N25" s="58">
        <v>642</v>
      </c>
      <c r="O25" s="32">
        <f t="shared" si="8"/>
        <v>16.4</v>
      </c>
      <c r="P25" s="33">
        <f t="shared" si="9"/>
        <v>83.6</v>
      </c>
      <c r="Q25" s="33">
        <f t="shared" si="10"/>
        <v>14.3</v>
      </c>
      <c r="R25" s="33">
        <f t="shared" si="11"/>
        <v>13.2</v>
      </c>
      <c r="S25" s="33">
        <v>1.8190325258471058</v>
      </c>
      <c r="T25" s="34">
        <v>16.55194381009453</v>
      </c>
      <c r="U25" s="6"/>
    </row>
    <row r="26" spans="1:21" ht="14.25">
      <c r="A26" s="110"/>
      <c r="B26" s="94" t="s">
        <v>56</v>
      </c>
      <c r="C26" s="52">
        <f t="shared" si="7"/>
        <v>32861</v>
      </c>
      <c r="D26" s="53">
        <v>26617</v>
      </c>
      <c r="E26" s="54">
        <v>24787</v>
      </c>
      <c r="F26" s="55">
        <v>22639</v>
      </c>
      <c r="G26" s="56">
        <v>466</v>
      </c>
      <c r="H26" s="55">
        <v>1440</v>
      </c>
      <c r="I26" s="56">
        <v>242</v>
      </c>
      <c r="J26" s="54">
        <v>1830</v>
      </c>
      <c r="K26" s="57">
        <v>6244</v>
      </c>
      <c r="L26" s="55">
        <v>1472</v>
      </c>
      <c r="M26" s="55">
        <v>3984</v>
      </c>
      <c r="N26" s="58">
        <v>788</v>
      </c>
      <c r="O26" s="32">
        <f t="shared" si="8"/>
        <v>81</v>
      </c>
      <c r="P26" s="33">
        <f t="shared" si="9"/>
        <v>19</v>
      </c>
      <c r="Q26" s="33">
        <f t="shared" si="10"/>
        <v>75.4</v>
      </c>
      <c r="R26" s="33">
        <f t="shared" si="11"/>
        <v>6.9</v>
      </c>
      <c r="S26" s="33">
        <v>8.034714361180288</v>
      </c>
      <c r="T26" s="34">
        <v>3.370962430288994</v>
      </c>
      <c r="U26" s="6"/>
    </row>
    <row r="27" spans="1:21" ht="14.25">
      <c r="A27" s="110"/>
      <c r="B27" s="94" t="s">
        <v>57</v>
      </c>
      <c r="C27" s="52">
        <f t="shared" si="7"/>
        <v>38060</v>
      </c>
      <c r="D27" s="53">
        <v>32750</v>
      </c>
      <c r="E27" s="54">
        <v>31155</v>
      </c>
      <c r="F27" s="55">
        <v>29291</v>
      </c>
      <c r="G27" s="56">
        <v>1146</v>
      </c>
      <c r="H27" s="55">
        <v>123</v>
      </c>
      <c r="I27" s="56">
        <v>595</v>
      </c>
      <c r="J27" s="54">
        <v>1595</v>
      </c>
      <c r="K27" s="57">
        <v>5310</v>
      </c>
      <c r="L27" s="55">
        <v>4100</v>
      </c>
      <c r="M27" s="55">
        <v>378</v>
      </c>
      <c r="N27" s="58">
        <v>832</v>
      </c>
      <c r="O27" s="32">
        <f t="shared" si="8"/>
        <v>86</v>
      </c>
      <c r="P27" s="33">
        <f t="shared" si="9"/>
        <v>14</v>
      </c>
      <c r="Q27" s="33">
        <f t="shared" si="10"/>
        <v>81.9</v>
      </c>
      <c r="R27" s="33">
        <f t="shared" si="11"/>
        <v>4.9</v>
      </c>
      <c r="S27" s="33">
        <v>9.886046336125576</v>
      </c>
      <c r="T27" s="34">
        <v>2.8667217336378212</v>
      </c>
      <c r="U27" s="6"/>
    </row>
    <row r="28" spans="1:21" ht="14.25">
      <c r="A28" s="110"/>
      <c r="B28" s="94" t="s">
        <v>58</v>
      </c>
      <c r="C28" s="52">
        <f t="shared" si="7"/>
        <v>33131</v>
      </c>
      <c r="D28" s="53">
        <v>27513</v>
      </c>
      <c r="E28" s="54">
        <v>26435</v>
      </c>
      <c r="F28" s="55">
        <v>24044</v>
      </c>
      <c r="G28" s="56">
        <v>1816</v>
      </c>
      <c r="H28" s="55">
        <v>48</v>
      </c>
      <c r="I28" s="56">
        <v>527</v>
      </c>
      <c r="J28" s="54">
        <v>1078</v>
      </c>
      <c r="K28" s="57">
        <v>5618</v>
      </c>
      <c r="L28" s="55">
        <v>4788</v>
      </c>
      <c r="M28" s="55">
        <v>120</v>
      </c>
      <c r="N28" s="58">
        <v>710</v>
      </c>
      <c r="O28" s="32">
        <f t="shared" si="8"/>
        <v>83</v>
      </c>
      <c r="P28" s="33">
        <f t="shared" si="9"/>
        <v>17</v>
      </c>
      <c r="Q28" s="33">
        <f t="shared" si="10"/>
        <v>79.8</v>
      </c>
      <c r="R28" s="33">
        <f t="shared" si="11"/>
        <v>3.9</v>
      </c>
      <c r="S28" s="33">
        <v>8.305184514376274</v>
      </c>
      <c r="T28" s="34">
        <v>3.033002391634139</v>
      </c>
      <c r="U28" s="6"/>
    </row>
    <row r="29" spans="1:21" ht="14.25">
      <c r="A29" s="110"/>
      <c r="B29" s="94" t="s">
        <v>59</v>
      </c>
      <c r="C29" s="52">
        <f t="shared" si="7"/>
        <v>34880</v>
      </c>
      <c r="D29" s="53">
        <v>30005</v>
      </c>
      <c r="E29" s="54">
        <v>29168</v>
      </c>
      <c r="F29" s="55">
        <v>26237</v>
      </c>
      <c r="G29" s="56">
        <v>2616</v>
      </c>
      <c r="H29" s="55">
        <v>10</v>
      </c>
      <c r="I29" s="56">
        <v>305</v>
      </c>
      <c r="J29" s="54">
        <v>837</v>
      </c>
      <c r="K29" s="57">
        <v>4875</v>
      </c>
      <c r="L29" s="55">
        <v>4096</v>
      </c>
      <c r="M29" s="55">
        <v>62</v>
      </c>
      <c r="N29" s="58">
        <v>717</v>
      </c>
      <c r="O29" s="32">
        <f t="shared" si="8"/>
        <v>86</v>
      </c>
      <c r="P29" s="33">
        <f t="shared" si="9"/>
        <v>14</v>
      </c>
      <c r="Q29" s="33">
        <f t="shared" si="10"/>
        <v>83.6</v>
      </c>
      <c r="R29" s="33">
        <f t="shared" si="11"/>
        <v>2.8</v>
      </c>
      <c r="S29" s="33">
        <v>9.057429627952606</v>
      </c>
      <c r="T29" s="34">
        <v>2.631877297831333</v>
      </c>
      <c r="U29" s="6"/>
    </row>
    <row r="30" spans="1:21" ht="14.25">
      <c r="A30" s="110"/>
      <c r="B30" s="94" t="s">
        <v>60</v>
      </c>
      <c r="C30" s="52">
        <f t="shared" si="7"/>
        <v>39046</v>
      </c>
      <c r="D30" s="53">
        <v>34842</v>
      </c>
      <c r="E30" s="54">
        <v>34052</v>
      </c>
      <c r="F30" s="55">
        <v>30563</v>
      </c>
      <c r="G30" s="56">
        <v>3248</v>
      </c>
      <c r="H30" s="55">
        <v>5</v>
      </c>
      <c r="I30" s="56">
        <v>236</v>
      </c>
      <c r="J30" s="54">
        <v>790</v>
      </c>
      <c r="K30" s="57">
        <v>4204</v>
      </c>
      <c r="L30" s="55">
        <v>3403</v>
      </c>
      <c r="M30" s="55">
        <v>21</v>
      </c>
      <c r="N30" s="58">
        <v>780</v>
      </c>
      <c r="O30" s="32">
        <f t="shared" si="8"/>
        <v>89.2</v>
      </c>
      <c r="P30" s="33">
        <f t="shared" si="9"/>
        <v>10.8</v>
      </c>
      <c r="Q30" s="33">
        <f t="shared" si="10"/>
        <v>87.2</v>
      </c>
      <c r="R30" s="33">
        <f t="shared" si="11"/>
        <v>2.3</v>
      </c>
      <c r="S30" s="33">
        <v>10.517545845596558</v>
      </c>
      <c r="T30" s="34">
        <v>2.2696230071964973</v>
      </c>
      <c r="U30" s="6"/>
    </row>
    <row r="31" spans="1:21" ht="14.25">
      <c r="A31" s="110"/>
      <c r="B31" s="94" t="s">
        <v>61</v>
      </c>
      <c r="C31" s="52">
        <f t="shared" si="7"/>
        <v>44993</v>
      </c>
      <c r="D31" s="53">
        <v>40175</v>
      </c>
      <c r="E31" s="54">
        <v>39223</v>
      </c>
      <c r="F31" s="55">
        <v>35446</v>
      </c>
      <c r="G31" s="56">
        <v>3485</v>
      </c>
      <c r="H31" s="55">
        <v>2</v>
      </c>
      <c r="I31" s="56">
        <v>290</v>
      </c>
      <c r="J31" s="54">
        <v>952</v>
      </c>
      <c r="K31" s="57">
        <v>4818</v>
      </c>
      <c r="L31" s="55">
        <v>3683</v>
      </c>
      <c r="M31" s="55">
        <v>13</v>
      </c>
      <c r="N31" s="58">
        <v>1122</v>
      </c>
      <c r="O31" s="32">
        <f t="shared" si="8"/>
        <v>89.3</v>
      </c>
      <c r="P31" s="33">
        <f t="shared" si="9"/>
        <v>10.7</v>
      </c>
      <c r="Q31" s="33">
        <f t="shared" si="10"/>
        <v>87.2</v>
      </c>
      <c r="R31" s="33">
        <f t="shared" si="11"/>
        <v>2.4</v>
      </c>
      <c r="S31" s="33">
        <v>12.127386612331145</v>
      </c>
      <c r="T31" s="34">
        <v>2.60110457865669</v>
      </c>
      <c r="U31" s="6"/>
    </row>
    <row r="32" spans="1:21" ht="14.25">
      <c r="A32" s="110"/>
      <c r="B32" s="94" t="s">
        <v>62</v>
      </c>
      <c r="C32" s="52">
        <f t="shared" si="7"/>
        <v>48414</v>
      </c>
      <c r="D32" s="53">
        <v>41840</v>
      </c>
      <c r="E32" s="54">
        <v>40679</v>
      </c>
      <c r="F32" s="55">
        <v>36822</v>
      </c>
      <c r="G32" s="56">
        <v>3431</v>
      </c>
      <c r="H32" s="55">
        <v>2</v>
      </c>
      <c r="I32" s="56">
        <v>424</v>
      </c>
      <c r="J32" s="54">
        <v>1161</v>
      </c>
      <c r="K32" s="57">
        <v>6574</v>
      </c>
      <c r="L32" s="55">
        <v>5020</v>
      </c>
      <c r="M32" s="55">
        <v>2</v>
      </c>
      <c r="N32" s="58">
        <v>1552</v>
      </c>
      <c r="O32" s="32">
        <f t="shared" si="8"/>
        <v>86.4</v>
      </c>
      <c r="P32" s="33">
        <f t="shared" si="9"/>
        <v>13.6</v>
      </c>
      <c r="Q32" s="33">
        <f t="shared" si="10"/>
        <v>84</v>
      </c>
      <c r="R32" s="33">
        <f t="shared" si="11"/>
        <v>2.8</v>
      </c>
      <c r="S32" s="33">
        <v>12.629990189419665</v>
      </c>
      <c r="T32" s="34">
        <v>3.5491202781421913</v>
      </c>
      <c r="U32" s="6"/>
    </row>
    <row r="33" spans="1:21" ht="14.25">
      <c r="A33" s="110"/>
      <c r="B33" s="94" t="s">
        <v>63</v>
      </c>
      <c r="C33" s="52">
        <f t="shared" si="7"/>
        <v>37797</v>
      </c>
      <c r="D33" s="53">
        <v>30091</v>
      </c>
      <c r="E33" s="54">
        <v>29041</v>
      </c>
      <c r="F33" s="55">
        <v>25732</v>
      </c>
      <c r="G33" s="56">
        <v>2904</v>
      </c>
      <c r="H33" s="98" t="s">
        <v>70</v>
      </c>
      <c r="I33" s="56">
        <v>405</v>
      </c>
      <c r="J33" s="54">
        <v>1050</v>
      </c>
      <c r="K33" s="57">
        <v>7706</v>
      </c>
      <c r="L33" s="55">
        <v>5734</v>
      </c>
      <c r="M33" s="55">
        <v>4</v>
      </c>
      <c r="N33" s="58">
        <v>1968</v>
      </c>
      <c r="O33" s="32">
        <f t="shared" si="8"/>
        <v>79.6</v>
      </c>
      <c r="P33" s="33">
        <f t="shared" si="9"/>
        <v>20.4</v>
      </c>
      <c r="Q33" s="33">
        <f t="shared" si="10"/>
        <v>76.8</v>
      </c>
      <c r="R33" s="33">
        <f t="shared" si="11"/>
        <v>3.5</v>
      </c>
      <c r="S33" s="33">
        <v>9.083389932835258</v>
      </c>
      <c r="T33" s="34">
        <v>4.160255683505283</v>
      </c>
      <c r="U33" s="6"/>
    </row>
    <row r="34" spans="1:21" ht="14.25">
      <c r="A34" s="110"/>
      <c r="B34" s="94" t="s">
        <v>64</v>
      </c>
      <c r="C34" s="52">
        <f t="shared" si="7"/>
        <v>36168</v>
      </c>
      <c r="D34" s="53">
        <v>21640</v>
      </c>
      <c r="E34" s="54">
        <v>20527</v>
      </c>
      <c r="F34" s="55">
        <v>16436</v>
      </c>
      <c r="G34" s="56">
        <v>3694</v>
      </c>
      <c r="H34" s="55">
        <v>2</v>
      </c>
      <c r="I34" s="56">
        <v>395</v>
      </c>
      <c r="J34" s="54">
        <v>1113</v>
      </c>
      <c r="K34" s="57">
        <v>14528</v>
      </c>
      <c r="L34" s="55">
        <v>9102</v>
      </c>
      <c r="M34" s="55">
        <v>9</v>
      </c>
      <c r="N34" s="58">
        <v>5417</v>
      </c>
      <c r="O34" s="32">
        <f t="shared" si="8"/>
        <v>59.8</v>
      </c>
      <c r="P34" s="33">
        <f t="shared" si="9"/>
        <v>40.2</v>
      </c>
      <c r="Q34" s="33">
        <f t="shared" si="10"/>
        <v>56.8</v>
      </c>
      <c r="R34" s="33">
        <f t="shared" si="11"/>
        <v>5.1</v>
      </c>
      <c r="S34" s="33">
        <v>6.532337182099464</v>
      </c>
      <c r="T34" s="34">
        <v>7.843264283670484</v>
      </c>
      <c r="U34" s="6"/>
    </row>
    <row r="35" spans="1:21" ht="14.25">
      <c r="A35" s="110"/>
      <c r="B35" s="94" t="s">
        <v>65</v>
      </c>
      <c r="C35" s="52">
        <f t="shared" si="7"/>
        <v>38542</v>
      </c>
      <c r="D35" s="53">
        <v>17661</v>
      </c>
      <c r="E35" s="54">
        <v>17251</v>
      </c>
      <c r="F35" s="55">
        <v>12718</v>
      </c>
      <c r="G35" s="56">
        <v>4103</v>
      </c>
      <c r="H35" s="98" t="s">
        <v>70</v>
      </c>
      <c r="I35" s="56">
        <v>430</v>
      </c>
      <c r="J35" s="54">
        <v>410</v>
      </c>
      <c r="K35" s="57">
        <v>20881</v>
      </c>
      <c r="L35" s="55">
        <v>11601</v>
      </c>
      <c r="M35" s="55">
        <v>2</v>
      </c>
      <c r="N35" s="58">
        <v>9278</v>
      </c>
      <c r="O35" s="32">
        <f t="shared" si="8"/>
        <v>45.8</v>
      </c>
      <c r="P35" s="33">
        <f t="shared" si="9"/>
        <v>54.2</v>
      </c>
      <c r="Q35" s="33">
        <f t="shared" si="10"/>
        <v>44.8</v>
      </c>
      <c r="R35" s="33">
        <f t="shared" si="11"/>
        <v>2.3</v>
      </c>
      <c r="S35" s="33">
        <v>5.33122028526149</v>
      </c>
      <c r="T35" s="34">
        <v>11.273072790977654</v>
      </c>
      <c r="U35" s="6"/>
    </row>
    <row r="36" spans="1:21" ht="14.25">
      <c r="A36" s="110"/>
      <c r="B36" s="94" t="s">
        <v>66</v>
      </c>
      <c r="C36" s="52">
        <f t="shared" si="7"/>
        <v>36062</v>
      </c>
      <c r="D36" s="53">
        <v>12473</v>
      </c>
      <c r="E36" s="54">
        <v>12327</v>
      </c>
      <c r="F36" s="55">
        <v>8442</v>
      </c>
      <c r="G36" s="56">
        <v>3502</v>
      </c>
      <c r="H36" s="98" t="s">
        <v>70</v>
      </c>
      <c r="I36" s="56">
        <v>383</v>
      </c>
      <c r="J36" s="54">
        <v>146</v>
      </c>
      <c r="K36" s="57">
        <v>23589</v>
      </c>
      <c r="L36" s="55">
        <v>11574</v>
      </c>
      <c r="M36" s="55">
        <v>3</v>
      </c>
      <c r="N36" s="58">
        <v>12012</v>
      </c>
      <c r="O36" s="32">
        <f t="shared" si="8"/>
        <v>34.6</v>
      </c>
      <c r="P36" s="33">
        <f t="shared" si="9"/>
        <v>65.4</v>
      </c>
      <c r="Q36" s="33">
        <f t="shared" si="10"/>
        <v>34.2</v>
      </c>
      <c r="R36" s="33">
        <f t="shared" si="11"/>
        <v>1.2</v>
      </c>
      <c r="S36" s="33">
        <v>3.7651498000150934</v>
      </c>
      <c r="T36" s="34">
        <v>12.735046887906321</v>
      </c>
      <c r="U36" s="6"/>
    </row>
    <row r="37" spans="1:21" ht="14.25">
      <c r="A37" s="110"/>
      <c r="B37" s="94" t="s">
        <v>67</v>
      </c>
      <c r="C37" s="52">
        <f t="shared" si="7"/>
        <v>27291</v>
      </c>
      <c r="D37" s="53">
        <v>6494</v>
      </c>
      <c r="E37" s="54">
        <v>6449</v>
      </c>
      <c r="F37" s="55">
        <v>4155</v>
      </c>
      <c r="G37" s="56">
        <v>2062</v>
      </c>
      <c r="H37" s="98" t="s">
        <v>70</v>
      </c>
      <c r="I37" s="56">
        <v>232</v>
      </c>
      <c r="J37" s="54">
        <v>45</v>
      </c>
      <c r="K37" s="57">
        <v>20797</v>
      </c>
      <c r="L37" s="55">
        <v>9009</v>
      </c>
      <c r="M37" s="55">
        <v>2</v>
      </c>
      <c r="N37" s="58">
        <v>11786</v>
      </c>
      <c r="O37" s="32">
        <f t="shared" si="8"/>
        <v>23.8</v>
      </c>
      <c r="P37" s="33">
        <f t="shared" si="9"/>
        <v>76.2</v>
      </c>
      <c r="Q37" s="33">
        <f t="shared" si="10"/>
        <v>23.6</v>
      </c>
      <c r="R37" s="33">
        <f t="shared" si="11"/>
        <v>0.7</v>
      </c>
      <c r="S37" s="33">
        <v>1.960304882650366</v>
      </c>
      <c r="T37" s="34">
        <v>11.227723520615022</v>
      </c>
      <c r="U37" s="6"/>
    </row>
    <row r="38" spans="1:21" ht="14.25">
      <c r="A38" s="110"/>
      <c r="B38" s="94" t="s">
        <v>68</v>
      </c>
      <c r="C38" s="52">
        <f t="shared" si="7"/>
        <v>17167</v>
      </c>
      <c r="D38" s="53">
        <v>2335</v>
      </c>
      <c r="E38" s="54">
        <v>2316</v>
      </c>
      <c r="F38" s="55">
        <v>1373</v>
      </c>
      <c r="G38" s="56">
        <v>835</v>
      </c>
      <c r="H38" s="55">
        <v>1</v>
      </c>
      <c r="I38" s="56">
        <v>107</v>
      </c>
      <c r="J38" s="54">
        <v>19</v>
      </c>
      <c r="K38" s="57">
        <v>14832</v>
      </c>
      <c r="L38" s="55">
        <v>4803</v>
      </c>
      <c r="M38" s="98" t="s">
        <v>71</v>
      </c>
      <c r="N38" s="58">
        <v>10029</v>
      </c>
      <c r="O38" s="32">
        <f t="shared" si="8"/>
        <v>13.6</v>
      </c>
      <c r="P38" s="33">
        <f t="shared" si="9"/>
        <v>86.4</v>
      </c>
      <c r="Q38" s="33">
        <f t="shared" si="10"/>
        <v>13.5</v>
      </c>
      <c r="R38" s="33">
        <f t="shared" si="11"/>
        <v>0.8</v>
      </c>
      <c r="S38" s="33">
        <v>0.7048524639649838</v>
      </c>
      <c r="T38" s="34">
        <v>8.007385452601914</v>
      </c>
      <c r="U38" s="6"/>
    </row>
    <row r="39" spans="1:21" ht="14.25">
      <c r="A39" s="110"/>
      <c r="B39" s="94" t="s">
        <v>69</v>
      </c>
      <c r="C39" s="52">
        <f t="shared" si="7"/>
        <v>15407</v>
      </c>
      <c r="D39" s="53">
        <v>813</v>
      </c>
      <c r="E39" s="54">
        <v>804</v>
      </c>
      <c r="F39" s="55">
        <v>449</v>
      </c>
      <c r="G39" s="56">
        <v>281</v>
      </c>
      <c r="H39" s="55">
        <v>1</v>
      </c>
      <c r="I39" s="56">
        <v>73</v>
      </c>
      <c r="J39" s="54">
        <v>9</v>
      </c>
      <c r="K39" s="57">
        <v>14594</v>
      </c>
      <c r="L39" s="55">
        <v>2356</v>
      </c>
      <c r="M39" s="55">
        <v>5</v>
      </c>
      <c r="N39" s="58">
        <v>12233</v>
      </c>
      <c r="O39" s="32">
        <f t="shared" si="8"/>
        <v>5.3</v>
      </c>
      <c r="P39" s="33">
        <f t="shared" si="9"/>
        <v>94.7</v>
      </c>
      <c r="Q39" s="33">
        <f t="shared" si="10"/>
        <v>5.2</v>
      </c>
      <c r="R39" s="33">
        <f t="shared" si="11"/>
        <v>1.1</v>
      </c>
      <c r="S39" s="33">
        <v>0.24541544034412496</v>
      </c>
      <c r="T39" s="34">
        <v>7.878895853241123</v>
      </c>
      <c r="U39" s="6"/>
    </row>
    <row r="40" spans="1:21" ht="15" thickBot="1">
      <c r="A40" s="111"/>
      <c r="B40" s="95" t="s">
        <v>33</v>
      </c>
      <c r="C40" s="59">
        <v>134469</v>
      </c>
      <c r="D40" s="60">
        <v>39776</v>
      </c>
      <c r="E40" s="61">
        <v>39147</v>
      </c>
      <c r="F40" s="62">
        <v>27137</v>
      </c>
      <c r="G40" s="63">
        <v>10783</v>
      </c>
      <c r="H40" s="62">
        <v>2</v>
      </c>
      <c r="I40" s="63">
        <v>1225</v>
      </c>
      <c r="J40" s="61">
        <v>629</v>
      </c>
      <c r="K40" s="59">
        <v>94693</v>
      </c>
      <c r="L40" s="62">
        <v>39343</v>
      </c>
      <c r="M40" s="62">
        <v>12</v>
      </c>
      <c r="N40" s="64">
        <v>55338</v>
      </c>
      <c r="O40" s="37">
        <v>29.580051907874676</v>
      </c>
      <c r="P40" s="38">
        <v>70.41994809212532</v>
      </c>
      <c r="Q40" s="38">
        <v>29.112286103116702</v>
      </c>
      <c r="R40" s="38">
        <v>1.5813555913113435</v>
      </c>
      <c r="S40" s="38">
        <v>12.006942872236058</v>
      </c>
      <c r="T40" s="39">
        <v>51.122124505342036</v>
      </c>
      <c r="U40" s="6"/>
    </row>
    <row r="41" spans="1:21" ht="24" customHeight="1" thickBot="1">
      <c r="A41" s="92"/>
      <c r="B41" s="116" t="s">
        <v>11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7"/>
      <c r="O41" s="114" t="s">
        <v>8</v>
      </c>
      <c r="P41" s="114"/>
      <c r="Q41" s="114"/>
      <c r="R41" s="114"/>
      <c r="S41" s="114"/>
      <c r="T41" s="115"/>
      <c r="U41" s="6"/>
    </row>
    <row r="42" spans="1:21" ht="14.25">
      <c r="A42" s="89"/>
      <c r="B42" s="96" t="s">
        <v>38</v>
      </c>
      <c r="C42" s="40">
        <f aca="true" t="shared" si="12" ref="C42:G51">+C7-C24</f>
        <v>-3000</v>
      </c>
      <c r="D42" s="44">
        <f t="shared" si="12"/>
        <v>-8919</v>
      </c>
      <c r="E42" s="42">
        <f t="shared" si="12"/>
        <v>-14894</v>
      </c>
      <c r="F42" s="42">
        <f t="shared" si="12"/>
        <v>-16322</v>
      </c>
      <c r="G42" s="42">
        <f t="shared" si="12"/>
        <v>848</v>
      </c>
      <c r="H42" s="42">
        <v>14</v>
      </c>
      <c r="I42" s="42">
        <f aca="true" t="shared" si="13" ref="I42:L57">+I7-I24</f>
        <v>566</v>
      </c>
      <c r="J42" s="65">
        <f t="shared" si="13"/>
        <v>5975</v>
      </c>
      <c r="K42" s="40">
        <f t="shared" si="13"/>
        <v>5919</v>
      </c>
      <c r="L42" s="42">
        <f t="shared" si="13"/>
        <v>-8319</v>
      </c>
      <c r="M42" s="42">
        <v>-2680</v>
      </c>
      <c r="N42" s="42">
        <f aca="true" t="shared" si="14" ref="N42:T51">+N7-N24</f>
        <v>16918</v>
      </c>
      <c r="O42" s="31">
        <f t="shared" si="14"/>
        <v>-1.2999999999999972</v>
      </c>
      <c r="P42" s="7">
        <f t="shared" si="14"/>
        <v>1.3000000000000043</v>
      </c>
      <c r="Q42" s="7">
        <f t="shared" si="14"/>
        <v>-2.5</v>
      </c>
      <c r="R42" s="7">
        <f t="shared" si="14"/>
        <v>1.9</v>
      </c>
      <c r="S42" s="12">
        <f t="shared" si="14"/>
        <v>0</v>
      </c>
      <c r="T42" s="21">
        <f t="shared" si="14"/>
        <v>0</v>
      </c>
      <c r="U42" s="6"/>
    </row>
    <row r="43" spans="1:21" ht="14.25">
      <c r="A43" s="90"/>
      <c r="B43" s="96" t="s">
        <v>39</v>
      </c>
      <c r="C43" s="40">
        <f t="shared" si="12"/>
        <v>-4892</v>
      </c>
      <c r="D43" s="44">
        <f t="shared" si="12"/>
        <v>-1073</v>
      </c>
      <c r="E43" s="42">
        <f t="shared" si="12"/>
        <v>-1166</v>
      </c>
      <c r="F43" s="42">
        <f t="shared" si="12"/>
        <v>-1094</v>
      </c>
      <c r="G43" s="42">
        <f t="shared" si="12"/>
        <v>4</v>
      </c>
      <c r="H43" s="42">
        <v>-65</v>
      </c>
      <c r="I43" s="42">
        <f t="shared" si="13"/>
        <v>-11</v>
      </c>
      <c r="J43" s="65">
        <f t="shared" si="13"/>
        <v>93</v>
      </c>
      <c r="K43" s="40">
        <f t="shared" si="13"/>
        <v>-3819</v>
      </c>
      <c r="L43" s="42">
        <f t="shared" si="13"/>
        <v>63</v>
      </c>
      <c r="M43" s="42">
        <v>-3642</v>
      </c>
      <c r="N43" s="42">
        <f t="shared" si="14"/>
        <v>-240</v>
      </c>
      <c r="O43" s="31">
        <f t="shared" si="14"/>
        <v>-0.7999999999999989</v>
      </c>
      <c r="P43" s="7">
        <f t="shared" si="14"/>
        <v>0.8000000000000114</v>
      </c>
      <c r="Q43" s="7">
        <f t="shared" si="14"/>
        <v>-1.5</v>
      </c>
      <c r="R43" s="7">
        <f t="shared" si="14"/>
        <v>4.800000000000001</v>
      </c>
      <c r="S43" s="12">
        <f t="shared" si="14"/>
        <v>-0.2825325072341438</v>
      </c>
      <c r="T43" s="21">
        <f t="shared" si="14"/>
        <v>-2.5104680949418743</v>
      </c>
      <c r="U43" s="6"/>
    </row>
    <row r="44" spans="1:21" ht="14.25">
      <c r="A44" s="90"/>
      <c r="B44" s="96" t="s">
        <v>40</v>
      </c>
      <c r="C44" s="40">
        <f t="shared" si="12"/>
        <v>-2814</v>
      </c>
      <c r="D44" s="44">
        <f t="shared" si="12"/>
        <v>-3002</v>
      </c>
      <c r="E44" s="42">
        <f t="shared" si="12"/>
        <v>-3569</v>
      </c>
      <c r="F44" s="42">
        <f t="shared" si="12"/>
        <v>-3604</v>
      </c>
      <c r="G44" s="42">
        <f t="shared" si="12"/>
        <v>34</v>
      </c>
      <c r="H44" s="42">
        <v>-5</v>
      </c>
      <c r="I44" s="42">
        <f t="shared" si="13"/>
        <v>6</v>
      </c>
      <c r="J44" s="65">
        <f t="shared" si="13"/>
        <v>567</v>
      </c>
      <c r="K44" s="40">
        <f t="shared" si="13"/>
        <v>188</v>
      </c>
      <c r="L44" s="42">
        <f t="shared" si="13"/>
        <v>-51</v>
      </c>
      <c r="M44" s="42">
        <v>598</v>
      </c>
      <c r="N44" s="42">
        <f t="shared" si="14"/>
        <v>-359</v>
      </c>
      <c r="O44" s="31">
        <f t="shared" si="14"/>
        <v>-2.4000000000000057</v>
      </c>
      <c r="P44" s="7">
        <f t="shared" si="14"/>
        <v>2.3999999999999986</v>
      </c>
      <c r="Q44" s="7">
        <f t="shared" si="14"/>
        <v>-4.800000000000011</v>
      </c>
      <c r="R44" s="7">
        <f t="shared" si="14"/>
        <v>3.299999999999999</v>
      </c>
      <c r="S44" s="12">
        <f t="shared" si="14"/>
        <v>-0.7089627077288245</v>
      </c>
      <c r="T44" s="21">
        <f t="shared" si="14"/>
        <v>-0.0060305450482380785</v>
      </c>
      <c r="U44" s="6"/>
    </row>
    <row r="45" spans="1:21" ht="14.25">
      <c r="A45" s="90"/>
      <c r="B45" s="96" t="s">
        <v>41</v>
      </c>
      <c r="C45" s="40">
        <f t="shared" si="12"/>
        <v>-3693</v>
      </c>
      <c r="D45" s="44">
        <f t="shared" si="12"/>
        <v>-2439</v>
      </c>
      <c r="E45" s="42">
        <f t="shared" si="12"/>
        <v>-3011</v>
      </c>
      <c r="F45" s="42">
        <f t="shared" si="12"/>
        <v>-3086</v>
      </c>
      <c r="G45" s="42">
        <f t="shared" si="12"/>
        <v>71</v>
      </c>
      <c r="H45" s="42">
        <v>13</v>
      </c>
      <c r="I45" s="42">
        <f t="shared" si="13"/>
        <v>-9</v>
      </c>
      <c r="J45" s="65">
        <f t="shared" si="13"/>
        <v>572</v>
      </c>
      <c r="K45" s="40">
        <f t="shared" si="13"/>
        <v>-1254</v>
      </c>
      <c r="L45" s="42">
        <f t="shared" si="13"/>
        <v>-1001</v>
      </c>
      <c r="M45" s="42">
        <v>144</v>
      </c>
      <c r="N45" s="42">
        <f t="shared" si="14"/>
        <v>-397</v>
      </c>
      <c r="O45" s="31">
        <f t="shared" si="14"/>
        <v>2.200000000000003</v>
      </c>
      <c r="P45" s="7">
        <f t="shared" si="14"/>
        <v>-2.1999999999999993</v>
      </c>
      <c r="Q45" s="7">
        <f t="shared" si="14"/>
        <v>0</v>
      </c>
      <c r="R45" s="7">
        <f t="shared" si="14"/>
        <v>2.1999999999999993</v>
      </c>
      <c r="S45" s="12">
        <f t="shared" si="14"/>
        <v>-0.48308811602109536</v>
      </c>
      <c r="T45" s="21">
        <f t="shared" si="14"/>
        <v>-0.744805731377792</v>
      </c>
      <c r="U45" s="6"/>
    </row>
    <row r="46" spans="1:21" ht="14.25">
      <c r="A46" s="90"/>
      <c r="B46" s="96" t="s">
        <v>42</v>
      </c>
      <c r="C46" s="40">
        <f t="shared" si="12"/>
        <v>4928</v>
      </c>
      <c r="D46" s="44">
        <f t="shared" si="12"/>
        <v>5031</v>
      </c>
      <c r="E46" s="42">
        <f t="shared" si="12"/>
        <v>4276</v>
      </c>
      <c r="F46" s="42">
        <f t="shared" si="12"/>
        <v>3667</v>
      </c>
      <c r="G46" s="42">
        <f t="shared" si="12"/>
        <v>381</v>
      </c>
      <c r="H46" s="42">
        <v>17</v>
      </c>
      <c r="I46" s="42">
        <f t="shared" si="13"/>
        <v>211</v>
      </c>
      <c r="J46" s="65">
        <f t="shared" si="13"/>
        <v>755</v>
      </c>
      <c r="K46" s="40">
        <f t="shared" si="13"/>
        <v>-103</v>
      </c>
      <c r="L46" s="42">
        <f t="shared" si="13"/>
        <v>-70</v>
      </c>
      <c r="M46" s="42">
        <v>94</v>
      </c>
      <c r="N46" s="42">
        <f t="shared" si="14"/>
        <v>-127</v>
      </c>
      <c r="O46" s="31">
        <f t="shared" si="14"/>
        <v>2.5</v>
      </c>
      <c r="P46" s="7">
        <f t="shared" si="14"/>
        <v>-2.5</v>
      </c>
      <c r="Q46" s="7">
        <f t="shared" si="14"/>
        <v>0.9000000000000057</v>
      </c>
      <c r="R46" s="7">
        <f t="shared" si="14"/>
        <v>1.6999999999999997</v>
      </c>
      <c r="S46" s="12">
        <f t="shared" si="14"/>
        <v>1.7904861106469916</v>
      </c>
      <c r="T46" s="21">
        <f t="shared" si="14"/>
        <v>-0.147803488166669</v>
      </c>
      <c r="U46" s="6"/>
    </row>
    <row r="47" spans="1:21" ht="14.25">
      <c r="A47" s="90"/>
      <c r="B47" s="96" t="s">
        <v>43</v>
      </c>
      <c r="C47" s="40">
        <f t="shared" si="12"/>
        <v>-2025</v>
      </c>
      <c r="D47" s="44">
        <f t="shared" si="12"/>
        <v>-1642</v>
      </c>
      <c r="E47" s="42">
        <f t="shared" si="12"/>
        <v>-2381</v>
      </c>
      <c r="F47" s="42">
        <f t="shared" si="12"/>
        <v>-2565</v>
      </c>
      <c r="G47" s="42">
        <f t="shared" si="12"/>
        <v>45</v>
      </c>
      <c r="H47" s="42">
        <v>20</v>
      </c>
      <c r="I47" s="42">
        <f t="shared" si="13"/>
        <v>119</v>
      </c>
      <c r="J47" s="65">
        <f t="shared" si="13"/>
        <v>739</v>
      </c>
      <c r="K47" s="40">
        <f t="shared" si="13"/>
        <v>-383</v>
      </c>
      <c r="L47" s="42">
        <f t="shared" si="13"/>
        <v>-206</v>
      </c>
      <c r="M47" s="42">
        <v>24</v>
      </c>
      <c r="N47" s="42">
        <f t="shared" si="14"/>
        <v>-201</v>
      </c>
      <c r="O47" s="31">
        <f t="shared" si="14"/>
        <v>0.29999999999999716</v>
      </c>
      <c r="P47" s="7">
        <f t="shared" si="14"/>
        <v>-0.3000000000000007</v>
      </c>
      <c r="Q47" s="7">
        <f t="shared" si="14"/>
        <v>-2.0999999999999943</v>
      </c>
      <c r="R47" s="7">
        <f t="shared" si="14"/>
        <v>2.8</v>
      </c>
      <c r="S47" s="12">
        <f t="shared" si="14"/>
        <v>-0.25877224294969103</v>
      </c>
      <c r="T47" s="21">
        <f t="shared" si="14"/>
        <v>-0.28186578842500953</v>
      </c>
      <c r="U47" s="6"/>
    </row>
    <row r="48" spans="1:21" ht="14.25">
      <c r="A48" s="90"/>
      <c r="B48" s="96" t="s">
        <v>44</v>
      </c>
      <c r="C48" s="40">
        <f t="shared" si="12"/>
        <v>-4507</v>
      </c>
      <c r="D48" s="44">
        <f t="shared" si="12"/>
        <v>-4062</v>
      </c>
      <c r="E48" s="42">
        <f t="shared" si="12"/>
        <v>-4628</v>
      </c>
      <c r="F48" s="42">
        <f t="shared" si="12"/>
        <v>-4518</v>
      </c>
      <c r="G48" s="42">
        <f t="shared" si="12"/>
        <v>-142</v>
      </c>
      <c r="H48" s="42">
        <v>17</v>
      </c>
      <c r="I48" s="42">
        <f t="shared" si="13"/>
        <v>15</v>
      </c>
      <c r="J48" s="65">
        <f t="shared" si="13"/>
        <v>566</v>
      </c>
      <c r="K48" s="40">
        <f t="shared" si="13"/>
        <v>-445</v>
      </c>
      <c r="L48" s="42">
        <f t="shared" si="13"/>
        <v>-295</v>
      </c>
      <c r="M48" s="42">
        <v>20</v>
      </c>
      <c r="N48" s="42">
        <f t="shared" si="14"/>
        <v>-170</v>
      </c>
      <c r="O48" s="31">
        <f t="shared" si="14"/>
        <v>-0.10000000000000853</v>
      </c>
      <c r="P48" s="7">
        <f t="shared" si="14"/>
        <v>0.09999999999999964</v>
      </c>
      <c r="Q48" s="7">
        <f t="shared" si="14"/>
        <v>-2</v>
      </c>
      <c r="R48" s="7">
        <f t="shared" si="14"/>
        <v>2.1000000000000005</v>
      </c>
      <c r="S48" s="12">
        <f t="shared" si="14"/>
        <v>-0.9690963053367216</v>
      </c>
      <c r="T48" s="21">
        <f t="shared" si="14"/>
        <v>-0.3030839903090592</v>
      </c>
      <c r="U48" s="6"/>
    </row>
    <row r="49" spans="1:21" ht="14.25">
      <c r="A49" s="90"/>
      <c r="B49" s="96" t="s">
        <v>45</v>
      </c>
      <c r="C49" s="40">
        <f t="shared" si="12"/>
        <v>-6738</v>
      </c>
      <c r="D49" s="44">
        <f t="shared" si="12"/>
        <v>-5820</v>
      </c>
      <c r="E49" s="42">
        <f t="shared" si="12"/>
        <v>-6275</v>
      </c>
      <c r="F49" s="42">
        <f t="shared" si="12"/>
        <v>-6249</v>
      </c>
      <c r="G49" s="42">
        <f t="shared" si="12"/>
        <v>-8</v>
      </c>
      <c r="H49" s="42">
        <v>5</v>
      </c>
      <c r="I49" s="42">
        <f t="shared" si="13"/>
        <v>-23</v>
      </c>
      <c r="J49" s="65">
        <f t="shared" si="13"/>
        <v>455</v>
      </c>
      <c r="K49" s="40">
        <f t="shared" si="13"/>
        <v>-918</v>
      </c>
      <c r="L49" s="42">
        <f t="shared" si="13"/>
        <v>-486</v>
      </c>
      <c r="M49" s="42">
        <v>10</v>
      </c>
      <c r="N49" s="42">
        <f t="shared" si="14"/>
        <v>-442</v>
      </c>
      <c r="O49" s="31">
        <f t="shared" si="14"/>
        <v>0.5</v>
      </c>
      <c r="P49" s="7">
        <f t="shared" si="14"/>
        <v>-0.5</v>
      </c>
      <c r="Q49" s="7">
        <f t="shared" si="14"/>
        <v>-1.1000000000000085</v>
      </c>
      <c r="R49" s="7">
        <f t="shared" si="14"/>
        <v>1.6999999999999997</v>
      </c>
      <c r="S49" s="12">
        <f t="shared" si="14"/>
        <v>-1.4699147489254702</v>
      </c>
      <c r="T49" s="21">
        <f t="shared" si="14"/>
        <v>-0.5608007303297389</v>
      </c>
      <c r="U49" s="6"/>
    </row>
    <row r="50" spans="1:21" ht="14.25">
      <c r="A50" s="90"/>
      <c r="B50" s="96" t="s">
        <v>46</v>
      </c>
      <c r="C50" s="40">
        <f t="shared" si="12"/>
        <v>-4096</v>
      </c>
      <c r="D50" s="44">
        <f t="shared" si="12"/>
        <v>-3342</v>
      </c>
      <c r="E50" s="42">
        <f t="shared" si="12"/>
        <v>-3905</v>
      </c>
      <c r="F50" s="42">
        <f t="shared" si="12"/>
        <v>-4214</v>
      </c>
      <c r="G50" s="42">
        <f t="shared" si="12"/>
        <v>335</v>
      </c>
      <c r="H50" s="42">
        <v>2</v>
      </c>
      <c r="I50" s="42">
        <f t="shared" si="13"/>
        <v>-28</v>
      </c>
      <c r="J50" s="65">
        <f t="shared" si="13"/>
        <v>563</v>
      </c>
      <c r="K50" s="40">
        <f t="shared" si="13"/>
        <v>-754</v>
      </c>
      <c r="L50" s="42">
        <f t="shared" si="13"/>
        <v>-290</v>
      </c>
      <c r="M50" s="42">
        <v>12</v>
      </c>
      <c r="N50" s="42">
        <f t="shared" si="14"/>
        <v>-476</v>
      </c>
      <c r="O50" s="31">
        <f t="shared" si="14"/>
        <v>0.5</v>
      </c>
      <c r="P50" s="7">
        <f t="shared" si="14"/>
        <v>-0.5</v>
      </c>
      <c r="Q50" s="7">
        <f t="shared" si="14"/>
        <v>-1</v>
      </c>
      <c r="R50" s="7">
        <f t="shared" si="14"/>
        <v>1.7000000000000002</v>
      </c>
      <c r="S50" s="12">
        <f t="shared" si="14"/>
        <v>-0.6872932953026023</v>
      </c>
      <c r="T50" s="21">
        <f t="shared" si="14"/>
        <v>-0.5043591506388956</v>
      </c>
      <c r="U50" s="6"/>
    </row>
    <row r="51" spans="1:21" ht="14.25">
      <c r="A51" s="90"/>
      <c r="B51" s="96" t="s">
        <v>47</v>
      </c>
      <c r="C51" s="40">
        <f t="shared" si="12"/>
        <v>9704</v>
      </c>
      <c r="D51" s="44">
        <f t="shared" si="12"/>
        <v>8241</v>
      </c>
      <c r="E51" s="42">
        <f t="shared" si="12"/>
        <v>7212</v>
      </c>
      <c r="F51" s="42">
        <f t="shared" si="12"/>
        <v>5924</v>
      </c>
      <c r="G51" s="42">
        <f t="shared" si="12"/>
        <v>1111</v>
      </c>
      <c r="H51" s="42">
        <v>4</v>
      </c>
      <c r="I51" s="42">
        <f t="shared" si="13"/>
        <v>173</v>
      </c>
      <c r="J51" s="65">
        <f t="shared" si="13"/>
        <v>1029</v>
      </c>
      <c r="K51" s="40">
        <f t="shared" si="13"/>
        <v>1463</v>
      </c>
      <c r="L51" s="42">
        <f t="shared" si="13"/>
        <v>1527</v>
      </c>
      <c r="M51" s="42">
        <v>18</v>
      </c>
      <c r="N51" s="42">
        <f t="shared" si="14"/>
        <v>-82</v>
      </c>
      <c r="O51" s="31">
        <f t="shared" si="14"/>
        <v>1.1000000000000085</v>
      </c>
      <c r="P51" s="7">
        <f t="shared" si="14"/>
        <v>-1.0999999999999979</v>
      </c>
      <c r="Q51" s="7">
        <f t="shared" si="14"/>
        <v>-0.5</v>
      </c>
      <c r="R51" s="7">
        <f t="shared" si="14"/>
        <v>1.9000000000000004</v>
      </c>
      <c r="S51" s="12">
        <f t="shared" si="14"/>
        <v>2.807811099563704</v>
      </c>
      <c r="T51" s="21">
        <f t="shared" si="14"/>
        <v>0.6365509793946691</v>
      </c>
      <c r="U51" s="6"/>
    </row>
    <row r="52" spans="1:21" ht="14.25">
      <c r="A52" s="90"/>
      <c r="B52" s="96" t="s">
        <v>48</v>
      </c>
      <c r="C52" s="40">
        <f aca="true" t="shared" si="15" ref="C52:G57">+C17-C34</f>
        <v>811</v>
      </c>
      <c r="D52" s="44">
        <f t="shared" si="15"/>
        <v>227</v>
      </c>
      <c r="E52" s="42">
        <f t="shared" si="15"/>
        <v>-127</v>
      </c>
      <c r="F52" s="42">
        <f t="shared" si="15"/>
        <v>-125</v>
      </c>
      <c r="G52" s="42">
        <f t="shared" si="15"/>
        <v>-75</v>
      </c>
      <c r="H52" s="42">
        <v>4</v>
      </c>
      <c r="I52" s="42">
        <f t="shared" si="13"/>
        <v>69</v>
      </c>
      <c r="J52" s="65">
        <f t="shared" si="13"/>
        <v>354</v>
      </c>
      <c r="K52" s="40">
        <f t="shared" si="13"/>
        <v>584</v>
      </c>
      <c r="L52" s="42">
        <f t="shared" si="13"/>
        <v>143</v>
      </c>
      <c r="M52" s="42">
        <v>3</v>
      </c>
      <c r="N52" s="42">
        <f aca="true" t="shared" si="16" ref="N52:T57">+N17-N34</f>
        <v>438</v>
      </c>
      <c r="O52" s="31">
        <f t="shared" si="16"/>
        <v>-0.6999999999999957</v>
      </c>
      <c r="P52" s="7">
        <f t="shared" si="16"/>
        <v>0.6999999999999957</v>
      </c>
      <c r="Q52" s="7">
        <f t="shared" si="16"/>
        <v>-1.5999999999999943</v>
      </c>
      <c r="R52" s="7">
        <f t="shared" si="16"/>
        <v>1.6000000000000005</v>
      </c>
      <c r="S52" s="12">
        <f t="shared" si="16"/>
        <v>0.25115684313971354</v>
      </c>
      <c r="T52" s="21">
        <f t="shared" si="16"/>
        <v>0.06265155117999832</v>
      </c>
      <c r="U52" s="6"/>
    </row>
    <row r="53" spans="1:21" ht="14.25">
      <c r="A53" s="90"/>
      <c r="B53" s="96" t="s">
        <v>49</v>
      </c>
      <c r="C53" s="40">
        <f t="shared" si="15"/>
        <v>-3885</v>
      </c>
      <c r="D53" s="44">
        <f t="shared" si="15"/>
        <v>-2629</v>
      </c>
      <c r="E53" s="42">
        <f t="shared" si="15"/>
        <v>-2818</v>
      </c>
      <c r="F53" s="42">
        <f t="shared" si="15"/>
        <v>-2119</v>
      </c>
      <c r="G53" s="42">
        <f t="shared" si="15"/>
        <v>-697</v>
      </c>
      <c r="H53" s="42">
        <v>0</v>
      </c>
      <c r="I53" s="42">
        <f t="shared" si="13"/>
        <v>-2</v>
      </c>
      <c r="J53" s="65">
        <f t="shared" si="13"/>
        <v>189</v>
      </c>
      <c r="K53" s="40">
        <f t="shared" si="13"/>
        <v>-1256</v>
      </c>
      <c r="L53" s="42">
        <f t="shared" si="13"/>
        <v>-2139</v>
      </c>
      <c r="M53" s="42">
        <v>6</v>
      </c>
      <c r="N53" s="42">
        <f t="shared" si="16"/>
        <v>877</v>
      </c>
      <c r="O53" s="31">
        <f t="shared" si="16"/>
        <v>-2.3999999999999986</v>
      </c>
      <c r="P53" s="7">
        <f t="shared" si="16"/>
        <v>2.3999999999999986</v>
      </c>
      <c r="Q53" s="7">
        <f t="shared" si="16"/>
        <v>-3.1999999999999957</v>
      </c>
      <c r="R53" s="7">
        <f t="shared" si="16"/>
        <v>1.7000000000000002</v>
      </c>
      <c r="S53" s="12">
        <f t="shared" si="16"/>
        <v>-0.6680528554633787</v>
      </c>
      <c r="T53" s="21">
        <f t="shared" si="16"/>
        <v>-1.0061591952298556</v>
      </c>
      <c r="U53" s="6"/>
    </row>
    <row r="54" spans="1:21" ht="14.25">
      <c r="A54" s="90"/>
      <c r="B54" s="96" t="s">
        <v>50</v>
      </c>
      <c r="C54" s="40">
        <f t="shared" si="15"/>
        <v>-365</v>
      </c>
      <c r="D54" s="44">
        <f t="shared" si="15"/>
        <v>-577</v>
      </c>
      <c r="E54" s="42">
        <f t="shared" si="15"/>
        <v>-647</v>
      </c>
      <c r="F54" s="42">
        <f t="shared" si="15"/>
        <v>-255</v>
      </c>
      <c r="G54" s="42">
        <f t="shared" si="15"/>
        <v>-380</v>
      </c>
      <c r="H54" s="42">
        <v>1</v>
      </c>
      <c r="I54" s="42">
        <f t="shared" si="13"/>
        <v>-13</v>
      </c>
      <c r="J54" s="65">
        <f t="shared" si="13"/>
        <v>70</v>
      </c>
      <c r="K54" s="40">
        <f t="shared" si="13"/>
        <v>212</v>
      </c>
      <c r="L54" s="42">
        <f t="shared" si="13"/>
        <v>-2453</v>
      </c>
      <c r="M54" s="42">
        <v>6</v>
      </c>
      <c r="N54" s="42">
        <f t="shared" si="16"/>
        <v>2659</v>
      </c>
      <c r="O54" s="31">
        <f t="shared" si="16"/>
        <v>-1.3000000000000043</v>
      </c>
      <c r="P54" s="7">
        <f t="shared" si="16"/>
        <v>1.2999999999999972</v>
      </c>
      <c r="Q54" s="7">
        <f t="shared" si="16"/>
        <v>-1.5</v>
      </c>
      <c r="R54" s="7">
        <f t="shared" si="16"/>
        <v>0.6000000000000001</v>
      </c>
      <c r="S54" s="12">
        <f t="shared" si="16"/>
        <v>-0.07481985424085602</v>
      </c>
      <c r="T54" s="21">
        <f t="shared" si="16"/>
        <v>-0.2834387099499729</v>
      </c>
      <c r="U54" s="6"/>
    </row>
    <row r="55" spans="1:21" ht="14.25">
      <c r="A55" s="90"/>
      <c r="B55" s="96" t="s">
        <v>51</v>
      </c>
      <c r="C55" s="40">
        <f t="shared" si="15"/>
        <v>4855</v>
      </c>
      <c r="D55" s="44">
        <f t="shared" si="15"/>
        <v>1151</v>
      </c>
      <c r="E55" s="42">
        <f t="shared" si="15"/>
        <v>1133</v>
      </c>
      <c r="F55" s="42">
        <f t="shared" si="15"/>
        <v>1052</v>
      </c>
      <c r="G55" s="42">
        <f t="shared" si="15"/>
        <v>51</v>
      </c>
      <c r="H55" s="42">
        <v>3</v>
      </c>
      <c r="I55" s="42">
        <f t="shared" si="13"/>
        <v>27</v>
      </c>
      <c r="J55" s="65">
        <f t="shared" si="13"/>
        <v>18</v>
      </c>
      <c r="K55" s="40">
        <f t="shared" si="13"/>
        <v>3704</v>
      </c>
      <c r="L55" s="42">
        <f t="shared" si="13"/>
        <v>-1568</v>
      </c>
      <c r="M55" s="42">
        <v>15</v>
      </c>
      <c r="N55" s="42">
        <f t="shared" si="16"/>
        <v>5257</v>
      </c>
      <c r="O55" s="31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0.10000000000000009</v>
      </c>
      <c r="S55" s="12">
        <f t="shared" si="16"/>
        <v>0.41129670069227364</v>
      </c>
      <c r="T55" s="21">
        <f t="shared" si="16"/>
        <v>1.5900930403743665</v>
      </c>
      <c r="U55" s="6"/>
    </row>
    <row r="56" spans="1:21" ht="14.25">
      <c r="A56" s="90"/>
      <c r="B56" s="96" t="s">
        <v>52</v>
      </c>
      <c r="C56" s="40">
        <f t="shared" si="15"/>
        <v>5436</v>
      </c>
      <c r="D56" s="44">
        <f t="shared" si="15"/>
        <v>814</v>
      </c>
      <c r="E56" s="42">
        <f t="shared" si="15"/>
        <v>810</v>
      </c>
      <c r="F56" s="42">
        <f t="shared" si="15"/>
        <v>704</v>
      </c>
      <c r="G56" s="42">
        <f t="shared" si="15"/>
        <v>73</v>
      </c>
      <c r="H56" s="42">
        <v>-1</v>
      </c>
      <c r="I56" s="42">
        <f t="shared" si="13"/>
        <v>34</v>
      </c>
      <c r="J56" s="65">
        <f t="shared" si="13"/>
        <v>4</v>
      </c>
      <c r="K56" s="40">
        <f t="shared" si="13"/>
        <v>4622</v>
      </c>
      <c r="L56" s="42">
        <f t="shared" si="13"/>
        <v>-742</v>
      </c>
      <c r="M56" s="42">
        <v>4</v>
      </c>
      <c r="N56" s="42">
        <f t="shared" si="16"/>
        <v>5360</v>
      </c>
      <c r="O56" s="31">
        <f t="shared" si="16"/>
        <v>0.3000000000000007</v>
      </c>
      <c r="P56" s="7">
        <f t="shared" si="16"/>
        <v>-0.30000000000001137</v>
      </c>
      <c r="Q56" s="7">
        <f t="shared" si="16"/>
        <v>0.3000000000000007</v>
      </c>
      <c r="R56" s="7">
        <f t="shared" si="16"/>
        <v>-0.10000000000000009</v>
      </c>
      <c r="S56" s="12">
        <f t="shared" si="16"/>
        <v>0.2720178285066934</v>
      </c>
      <c r="T56" s="21">
        <f t="shared" si="16"/>
        <v>2.1700686667192404</v>
      </c>
      <c r="U56" s="6"/>
    </row>
    <row r="57" spans="1:21" ht="14.25">
      <c r="A57" s="90"/>
      <c r="B57" s="96" t="s">
        <v>53</v>
      </c>
      <c r="C57" s="40">
        <f t="shared" si="15"/>
        <v>4281</v>
      </c>
      <c r="D57" s="44">
        <f t="shared" si="15"/>
        <v>203</v>
      </c>
      <c r="E57" s="42">
        <f t="shared" si="15"/>
        <v>202</v>
      </c>
      <c r="F57" s="42">
        <f t="shared" si="15"/>
        <v>160</v>
      </c>
      <c r="G57" s="42">
        <f t="shared" si="15"/>
        <v>45</v>
      </c>
      <c r="H57" s="42">
        <v>-1</v>
      </c>
      <c r="I57" s="42">
        <f t="shared" si="13"/>
        <v>-2</v>
      </c>
      <c r="J57" s="65">
        <f t="shared" si="13"/>
        <v>1</v>
      </c>
      <c r="K57" s="40">
        <f t="shared" si="13"/>
        <v>4078</v>
      </c>
      <c r="L57" s="42">
        <f t="shared" si="13"/>
        <v>-751</v>
      </c>
      <c r="M57" s="42">
        <v>8</v>
      </c>
      <c r="N57" s="42">
        <f t="shared" si="16"/>
        <v>4821</v>
      </c>
      <c r="O57" s="31">
        <f t="shared" si="16"/>
        <v>-0.09999999999999964</v>
      </c>
      <c r="P57" s="7">
        <f t="shared" si="16"/>
        <v>0.09999999999999432</v>
      </c>
      <c r="Q57" s="7">
        <f t="shared" si="16"/>
        <v>-0.10000000000000053</v>
      </c>
      <c r="R57" s="7">
        <f t="shared" si="16"/>
        <v>-0.10000000000000009</v>
      </c>
      <c r="S57" s="12">
        <f t="shared" si="16"/>
        <v>0.06976405065340571</v>
      </c>
      <c r="T57" s="21">
        <f t="shared" si="16"/>
        <v>1.8894511867488317</v>
      </c>
      <c r="U57" s="6"/>
    </row>
    <row r="58" spans="1:21" ht="15" thickBot="1">
      <c r="A58" s="91"/>
      <c r="B58" s="97" t="s">
        <v>33</v>
      </c>
      <c r="C58" s="66">
        <v>10322</v>
      </c>
      <c r="D58" s="67">
        <v>-1038</v>
      </c>
      <c r="E58" s="68">
        <v>-1320</v>
      </c>
      <c r="F58" s="68">
        <v>-458</v>
      </c>
      <c r="G58" s="68">
        <v>-908</v>
      </c>
      <c r="H58" s="68">
        <v>2</v>
      </c>
      <c r="I58" s="68">
        <v>44</v>
      </c>
      <c r="J58" s="69">
        <v>282</v>
      </c>
      <c r="K58" s="66">
        <v>11360</v>
      </c>
      <c r="L58" s="68">
        <v>-7653</v>
      </c>
      <c r="M58" s="68">
        <v>39</v>
      </c>
      <c r="N58" s="68">
        <v>18974</v>
      </c>
      <c r="O58" s="70">
        <v>-2.8256265637579823</v>
      </c>
      <c r="P58" s="71">
        <v>2.8256265637579787</v>
      </c>
      <c r="Q58" s="71">
        <v>-2.987043512071679</v>
      </c>
      <c r="R58" s="71">
        <v>0.7703404177753412</v>
      </c>
      <c r="S58" s="72">
        <v>0.01020587014813934</v>
      </c>
      <c r="T58" s="73">
        <v>4.360014988662606</v>
      </c>
      <c r="U58" s="6"/>
    </row>
    <row r="59" spans="2:21" ht="14.25">
      <c r="B59" s="8" t="s">
        <v>28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"/>
    </row>
    <row r="60" spans="2:21" ht="14.25">
      <c r="B60" s="5"/>
      <c r="U60" s="1"/>
    </row>
    <row r="61" spans="2:21" ht="14.25">
      <c r="B61" s="5"/>
      <c r="U61" s="1"/>
    </row>
    <row r="62" spans="2:21" ht="14.25">
      <c r="B62" s="5"/>
      <c r="U62" s="1"/>
    </row>
    <row r="63" spans="2:21" ht="14.25"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4.25">
      <c r="B64" s="1"/>
      <c r="U64" s="1"/>
    </row>
  </sheetData>
  <mergeCells count="11">
    <mergeCell ref="A24:A40"/>
    <mergeCell ref="A4:B4"/>
    <mergeCell ref="A5:B5"/>
    <mergeCell ref="O41:T41"/>
    <mergeCell ref="B41:N41"/>
    <mergeCell ref="A7:A23"/>
    <mergeCell ref="K3:N3"/>
    <mergeCell ref="D3:J3"/>
    <mergeCell ref="S3:T3"/>
    <mergeCell ref="E4:I4"/>
    <mergeCell ref="D4:D6"/>
  </mergeCells>
  <printOptions/>
  <pageMargins left="0.37" right="0.38" top="0.33" bottom="0.39" header="0.31" footer="0.38"/>
  <pageSetup fitToHeight="1" fitToWidth="1" horizontalDpi="600" verticalDpi="600" orientation="landscape" paperSize="9" scale="66" r:id="rId2"/>
  <rowBreaks count="1" manualBreakCount="1">
    <brk id="60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2007-02-16T07:57:22Z</cp:lastPrinted>
  <dcterms:created xsi:type="dcterms:W3CDTF">2002-01-30T05:40:26Z</dcterms:created>
  <dcterms:modified xsi:type="dcterms:W3CDTF">2007-02-16T07:59:00Z</dcterms:modified>
  <cp:category/>
  <cp:version/>
  <cp:contentType/>
  <cp:contentStatus/>
</cp:coreProperties>
</file>