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775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s="1"/>
  <c r="U35" i="10" s="1"/>
  <c r="U36" i="10" s="1"/>
  <c r="U37" i="10" s="1"/>
  <c r="AM34" i="10" l="1"/>
  <c r="AM35" i="10" l="1"/>
  <c r="AM36" i="10" l="1"/>
  <c r="BE34" i="10" l="1"/>
  <c r="BE35" i="10" s="1"/>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<sst xmlns="http://schemas.openxmlformats.org/spreadsheetml/2006/main" count="1118" uniqueCount="632">
  <si>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</si>
  <si>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</si>
  <si>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</si>
  <si>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</si>
  <si>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</si>
  <si>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</si>
  <si>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</si>
  <si>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</si>
  <si>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</si>
  <si>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</si>
  <si>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</si>
  <si>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</si>
  <si>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</si>
  <si>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</si>
  <si>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</si>
  <si>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</si>
  <si>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</si>
  <si>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</si>
  <si>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</si>
  <si>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</si>
  <si>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</si>
  <si>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</si>
  <si>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</si>
  <si>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</si>
  <si>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</si>
  <si>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</si>
  <si>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</si>
  <si>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</si>
  <si>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</si>
  <si>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</si>
  <si>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</si>
  <si>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</si>
  <si>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</si>
  <si>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</si>
  <si>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</si>
  <si>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</si>
  <si>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</si>
  <si>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</si>
  <si>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</si>
  <si>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</si>
  <si>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</si>
  <si>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</si>
  <si>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</si>
  <si>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</si>
  <si>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</si>
  <si>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</si>
  <si>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</si>
  <si>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</si>
  <si>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</si>
  <si>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</si>
  <si>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</si>
  <si>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</si>
  <si>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</si>
  <si>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</si>
  <si>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</si>
  <si>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</si>
  <si>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</si>
  <si>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</si>
  <si>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</si>
  <si>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</si>
  <si>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</si>
  <si>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</si>
  <si>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</si>
  <si>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</si>
  <si>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</si>
  <si>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</si>
  <si>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</si>
  <si>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</si>
  <si>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</si>
  <si>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</si>
  <si>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</si>
  <si>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</si>
  <si>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</si>
  <si>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</si>
  <si>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</si>
  <si>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</si>
  <si>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</si>
  <si>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</si>
  <si>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</si>
  <si>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</si>
  <si>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</si>
  <si>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</si>
  <si>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</si>
  <si>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</si>
  <si>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</si>
  <si>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</si>
  <si>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</si>
  <si>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</si>
  <si>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</si>
  <si>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</si>
  <si>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</si>
  <si>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</si>
  <si>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</si>
  <si>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</si>
  <si>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</si>
  <si>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</si>
  <si>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</si>
  <si>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</si>
  <si>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</si>
  <si>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</si>
  <si>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</si>
  <si>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</si>
  <si>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</si>
  <si>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</si>
  <si>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</si>
  <si>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</si>
  <si>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</si>
  <si>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</si>
  <si>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</si>
  <si>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</si>
  <si>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</si>
  <si>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</si>
  <si>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</si>
  <si>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</si>
  <si>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</si>
  <si>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</si>
  <si>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</si>
  <si>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</si>
  <si>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</si>
  <si>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</si>
  <si>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</si>
  <si>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</si>
  <si>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</si>
  <si>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</si>
  <si>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</si>
  <si>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</si>
  <si>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</si>
  <si>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</si>
  <si>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</si>
  <si>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</si>
  <si>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</si>
  <si>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</si>
  <si>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</si>
  <si>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</si>
  <si>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</si>
  <si>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</si>
  <si>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</si>
  <si>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</si>
  <si>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</si>
  <si>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</si>
  <si>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</si>
  <si>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</si>
  <si>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</si>
  <si>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</si>
  <si>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</si>
  <si>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</si>
  <si>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</si>
  <si>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</si>
  <si>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</si>
  <si>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</si>
  <si>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</si>
  <si>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</si>
  <si>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</si>
  <si>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</si>
  <si>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</si>
  <si>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</si>
  <si>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</si>
  <si>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</si>
  <si>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</si>
  <si>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</si>
  <si>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</si>
  <si>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</si>
  <si>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</si>
  <si>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</si>
  <si>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</si>
  <si>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</si>
  <si>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</si>
  <si>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</si>
  <si>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</si>
  <si>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</si>
  <si>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</si>
  <si>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</si>
  <si>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</si>
  <si>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</si>
  <si>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</si>
  <si>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</si>
  <si>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</si>
  <si>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</si>
  <si>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</si>
  <si>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</si>
  <si>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</si>
  <si>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</si>
  <si>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</si>
  <si>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</si>
  <si>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</si>
  <si>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</si>
  <si>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</si>
  <si>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</si>
  <si>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</si>
  <si>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</si>
  <si>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</si>
  <si>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</si>
  <si>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</si>
  <si>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</si>
  <si>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</si>
  <si>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</si>
  <si>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</si>
  <si>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</si>
  <si>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</si>
  <si>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</si>
  <si>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</si>
  <si>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</si>
  <si>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</si>
  <si>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</si>
  <si>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</si>
  <si>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</si>
  <si>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</si>
  <si>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</si>
  <si>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</si>
  <si>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</si>
  <si>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鳥取県米子市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</si>
  <si>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</si>
  <si>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</si>
  <si>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</si>
  <si>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</si>
  <si>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</si>
  <si>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</si>
  <si>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</si>
  <si>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</si>
  <si>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</si>
  <si>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</si>
  <si>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</si>
  <si>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</si>
  <si>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</si>
  <si>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</si>
  <si>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</si>
  <si>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</si>
  <si>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</si>
  <si>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</si>
  <si>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</si>
  <si>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</si>
  <si>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</si>
  <si>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</si>
  <si>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</si>
  <si>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</si>
  <si>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</si>
  <si>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</si>
  <si>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</si>
  <si>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</si>
  <si>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</si>
  <si>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</si>
  <si>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</si>
  <si>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</si>
  <si>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</si>
  <si>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</si>
  <si>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</si>
  <si>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</si>
  <si>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</si>
  <si>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</si>
  <si>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</si>
  <si>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</si>
  <si>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</si>
  <si>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</si>
  <si>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</si>
  <si>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</si>
  <si>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</si>
  <si>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</si>
  <si>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</si>
  <si>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</si>
  <si>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</si>
  <si>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</si>
  <si>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</si>
  <si>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</si>
  <si>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</si>
  <si>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</si>
  <si>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</si>
  <si>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</si>
  <si>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</si>
  <si>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</si>
  <si>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</si>
  <si>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</si>
  <si>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</si>
  <si>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</si>
  <si>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</si>
  <si>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</si>
  <si>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</si>
  <si>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</si>
  <si>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</si>
  <si>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</si>
  <si>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</si>
  <si>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</si>
  <si>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</si>
  <si>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</si>
  <si>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</si>
  <si>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</si>
  <si>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</si>
  <si>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</si>
  <si>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</si>
  <si>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</si>
  <si>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</si>
  <si>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</si>
  <si>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</si>
  <si>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</si>
  <si>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</si>
  <si>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</si>
  <si>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</si>
  <si>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</si>
  <si>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</si>
  <si>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</si>
  <si>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</si>
  <si>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</si>
  <si>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</si>
  <si>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</si>
  <si>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</si>
  <si>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</si>
  <si>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</si>
  <si>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</si>
  <si>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</si>
  <si>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</si>
  <si>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</si>
  <si>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</si>
  <si>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</si>
  <si>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</si>
  <si>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</si>
  <si>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</si>
  <si>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</si>
  <si>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</si>
  <si>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</si>
  <si>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</si>
  <si>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</si>
  <si>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</si>
  <si>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</si>
  <si>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</si>
  <si>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</si>
  <si>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</si>
  <si>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</si>
  <si>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</si>
  <si>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</si>
  <si>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</si>
  <si>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</si>
  <si>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</si>
  <si>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</si>
  <si>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</si>
  <si>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</si>
  <si>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</si>
  <si>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</si>
  <si>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</si>
  <si>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</si>
  <si>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</si>
  <si>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</si>
  <si>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</si>
  <si>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</si>
  <si>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</si>
  <si>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</si>
  <si>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</si>
  <si>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</si>
  <si>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</si>
  <si>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</si>
  <si>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</si>
  <si>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</si>
  <si>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</si>
  <si>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</si>
  <si>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</si>
  <si>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</si>
  <si>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</si>
  <si>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</si>
  <si>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</si>
  <si>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</si>
  <si>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</si>
  <si>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</si>
  <si>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</si>
  <si>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鳥取県米子市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</si>
  <si>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</si>
  <si>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</si>
  <si>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</si>
  <si>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</si>
  <si>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</si>
  <si>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</si>
  <si>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</si>
  <si>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</si>
  <si>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</si>
  <si>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</si>
  <si>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</si>
  <si>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</si>
  <si>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</si>
  <si>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</si>
  <si>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</si>
  <si>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</si>
  <si>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</si>
  <si>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</si>
  <si>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</si>
  <si>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</si>
  <si>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</si>
  <si>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土地取得事業特別会計</t>
    <phoneticPr fontId="5"/>
  </si>
  <si>
    <t>-</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</si>
  <si>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</si>
  <si>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</si>
  <si>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</si>
  <si>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</si>
  <si>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</si>
  <si>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</si>
  <si>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</si>
  <si>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</si>
  <si>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</si>
  <si>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</si>
  <si>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</si>
  <si>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</si>
  <si>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</si>
  <si>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</si>
  <si>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</si>
  <si>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</si>
  <si>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</si>
  <si>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</si>
  <si>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</si>
  <si>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</si>
  <si>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</si>
  <si>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</si>
  <si>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</si>
  <si>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</si>
  <si>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米子インター周辺工業用地整備事業特別会計</t>
    <phoneticPr fontId="5"/>
  </si>
  <si>
    <t>-</t>
    <phoneticPr fontId="5"/>
  </si>
  <si>
    <t>法非適用企業</t>
    <phoneticPr fontId="5"/>
  </si>
  <si>
    <t>和田浜工業団地整備事業特別会計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</si>
  <si>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</si>
  <si>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</si>
  <si>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</si>
  <si>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</si>
  <si>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</si>
  <si>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</si>
  <si>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</si>
  <si>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</si>
  <si>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</si>
  <si>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</si>
  <si>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</si>
  <si>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</si>
  <si>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</si>
  <si>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</si>
  <si>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</si>
  <si>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</si>
  <si>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</si>
  <si>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</si>
  <si>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</si>
  <si>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</si>
  <si>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</si>
  <si>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</si>
  <si>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</si>
  <si>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</si>
  <si>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</si>
  <si>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</si>
  <si>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</si>
  <si>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</si>
  <si>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</si>
  <si>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</si>
  <si>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</si>
  <si>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</si>
  <si>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</si>
  <si>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</si>
  <si>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</si>
  <si>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</si>
  <si>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</si>
  <si>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</si>
  <si>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</si>
  <si>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</si>
  <si>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</si>
  <si>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</si>
  <si>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</si>
  <si>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</si>
  <si>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</si>
  <si>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</si>
  <si>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</si>
  <si>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</si>
  <si>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</si>
  <si>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</si>
  <si>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</si>
  <si>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</si>
  <si>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</si>
  <si>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</si>
  <si>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</si>
  <si>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</si>
  <si>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</si>
  <si>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</si>
  <si>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</si>
  <si>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</si>
  <si>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</si>
  <si>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</si>
  <si>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</si>
  <si>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</si>
  <si>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</si>
  <si>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</si>
  <si>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</si>
  <si>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</si>
  <si>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米子インター周辺工業用地整備事業特別会計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</si>
  <si>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</si>
  <si>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</si>
  <si>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</si>
  <si>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</si>
  <si>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</si>
  <si>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</si>
  <si>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</si>
  <si>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</si>
  <si>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</si>
  <si>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</si>
  <si>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</si>
  <si>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</si>
  <si>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</si>
  <si>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</si>
  <si>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</si>
  <si>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</si>
  <si>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</si>
  <si>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</si>
  <si>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</si>
  <si>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</si>
  <si>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</si>
  <si>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</si>
  <si>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</si>
  <si>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</si>
  <si>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</si>
  <si>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</si>
  <si>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</si>
  <si>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</si>
  <si>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</si>
  <si>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</si>
  <si>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</si>
  <si>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</si>
  <si>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</si>
  <si>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</si>
  <si>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</si>
  <si>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</si>
  <si>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</si>
  <si>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</si>
  <si>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</si>
  <si>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</si>
  <si>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</si>
  <si>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</si>
  <si>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</si>
  <si>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</si>
  <si>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</si>
  <si>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</si>
  <si>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</si>
  <si>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</si>
  <si>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</si>
  <si>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</si>
  <si>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</si>
  <si>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</si>
  <si>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</si>
  <si>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</si>
  <si>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</si>
  <si>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</si>
  <si>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</si>
  <si>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</si>
  <si>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</si>
  <si>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</si>
  <si>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</si>
  <si>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</si>
  <si>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</si>
  <si>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</si>
  <si>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</si>
  <si>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</si>
  <si>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</si>
  <si>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</si>
  <si>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</si>
  <si>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</si>
  <si>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</si>
  <si>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</si>
  <si>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</si>
  <si>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</si>
  <si>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</si>
  <si>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</si>
  <si>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</si>
  <si>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</si>
  <si>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</si>
  <si>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</si>
  <si>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</si>
  <si>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</si>
  <si>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</si>
  <si>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</si>
  <si>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</si>
  <si>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</si>
  <si>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</si>
  <si>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0.73</t>
  </si>
  <si>
    <t>▲ 0.15</t>
  </si>
  <si>
    <t>駐車場事業特別会計</t>
  </si>
  <si>
    <t>▲ 1.73</t>
  </si>
  <si>
    <t>▲ 1.78</t>
  </si>
  <si>
    <t>▲ 1.76</t>
  </si>
  <si>
    <t>▲ 1.71</t>
  </si>
  <si>
    <t>水道事業会計</t>
  </si>
  <si>
    <t>介護保険事業特別会計</t>
  </si>
  <si>
    <t>一般会計</t>
  </si>
  <si>
    <t>下水道事業会計</t>
  </si>
  <si>
    <t>工業用水道事業会計</t>
  </si>
  <si>
    <t>国民健康保険事業特別会計</t>
  </si>
  <si>
    <t>▲ 1.29</t>
  </si>
  <si>
    <t>▲ 1.17</t>
  </si>
  <si>
    <t>▲ 0.27</t>
  </si>
  <si>
    <t>市営墓地事業特別会計</t>
  </si>
  <si>
    <t>その他会計（赤字）</t>
  </si>
  <si>
    <t>▲ 0.60</t>
  </si>
  <si>
    <t>▲ 0.58</t>
  </si>
  <si>
    <t>▲ 0.56</t>
  </si>
  <si>
    <t>▲ 0.55</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</si>
  <si>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</si>
  <si>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</si>
  <si>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</si>
  <si>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</si>
  <si>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</si>
  <si>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</si>
  <si>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</si>
  <si>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</si>
  <si>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</si>
  <si>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</si>
  <si>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</si>
  <si>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2"/>
  </si>
  <si>
    <t>米子市日吉津村中学校組合</t>
    <rPh sb="0" eb="3">
      <t>ヨナゴシ</t>
    </rPh>
    <rPh sb="3" eb="7">
      <t>ヒエヅソン</t>
    </rPh>
    <rPh sb="7" eb="10">
      <t>チュウガッコウ</t>
    </rPh>
    <rPh sb="10" eb="12">
      <t>クミアイ</t>
    </rPh>
    <phoneticPr fontId="2"/>
  </si>
  <si>
    <t>鳥取県西部広域行政管理組合</t>
    <rPh sb="0" eb="3">
      <t>トットリケン</t>
    </rPh>
    <rPh sb="3" eb="13">
      <t>セイブコウイキギョウセイカンリクミアイ</t>
    </rPh>
    <phoneticPr fontId="2"/>
  </si>
  <si>
    <t>-</t>
    <phoneticPr fontId="2"/>
  </si>
  <si>
    <t>-</t>
    <phoneticPr fontId="2"/>
  </si>
  <si>
    <t>財団法人米子市開発公社</t>
    <phoneticPr fontId="2"/>
  </si>
  <si>
    <t>財団法人米子市生活環境公社</t>
    <rPh sb="0" eb="2">
      <t>ザイダン</t>
    </rPh>
    <rPh sb="2" eb="4">
      <t>ホウジン</t>
    </rPh>
    <rPh sb="4" eb="7">
      <t>ヨナゴシ</t>
    </rPh>
    <rPh sb="7" eb="9">
      <t>セイカツ</t>
    </rPh>
    <rPh sb="9" eb="11">
      <t>カンキョウ</t>
    </rPh>
    <rPh sb="11" eb="13">
      <t>コウシャ</t>
    </rPh>
    <phoneticPr fontId="18"/>
  </si>
  <si>
    <t>財団法人米子市文化財団</t>
    <rPh sb="0" eb="2">
      <t>ザイダン</t>
    </rPh>
    <rPh sb="2" eb="4">
      <t>ホウジン</t>
    </rPh>
    <rPh sb="4" eb="7">
      <t>ヨナゴシ</t>
    </rPh>
    <rPh sb="7" eb="9">
      <t>ブンカ</t>
    </rPh>
    <rPh sb="9" eb="11">
      <t>ザイダン</t>
    </rPh>
    <phoneticPr fontId="18"/>
  </si>
  <si>
    <t>財団法人米子市勤労者福祉サービスセンター</t>
    <rPh sb="0" eb="2">
      <t>ザイダン</t>
    </rPh>
    <rPh sb="2" eb="4">
      <t>ホウジン</t>
    </rPh>
    <rPh sb="4" eb="7">
      <t>ヨナゴシ</t>
    </rPh>
    <rPh sb="7" eb="10">
      <t>キンロウシャ</t>
    </rPh>
    <rPh sb="10" eb="12">
      <t>フクシ</t>
    </rPh>
    <phoneticPr fontId="18"/>
  </si>
  <si>
    <t>株式会社白鳳</t>
    <rPh sb="0" eb="2">
      <t>カブシキ</t>
    </rPh>
    <rPh sb="2" eb="4">
      <t>カイシャ</t>
    </rPh>
    <rPh sb="4" eb="6">
      <t>ハクホウ</t>
    </rPh>
    <phoneticPr fontId="18"/>
  </si>
  <si>
    <t>公益財団法人中海水鳥国際交流基金財団</t>
    <rPh sb="0" eb="2">
      <t>コウエキ</t>
    </rPh>
    <rPh sb="2" eb="4">
      <t>ザイダン</t>
    </rPh>
    <rPh sb="4" eb="6">
      <t>ホウジン</t>
    </rPh>
    <rPh sb="6" eb="8">
      <t>ナカウミ</t>
    </rPh>
    <rPh sb="8" eb="9">
      <t>ミズ</t>
    </rPh>
    <rPh sb="9" eb="10">
      <t>ドリ</t>
    </rPh>
    <rPh sb="10" eb="12">
      <t>コクサイ</t>
    </rPh>
    <rPh sb="12" eb="14">
      <t>コウリュウ</t>
    </rPh>
    <rPh sb="14" eb="16">
      <t>キキン</t>
    </rPh>
    <rPh sb="16" eb="18">
      <t>ザイダン</t>
    </rPh>
    <phoneticPr fontId="18"/>
  </si>
  <si>
    <t>財団法人とっとりコンベンションビューロー</t>
    <rPh sb="0" eb="2">
      <t>ザイダン</t>
    </rPh>
    <rPh sb="2" eb="4">
      <t>ホウジン</t>
    </rPh>
    <phoneticPr fontId="18"/>
  </si>
  <si>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</si>
  <si>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</si>
  <si>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</si>
  <si>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</si>
  <si>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</si>
  <si>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</si>
  <si>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</si>
  <si>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</si>
  <si>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</si>
  <si>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</si>
  <si>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</si>
  <si>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</si>
  <si>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</si>
  <si>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</si>
  <si>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</si>
  <si>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</si>
  <si>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等に基づき，次世代に過度な負担を残さないよう限られた財源を生かして，施設の長寿命化や施設総量の適正化などの取組を進める。</t>
    <phoneticPr fontId="5"/>
  </si>
  <si>
    <t>　実質公債費比率、将来負担比率ともに類似団体平均より高い水準にあるが、どちらの指標も年次的に低減してきている。これは、平成19年度に策定した公債費負担適正化計画に基づき、毎年の地方債の新規発行の抑制や繰上償還を行ってきたことによるものである。平成30年度は平成26年度に比べ実質公債費比率が6.2ポイント減、将来負担比率が52.2ポイント減となっており、類似団体の平均値より早いスピードで低減している。引き続き公債費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</si>
</sst>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EF36-49E8-87B3-F4EE969851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41761</c:v>
                </c:pt>
                <c:pt idx="1">
                  <c:v>38977</c:v>
                </c:pt>
                <c:pt idx="2">
                  <c:v>27387</c:v>
                </c:pt>
                <c:pt idx="3">
                  <c:v>40266</c:v>
                </c:pt>
                <c:pt idx="4">
                  <c:v>47445</c:v>
                </c:pt>
              </c:numCache>
            </c:numRef>
          </c:val>
          <c:smooth val="0"/>
          <c:extLst xmlns:c16r2="http://schemas.microsoft.com/office/drawing/2015/06/chart">
            <c:ext xmlns:c16="http://schemas.microsoft.com/office/drawing/2014/chart" uri="{C3380CC4-5D6E-409C-BE32-E72D297353CC}">
              <c16:uniqueId val="{00000001-EF36-49E8-87B3-F4EE969851C4}"/>
            </c:ext>
          </c:extLst>
        </c:ser>
        <c:dLbls>
          <c:showLegendKey val="0"/>
          <c:showVal val="0"/>
          <c:showCatName val="0"/>
          <c:showSerName val="0"/>
          <c:showPercent val="0"/>
          <c:showBubbleSize val="0"/>
        </c:dLbls>
        <c:marker val="1"/>
        <c:smooth val="0"/>
        <c:axId val="378401288"/>
        <c:axId val="378401680"/>
      </c:lineChart>
      <c:catAx>
        <c:axId val="378401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401680"/>
        <c:crosses val="autoZero"/>
        <c:auto val="1"/>
        <c:lblAlgn val="ctr"/>
        <c:lblOffset val="100"/>
        <c:tickLblSkip val="1"/>
        <c:tickMarkSkip val="1"/>
        <c:noMultiLvlLbl val="0"/>
      </c:catAx>
      <c:valAx>
        <c:axId val="378401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401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2.57</c:v>
                </c:pt>
                <c:pt idx="1">
                  <c:v>2.42</c:v>
                </c:pt>
                <c:pt idx="2">
                  <c:v>3.48</c:v>
                </c:pt>
                <c:pt idx="3">
                  <c:v>3.61</c:v>
                </c:pt>
                <c:pt idx="4">
                  <c:v>3.01</c:v>
                </c:pt>
              </c:numCache>
            </c:numRef>
          </c:val>
          <c:extLst xmlns:c16r2="http://schemas.microsoft.com/office/drawing/2015/06/chart">
            <c:ext xmlns:c16="http://schemas.microsoft.com/office/drawing/2014/chart" uri="{C3380CC4-5D6E-409C-BE32-E72D297353CC}">
              <c16:uniqueId val="{00000000-C9CC-444B-B68C-D7AEEE921E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4.37</c:v>
                </c:pt>
                <c:pt idx="1">
                  <c:v>4.37</c:v>
                </c:pt>
                <c:pt idx="2">
                  <c:v>5.2</c:v>
                </c:pt>
                <c:pt idx="3">
                  <c:v>6.16</c:v>
                </c:pt>
                <c:pt idx="4">
                  <c:v>7.33</c:v>
                </c:pt>
              </c:numCache>
            </c:numRef>
          </c:val>
          <c:extLst xmlns:c16r2="http://schemas.microsoft.com/office/drawing/2015/06/chart">
            <c:ext xmlns:c16="http://schemas.microsoft.com/office/drawing/2014/chart" uri="{C3380CC4-5D6E-409C-BE32-E72D297353CC}">
              <c16:uniqueId val="{00000001-C9CC-444B-B68C-D7AEEE921EDD}"/>
            </c:ext>
          </c:extLst>
        </c:ser>
        <c:dLbls>
          <c:showLegendKey val="0"/>
          <c:showVal val="0"/>
          <c:showCatName val="0"/>
          <c:showSerName val="0"/>
          <c:showPercent val="0"/>
          <c:showBubbleSize val="0"/>
        </c:dLbls>
        <c:gapWidth val="250"/>
        <c:overlap val="100"/>
        <c:axId val="378396584"/>
        <c:axId val="378397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-0.73</c:v>
                </c:pt>
                <c:pt idx="1">
                  <c:v>-0.15</c:v>
                </c:pt>
                <c:pt idx="2">
                  <c:v>2.56</c:v>
                </c:pt>
                <c:pt idx="3">
                  <c:v>2.17</c:v>
                </c:pt>
                <c:pt idx="4">
                  <c:v>1.53</c:v>
                </c:pt>
              </c:numCache>
            </c:numRef>
          </c:val>
          <c:smooth val="0"/>
          <c:extLst xmlns:c16r2="http://schemas.microsoft.com/office/drawing/2015/06/chart">
            <c:ext xmlns:c16="http://schemas.microsoft.com/office/drawing/2014/chart" uri="{C3380CC4-5D6E-409C-BE32-E72D297353CC}">
              <c16:uniqueId val="{00000002-C9CC-444B-B68C-D7AEEE921EDD}"/>
            </c:ext>
          </c:extLst>
        </c:ser>
        <c:dLbls>
          <c:showLegendKey val="0"/>
          <c:showVal val="0"/>
          <c:showCatName val="0"/>
          <c:showSerName val="0"/>
          <c:showPercent val="0"/>
          <c:showBubbleSize val="0"/>
        </c:dLbls>
        <c:marker val="1"/>
        <c:smooth val="0"/>
        <c:axId val="378396584"/>
        <c:axId val="378397368"/>
      </c:lineChart>
      <c:catAx>
        <c:axId val="37839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397368"/>
        <c:crosses val="autoZero"/>
        <c:auto val="1"/>
        <c:lblAlgn val="ctr"/>
        <c:lblOffset val="100"/>
        <c:tickLblSkip val="1"/>
        <c:tickMarkSkip val="1"/>
        <c:noMultiLvlLbl val="0"/>
      </c:catAx>
      <c:valAx>
        <c:axId val="37839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39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0.44</c:v>
                </c:pt>
                <c:pt idx="2">
                  <c:v>#N/A</c:v>
                </c:pt>
                <c:pt idx="3">
                  <c:v>0.62</c:v>
                </c:pt>
                <c:pt idx="4">
                  <c:v>#N/A</c:v>
                </c:pt>
                <c:pt idx="5">
                  <c:v>0.89</c:v>
                </c:pt>
                <c:pt idx="6">
                  <c:v>#N/A</c:v>
                </c:pt>
                <c:pt idx="7">
                  <c:v>4.1500000000000004</c:v>
                </c:pt>
                <c:pt idx="8">
                  <c:v>#N/A</c:v>
                </c:pt>
                <c:pt idx="9">
                  <c:v>0.02</c:v>
                </c:pt>
              </c:numCache>
            </c:numRef>
          </c:val>
          <c:extLst xmlns:c16r2="http://schemas.microsoft.com/office/drawing/2015/06/chart">
            <c:ext xmlns:c16="http://schemas.microsoft.com/office/drawing/2014/chart" uri="{C3380CC4-5D6E-409C-BE32-E72D297353CC}">
              <c16:uniqueId val="{00000000-72F5-4607-85DC-5AB3E2F5A0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0.6</c:v>
                </c:pt>
                <c:pt idx="1">
                  <c:v>#N/A</c:v>
                </c:pt>
                <c:pt idx="2">
                  <c:v>0.57999999999999996</c:v>
                </c:pt>
                <c:pt idx="3">
                  <c:v>#N/A</c:v>
                </c:pt>
                <c:pt idx="4">
                  <c:v>0.56000000000000005</c:v>
                </c:pt>
                <c:pt idx="5">
                  <c:v>#N/A</c:v>
                </c:pt>
                <c:pt idx="6">
                  <c:v>0.55000000000000004</c:v>
                </c:pt>
                <c:pt idx="7">
                  <c:v>#N/A</c:v>
                </c:pt>
                <c:pt idx="8">
                  <c:v>0</c:v>
                </c:pt>
                <c:pt idx="9">
                  <c:v>0</c:v>
                </c:pt>
              </c:numCache>
            </c:numRef>
          </c:val>
          <c:extLst xmlns:c16r2="http://schemas.microsoft.com/office/drawing/2015/06/chart">
            <c:ext xmlns:c16="http://schemas.microsoft.com/office/drawing/2014/chart" uri="{C3380CC4-5D6E-409C-BE32-E72D297353CC}">
              <c16:uniqueId val="{00000001-72F5-4607-85DC-5AB3E2F5A0F6}"/>
            </c:ext>
          </c:extLst>
        </c:ser>
        <c:ser>
          <c:idx val="2"/>
          <c:order val="2"/>
          <c:tx>
            <c:strRef>
              <c:f>データシート!$A$29</c:f>
              <c:strCache>
                <c:ptCount val="1"/>
                <c:pt idx="0">
                  <c:v>市営墓地事業特別会計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72F5-4607-85DC-5AB3E2F5A0F6}"/>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1.29</c:v>
                </c:pt>
                <c:pt idx="1">
                  <c:v>#N/A</c:v>
                </c:pt>
                <c:pt idx="2">
                  <c:v>1.17</c:v>
                </c:pt>
                <c:pt idx="3">
                  <c:v>#N/A</c:v>
                </c:pt>
                <c:pt idx="4">
                  <c:v>0.27</c:v>
                </c:pt>
                <c:pt idx="5">
                  <c:v>#N/A</c:v>
                </c:pt>
                <c:pt idx="6">
                  <c:v>#N/A</c:v>
                </c:pt>
                <c:pt idx="7">
                  <c:v>0.61</c:v>
                </c:pt>
                <c:pt idx="8">
                  <c:v>#N/A</c:v>
                </c:pt>
                <c:pt idx="9">
                  <c:v>0.2</c:v>
                </c:pt>
              </c:numCache>
            </c:numRef>
          </c:val>
          <c:extLst xmlns:c16r2="http://schemas.microsoft.com/office/drawing/2015/06/chart">
            <c:ext xmlns:c16="http://schemas.microsoft.com/office/drawing/2014/chart" uri="{C3380CC4-5D6E-409C-BE32-E72D297353CC}">
              <c16:uniqueId val="{00000003-72F5-4607-85DC-5AB3E2F5A0F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0.34</c:v>
                </c:pt>
                <c:pt idx="2">
                  <c:v>#N/A</c:v>
                </c:pt>
                <c:pt idx="3">
                  <c:v>0.34</c:v>
                </c:pt>
                <c:pt idx="4">
                  <c:v>#N/A</c:v>
                </c:pt>
                <c:pt idx="5">
                  <c:v>0.35</c:v>
                </c:pt>
                <c:pt idx="6">
                  <c:v>#N/A</c:v>
                </c:pt>
                <c:pt idx="7">
                  <c:v>0.36</c:v>
                </c:pt>
                <c:pt idx="8">
                  <c:v>#N/A</c:v>
                </c:pt>
                <c:pt idx="9">
                  <c:v>0.39</c:v>
                </c:pt>
              </c:numCache>
            </c:numRef>
          </c:val>
          <c:extLst xmlns:c16r2="http://schemas.microsoft.com/office/drawing/2015/06/chart">
            <c:ext xmlns:c16="http://schemas.microsoft.com/office/drawing/2014/chart" uri="{C3380CC4-5D6E-409C-BE32-E72D297353CC}">
              <c16:uniqueId val="{00000004-72F5-4607-85DC-5AB3E2F5A0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2.85</c:v>
                </c:pt>
              </c:numCache>
            </c:numRef>
          </c:val>
          <c:extLst xmlns:c16r2="http://schemas.microsoft.com/office/drawing/2015/06/chart">
            <c:ext xmlns:c16="http://schemas.microsoft.com/office/drawing/2014/chart" uri="{C3380CC4-5D6E-409C-BE32-E72D297353CC}">
              <c16:uniqueId val="{00000005-72F5-4607-85DC-5AB3E2F5A0F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3.16</c:v>
                </c:pt>
                <c:pt idx="2">
                  <c:v>#N/A</c:v>
                </c:pt>
                <c:pt idx="3">
                  <c:v>2.98</c:v>
                </c:pt>
                <c:pt idx="4">
                  <c:v>#N/A</c:v>
                </c:pt>
                <c:pt idx="5">
                  <c:v>4.04</c:v>
                </c:pt>
                <c:pt idx="6">
                  <c:v>#N/A</c:v>
                </c:pt>
                <c:pt idx="7">
                  <c:v>4.17</c:v>
                </c:pt>
                <c:pt idx="8">
                  <c:v>#N/A</c:v>
                </c:pt>
                <c:pt idx="9">
                  <c:v>2.97</c:v>
                </c:pt>
              </c:numCache>
            </c:numRef>
          </c:val>
          <c:extLst xmlns:c16r2="http://schemas.microsoft.com/office/drawing/2015/06/chart">
            <c:ext xmlns:c16="http://schemas.microsoft.com/office/drawing/2014/chart" uri="{C3380CC4-5D6E-409C-BE32-E72D297353CC}">
              <c16:uniqueId val="{00000006-72F5-4607-85DC-5AB3E2F5A0F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0.83</c:v>
                </c:pt>
                <c:pt idx="4">
                  <c:v>#N/A</c:v>
                </c:pt>
                <c:pt idx="5">
                  <c:v>1.75</c:v>
                </c:pt>
                <c:pt idx="6">
                  <c:v>#N/A</c:v>
                </c:pt>
                <c:pt idx="7">
                  <c:v>2.27</c:v>
                </c:pt>
                <c:pt idx="8">
                  <c:v>#N/A</c:v>
                </c:pt>
                <c:pt idx="9">
                  <c:v>3.1</c:v>
                </c:pt>
              </c:numCache>
            </c:numRef>
          </c:val>
          <c:extLst xmlns:c16r2="http://schemas.microsoft.com/office/drawing/2015/06/chart">
            <c:ext xmlns:c16="http://schemas.microsoft.com/office/drawing/2014/chart" uri="{C3380CC4-5D6E-409C-BE32-E72D297353CC}">
              <c16:uniqueId val="{00000007-72F5-4607-85DC-5AB3E2F5A0F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6.89</c:v>
                </c:pt>
                <c:pt idx="2">
                  <c:v>#N/A</c:v>
                </c:pt>
                <c:pt idx="3">
                  <c:v>8.2899999999999991</c:v>
                </c:pt>
                <c:pt idx="4">
                  <c:v>#N/A</c:v>
                </c:pt>
                <c:pt idx="5">
                  <c:v>9.77</c:v>
                </c:pt>
                <c:pt idx="6">
                  <c:v>#N/A</c:v>
                </c:pt>
                <c:pt idx="7">
                  <c:v>11.25</c:v>
                </c:pt>
                <c:pt idx="8">
                  <c:v>#N/A</c:v>
                </c:pt>
                <c:pt idx="9">
                  <c:v>12.6</c:v>
                </c:pt>
              </c:numCache>
            </c:numRef>
          </c:val>
          <c:extLst xmlns:c16r2="http://schemas.microsoft.com/office/drawing/2015/06/chart">
            <c:ext xmlns:c16="http://schemas.microsoft.com/office/drawing/2014/chart" uri="{C3380CC4-5D6E-409C-BE32-E72D297353CC}">
              <c16:uniqueId val="{00000008-72F5-4607-85DC-5AB3E2F5A0F6}"/>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1.73</c:v>
                </c:pt>
                <c:pt idx="1">
                  <c:v>#N/A</c:v>
                </c:pt>
                <c:pt idx="2">
                  <c:v>1.78</c:v>
                </c:pt>
                <c:pt idx="3">
                  <c:v>#N/A</c:v>
                </c:pt>
                <c:pt idx="4">
                  <c:v>1.78</c:v>
                </c:pt>
                <c:pt idx="5">
                  <c:v>#N/A</c:v>
                </c:pt>
                <c:pt idx="6">
                  <c:v>1.76</c:v>
                </c:pt>
                <c:pt idx="7">
                  <c:v>#N/A</c:v>
                </c:pt>
                <c:pt idx="8">
                  <c:v>1.71</c:v>
                </c:pt>
                <c:pt idx="9">
                  <c:v>#N/A</c:v>
                </c:pt>
              </c:numCache>
            </c:numRef>
          </c:val>
          <c:extLst xmlns:c16r2="http://schemas.microsoft.com/office/drawing/2015/06/chart">
            <c:ext xmlns:c16="http://schemas.microsoft.com/office/drawing/2014/chart" uri="{C3380CC4-5D6E-409C-BE32-E72D297353CC}">
              <c16:uniqueId val="{00000009-72F5-4607-85DC-5AB3E2F5A0F6}"/>
            </c:ext>
          </c:extLst>
        </c:ser>
        <c:dLbls>
          <c:showLegendKey val="0"/>
          <c:showVal val="0"/>
          <c:showCatName val="0"/>
          <c:showSerName val="0"/>
          <c:showPercent val="0"/>
          <c:showBubbleSize val="0"/>
        </c:dLbls>
        <c:gapWidth val="150"/>
        <c:overlap val="100"/>
        <c:axId val="378399720"/>
        <c:axId val="378395800"/>
      </c:barChart>
      <c:catAx>
        <c:axId val="37839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395800"/>
        <c:crosses val="autoZero"/>
        <c:auto val="1"/>
        <c:lblAlgn val="ctr"/>
        <c:lblOffset val="100"/>
        <c:tickLblSkip val="1"/>
        <c:tickMarkSkip val="1"/>
        <c:noMultiLvlLbl val="0"/>
      </c:catAx>
      <c:valAx>
        <c:axId val="378395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39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5793</c:v>
                </c:pt>
                <c:pt idx="5">
                  <c:v>5323</c:v>
                </c:pt>
                <c:pt idx="8">
                  <c:v>5282</c:v>
                </c:pt>
                <c:pt idx="11">
                  <c:v>5285</c:v>
                </c:pt>
                <c:pt idx="14">
                  <c:v>5103</c:v>
                </c:pt>
              </c:numCache>
            </c:numRef>
          </c:val>
          <c:extLst xmlns:c16r2="http://schemas.microsoft.com/office/drawing/2015/06/chart">
            <c:ext xmlns:c16="http://schemas.microsoft.com/office/drawing/2014/chart" uri="{C3380CC4-5D6E-409C-BE32-E72D297353CC}">
              <c16:uniqueId val="{00000000-3E37-4915-85B8-56E2D98A11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3E37-4915-85B8-56E2D98A11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c:v>
                </c:pt>
                <c:pt idx="3">
                  <c:v>48</c:v>
                </c:pt>
                <c:pt idx="6">
                  <c:v>5</c:v>
                </c:pt>
                <c:pt idx="9">
                  <c:v>2</c:v>
                </c:pt>
                <c:pt idx="12">
                  <c:v>2</c:v>
                </c:pt>
              </c:numCache>
            </c:numRef>
          </c:val>
          <c:extLst xmlns:c16r2="http://schemas.microsoft.com/office/drawing/2015/06/chart">
            <c:ext xmlns:c16="http://schemas.microsoft.com/office/drawing/2014/chart" uri="{C3380CC4-5D6E-409C-BE32-E72D297353CC}">
              <c16:uniqueId val="{00000002-3E37-4915-85B8-56E2D98A11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325</c:v>
                </c:pt>
                <c:pt idx="3">
                  <c:v>284</c:v>
                </c:pt>
                <c:pt idx="6">
                  <c:v>286</c:v>
                </c:pt>
                <c:pt idx="9">
                  <c:v>388</c:v>
                </c:pt>
                <c:pt idx="12">
                  <c:v>368</c:v>
                </c:pt>
              </c:numCache>
            </c:numRef>
          </c:val>
          <c:extLst xmlns:c16r2="http://schemas.microsoft.com/office/drawing/2015/06/chart">
            <c:ext xmlns:c16="http://schemas.microsoft.com/office/drawing/2014/chart" uri="{C3380CC4-5D6E-409C-BE32-E72D297353CC}">
              <c16:uniqueId val="{00000003-3E37-4915-85B8-56E2D98A11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2123</c:v>
                </c:pt>
                <c:pt idx="3">
                  <c:v>2008</c:v>
                </c:pt>
                <c:pt idx="6">
                  <c:v>1957</c:v>
                </c:pt>
                <c:pt idx="9">
                  <c:v>1653</c:v>
                </c:pt>
                <c:pt idx="12">
                  <c:v>1438</c:v>
                </c:pt>
              </c:numCache>
            </c:numRef>
          </c:val>
          <c:extLst xmlns:c16r2="http://schemas.microsoft.com/office/drawing/2015/06/chart">
            <c:ext xmlns:c16="http://schemas.microsoft.com/office/drawing/2014/chart" uri="{C3380CC4-5D6E-409C-BE32-E72D297353CC}">
              <c16:uniqueId val="{00000004-3E37-4915-85B8-56E2D98A11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37-4915-85B8-56E2D98A11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37-4915-85B8-56E2D98A11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7357</c:v>
                </c:pt>
                <c:pt idx="3">
                  <c:v>6506</c:v>
                </c:pt>
                <c:pt idx="6">
                  <c:v>6289</c:v>
                </c:pt>
                <c:pt idx="9">
                  <c:v>6036</c:v>
                </c:pt>
                <c:pt idx="12">
                  <c:v>5762</c:v>
                </c:pt>
              </c:numCache>
            </c:numRef>
          </c:val>
          <c:extLst xmlns:c16r2="http://schemas.microsoft.com/office/drawing/2015/06/chart">
            <c:ext xmlns:c16="http://schemas.microsoft.com/office/drawing/2014/chart" uri="{C3380CC4-5D6E-409C-BE32-E72D297353CC}">
              <c16:uniqueId val="{00000007-3E37-4915-85B8-56E2D98A1143}"/>
            </c:ext>
          </c:extLst>
        </c:ser>
        <c:dLbls>
          <c:showLegendKey val="0"/>
          <c:showVal val="0"/>
          <c:showCatName val="0"/>
          <c:showSerName val="0"/>
          <c:showPercent val="0"/>
          <c:showBubbleSize val="0"/>
        </c:dLbls>
        <c:gapWidth val="100"/>
        <c:overlap val="100"/>
        <c:axId val="378398544"/>
        <c:axId val="37840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4063</c:v>
                </c:pt>
                <c:pt idx="2">
                  <c:v>#N/A</c:v>
                </c:pt>
                <c:pt idx="3">
                  <c:v>#N/A</c:v>
                </c:pt>
                <c:pt idx="4">
                  <c:v>3524</c:v>
                </c:pt>
                <c:pt idx="5">
                  <c:v>#N/A</c:v>
                </c:pt>
                <c:pt idx="6">
                  <c:v>#N/A</c:v>
                </c:pt>
                <c:pt idx="7">
                  <c:v>3255</c:v>
                </c:pt>
                <c:pt idx="8">
                  <c:v>#N/A</c:v>
                </c:pt>
                <c:pt idx="9">
                  <c:v>#N/A</c:v>
                </c:pt>
                <c:pt idx="10">
                  <c:v>2794</c:v>
                </c:pt>
                <c:pt idx="11">
                  <c:v>#N/A</c:v>
                </c:pt>
                <c:pt idx="12">
                  <c:v>#N/A</c:v>
                </c:pt>
                <c:pt idx="13">
                  <c:v>2467</c:v>
                </c:pt>
                <c:pt idx="14">
                  <c:v>#N/A</c:v>
                </c:pt>
              </c:numCache>
            </c:numRef>
          </c:val>
          <c:smooth val="0"/>
          <c:extLst xmlns:c16r2="http://schemas.microsoft.com/office/drawing/2015/06/chart">
            <c:ext xmlns:c16="http://schemas.microsoft.com/office/drawing/2014/chart" uri="{C3380CC4-5D6E-409C-BE32-E72D297353CC}">
              <c16:uniqueId val="{00000008-3E37-4915-85B8-56E2D98A1143}"/>
            </c:ext>
          </c:extLst>
        </c:ser>
        <c:dLbls>
          <c:showLegendKey val="0"/>
          <c:showVal val="0"/>
          <c:showCatName val="0"/>
          <c:showSerName val="0"/>
          <c:showPercent val="0"/>
          <c:showBubbleSize val="0"/>
        </c:dLbls>
        <c:marker val="1"/>
        <c:smooth val="0"/>
        <c:axId val="378398544"/>
        <c:axId val="378400112"/>
      </c:lineChart>
      <c:catAx>
        <c:axId val="37839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400112"/>
        <c:crosses val="autoZero"/>
        <c:auto val="1"/>
        <c:lblAlgn val="ctr"/>
        <c:lblOffset val="100"/>
        <c:tickLblSkip val="1"/>
        <c:tickMarkSkip val="1"/>
        <c:noMultiLvlLbl val="0"/>
      </c:catAx>
      <c:valAx>
        <c:axId val="37840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39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60945</c:v>
                </c:pt>
                <c:pt idx="5">
                  <c:v>61943</c:v>
                </c:pt>
                <c:pt idx="8">
                  <c:v>60673</c:v>
                </c:pt>
                <c:pt idx="11">
                  <c:v>60210</c:v>
                </c:pt>
                <c:pt idx="14">
                  <c:v>61179</c:v>
                </c:pt>
              </c:numCache>
            </c:numRef>
          </c:val>
          <c:extLst xmlns:c16r2="http://schemas.microsoft.com/office/drawing/2015/06/chart">
            <c:ext xmlns:c16="http://schemas.microsoft.com/office/drawing/2014/chart" uri="{C3380CC4-5D6E-409C-BE32-E72D297353CC}">
              <c16:uniqueId val="{00000000-87A4-4547-81F1-329E994870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3737</c:v>
                </c:pt>
                <c:pt idx="5">
                  <c:v>3122</c:v>
                </c:pt>
                <c:pt idx="8">
                  <c:v>3423</c:v>
                </c:pt>
                <c:pt idx="11">
                  <c:v>2972</c:v>
                </c:pt>
                <c:pt idx="14">
                  <c:v>2367</c:v>
                </c:pt>
              </c:numCache>
            </c:numRef>
          </c:val>
          <c:extLst xmlns:c16r2="http://schemas.microsoft.com/office/drawing/2015/06/chart">
            <c:ext xmlns:c16="http://schemas.microsoft.com/office/drawing/2014/chart" uri="{C3380CC4-5D6E-409C-BE32-E72D297353CC}">
              <c16:uniqueId val="{00000001-87A4-4547-81F1-329E994870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3149</c:v>
                </c:pt>
                <c:pt idx="5">
                  <c:v>4152</c:v>
                </c:pt>
                <c:pt idx="8">
                  <c:v>4461</c:v>
                </c:pt>
                <c:pt idx="11">
                  <c:v>4954</c:v>
                </c:pt>
                <c:pt idx="14">
                  <c:v>5789</c:v>
                </c:pt>
              </c:numCache>
            </c:numRef>
          </c:val>
          <c:extLst xmlns:c16r2="http://schemas.microsoft.com/office/drawing/2015/06/chart">
            <c:ext xmlns:c16="http://schemas.microsoft.com/office/drawing/2014/chart" uri="{C3380CC4-5D6E-409C-BE32-E72D297353CC}">
              <c16:uniqueId val="{00000002-87A4-4547-81F1-329E994870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7A4-4547-81F1-329E994870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7A4-4547-81F1-329E994870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96</c:v>
                </c:pt>
                <c:pt idx="3">
                  <c:v>9</c:v>
                </c:pt>
                <c:pt idx="6">
                  <c:v>9</c:v>
                </c:pt>
                <c:pt idx="9">
                  <c:v>8</c:v>
                </c:pt>
                <c:pt idx="12">
                  <c:v>4</c:v>
                </c:pt>
              </c:numCache>
            </c:numRef>
          </c:val>
          <c:extLst xmlns:c16r2="http://schemas.microsoft.com/office/drawing/2015/06/chart">
            <c:ext xmlns:c16="http://schemas.microsoft.com/office/drawing/2014/chart" uri="{C3380CC4-5D6E-409C-BE32-E72D297353CC}">
              <c16:uniqueId val="{00000005-87A4-4547-81F1-329E994870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7019</c:v>
                </c:pt>
                <c:pt idx="3">
                  <c:v>6535</c:v>
                </c:pt>
                <c:pt idx="6">
                  <c:v>6554</c:v>
                </c:pt>
                <c:pt idx="9">
                  <c:v>6446</c:v>
                </c:pt>
                <c:pt idx="12">
                  <c:v>5780</c:v>
                </c:pt>
              </c:numCache>
            </c:numRef>
          </c:val>
          <c:extLst xmlns:c16r2="http://schemas.microsoft.com/office/drawing/2015/06/chart">
            <c:ext xmlns:c16="http://schemas.microsoft.com/office/drawing/2014/chart" uri="{C3380CC4-5D6E-409C-BE32-E72D297353CC}">
              <c16:uniqueId val="{00000006-87A4-4547-81F1-329E994870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2287</c:v>
                </c:pt>
                <c:pt idx="3">
                  <c:v>2298</c:v>
                </c:pt>
                <c:pt idx="6">
                  <c:v>2287</c:v>
                </c:pt>
                <c:pt idx="9">
                  <c:v>2154</c:v>
                </c:pt>
                <c:pt idx="12">
                  <c:v>1891</c:v>
                </c:pt>
              </c:numCache>
            </c:numRef>
          </c:val>
          <c:extLst xmlns:c16r2="http://schemas.microsoft.com/office/drawing/2015/06/chart">
            <c:ext xmlns:c16="http://schemas.microsoft.com/office/drawing/2014/chart" uri="{C3380CC4-5D6E-409C-BE32-E72D297353CC}">
              <c16:uniqueId val="{00000007-87A4-4547-81F1-329E994870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31513</c:v>
                </c:pt>
                <c:pt idx="3">
                  <c:v>29800</c:v>
                </c:pt>
                <c:pt idx="6">
                  <c:v>28097</c:v>
                </c:pt>
                <c:pt idx="9">
                  <c:v>27284</c:v>
                </c:pt>
                <c:pt idx="12">
                  <c:v>24437</c:v>
                </c:pt>
              </c:numCache>
            </c:numRef>
          </c:val>
          <c:extLst xmlns:c16r2="http://schemas.microsoft.com/office/drawing/2015/06/chart">
            <c:ext xmlns:c16="http://schemas.microsoft.com/office/drawing/2014/chart" uri="{C3380CC4-5D6E-409C-BE32-E72D297353CC}">
              <c16:uniqueId val="{00000008-87A4-4547-81F1-329E994870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98</c:v>
                </c:pt>
                <c:pt idx="3">
                  <c:v>51</c:v>
                </c:pt>
                <c:pt idx="6">
                  <c:v>9</c:v>
                </c:pt>
                <c:pt idx="9">
                  <c:v>7</c:v>
                </c:pt>
                <c:pt idx="12">
                  <c:v>5</c:v>
                </c:pt>
              </c:numCache>
            </c:numRef>
          </c:val>
          <c:extLst xmlns:c16r2="http://schemas.microsoft.com/office/drawing/2015/06/chart">
            <c:ext xmlns:c16="http://schemas.microsoft.com/office/drawing/2014/chart" uri="{C3380CC4-5D6E-409C-BE32-E72D297353CC}">
              <c16:uniqueId val="{00000009-87A4-4547-81F1-329E994870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67005</c:v>
                </c:pt>
                <c:pt idx="3">
                  <c:v>66278</c:v>
                </c:pt>
                <c:pt idx="6">
                  <c:v>64856</c:v>
                </c:pt>
                <c:pt idx="9">
                  <c:v>63789</c:v>
                </c:pt>
                <c:pt idx="12">
                  <c:v>64102</c:v>
                </c:pt>
              </c:numCache>
            </c:numRef>
          </c:val>
          <c:extLst xmlns:c16r2="http://schemas.microsoft.com/office/drawing/2015/06/chart">
            <c:ext xmlns:c16="http://schemas.microsoft.com/office/drawing/2014/chart" uri="{C3380CC4-5D6E-409C-BE32-E72D297353CC}">
              <c16:uniqueId val="{0000000A-87A4-4547-81F1-329E994870A1}"/>
            </c:ext>
          </c:extLst>
        </c:ser>
        <c:dLbls>
          <c:showLegendKey val="0"/>
          <c:showVal val="0"/>
          <c:showCatName val="0"/>
          <c:showSerName val="0"/>
          <c:showPercent val="0"/>
          <c:showBubbleSize val="0"/>
        </c:dLbls>
        <c:gapWidth val="100"/>
        <c:overlap val="100"/>
        <c:axId val="389255288"/>
        <c:axId val="389256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40187</c:v>
                </c:pt>
                <c:pt idx="2">
                  <c:v>#N/A</c:v>
                </c:pt>
                <c:pt idx="3">
                  <c:v>#N/A</c:v>
                </c:pt>
                <c:pt idx="4">
                  <c:v>35753</c:v>
                </c:pt>
                <c:pt idx="5">
                  <c:v>#N/A</c:v>
                </c:pt>
                <c:pt idx="6">
                  <c:v>#N/A</c:v>
                </c:pt>
                <c:pt idx="7">
                  <c:v>33256</c:v>
                </c:pt>
                <c:pt idx="8">
                  <c:v>#N/A</c:v>
                </c:pt>
                <c:pt idx="9">
                  <c:v>#N/A</c:v>
                </c:pt>
                <c:pt idx="10">
                  <c:v>31551</c:v>
                </c:pt>
                <c:pt idx="11">
                  <c:v>#N/A</c:v>
                </c:pt>
                <c:pt idx="12">
                  <c:v>#N/A</c:v>
                </c:pt>
                <c:pt idx="13">
                  <c:v>26882</c:v>
                </c:pt>
                <c:pt idx="14">
                  <c:v>#N/A</c:v>
                </c:pt>
              </c:numCache>
            </c:numRef>
          </c:val>
          <c:smooth val="0"/>
          <c:extLst xmlns:c16r2="http://schemas.microsoft.com/office/drawing/2015/06/chart">
            <c:ext xmlns:c16="http://schemas.microsoft.com/office/drawing/2014/chart" uri="{C3380CC4-5D6E-409C-BE32-E72D297353CC}">
              <c16:uniqueId val="{0000000B-87A4-4547-81F1-329E994870A1}"/>
            </c:ext>
          </c:extLst>
        </c:ser>
        <c:dLbls>
          <c:showLegendKey val="0"/>
          <c:showVal val="0"/>
          <c:showCatName val="0"/>
          <c:showSerName val="0"/>
          <c:showPercent val="0"/>
          <c:showBubbleSize val="0"/>
        </c:dLbls>
        <c:marker val="1"/>
        <c:smooth val="0"/>
        <c:axId val="389255288"/>
        <c:axId val="389256072"/>
      </c:lineChart>
      <c:catAx>
        <c:axId val="38925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256072"/>
        <c:crosses val="autoZero"/>
        <c:auto val="1"/>
        <c:lblAlgn val="ctr"/>
        <c:lblOffset val="100"/>
        <c:tickLblSkip val="1"/>
        <c:tickMarkSkip val="1"/>
        <c:noMultiLvlLbl val="0"/>
      </c:catAx>
      <c:valAx>
        <c:axId val="38925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25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1642</c:v>
                </c:pt>
                <c:pt idx="1">
                  <c:v>1957</c:v>
                </c:pt>
                <c:pt idx="2">
                  <c:v>2296</c:v>
                </c:pt>
              </c:numCache>
            </c:numRef>
          </c:val>
          <c:extLst xmlns:c16r2="http://schemas.microsoft.com/office/drawing/2015/06/chart">
            <c:ext xmlns:c16="http://schemas.microsoft.com/office/drawing/2014/chart" uri="{C3380CC4-5D6E-409C-BE32-E72D297353CC}">
              <c16:uniqueId val="{00000000-A2FE-4789-90DF-1141D26D9F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1473</c:v>
                </c:pt>
                <c:pt idx="1">
                  <c:v>1486</c:v>
                </c:pt>
                <c:pt idx="2">
                  <c:v>1665</c:v>
                </c:pt>
              </c:numCache>
            </c:numRef>
          </c:val>
          <c:extLst xmlns:c16r2="http://schemas.microsoft.com/office/drawing/2015/06/chart">
            <c:ext xmlns:c16="http://schemas.microsoft.com/office/drawing/2014/chart" uri="{C3380CC4-5D6E-409C-BE32-E72D297353CC}">
              <c16:uniqueId val="{00000001-A2FE-4789-90DF-1141D26D9F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3493</c:v>
                </c:pt>
                <c:pt idx="1">
                  <c:v>3658</c:v>
                </c:pt>
                <c:pt idx="2">
                  <c:v>3974</c:v>
                </c:pt>
              </c:numCache>
            </c:numRef>
          </c:val>
          <c:extLst xmlns:c16r2="http://schemas.microsoft.com/office/drawing/2015/06/chart">
            <c:ext xmlns:c16="http://schemas.microsoft.com/office/drawing/2014/chart" uri="{C3380CC4-5D6E-409C-BE32-E72D297353CC}">
              <c16:uniqueId val="{00000002-A2FE-4789-90DF-1141D26D9FD8}"/>
            </c:ext>
          </c:extLst>
        </c:ser>
        <c:dLbls>
          <c:showLegendKey val="0"/>
          <c:showVal val="0"/>
          <c:showCatName val="0"/>
          <c:showSerName val="0"/>
          <c:showPercent val="0"/>
          <c:showBubbleSize val="0"/>
        </c:dLbls>
        <c:gapWidth val="120"/>
        <c:overlap val="100"/>
        <c:axId val="389256464"/>
        <c:axId val="389256856"/>
      </c:barChart>
      <c:catAx>
        <c:axId val="38925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256856"/>
        <c:crosses val="autoZero"/>
        <c:auto val="1"/>
        <c:lblAlgn val="ctr"/>
        <c:lblOffset val="100"/>
        <c:tickLblSkip val="1"/>
        <c:tickMarkSkip val="1"/>
        <c:noMultiLvlLbl val="0"/>
      </c:catAx>
      <c:valAx>
        <c:axId val="389256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25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5F1-4C51-BEA9-3B2D870A18E4}"/>
                </c:ext>
                <c:ext xmlns:c15="http://schemas.microsoft.com/office/drawing/2012/chart" uri="{CE6537A1-D6FC-4f65-9D91-7224C49458BB}">
                  <c15:dlblFieldTable>
                    <c15:dlblFTEntry>
                      <c15:txfldGUID>{6037E643-FCC9-4090-962E-C359E6979C31}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F1-4C51-BEA9-3B2D870A18E4}"/>
                </c:ext>
                <c:ext xmlns:c15="http://schemas.microsoft.com/office/drawing/2012/chart" uri="{CE6537A1-D6FC-4f65-9D91-7224C49458BB}">
                  <c15:dlblFieldTable>
                    <c15:dlblFTEntry>
                      <c15:txfldGUID>{8894B92D-BE3A-43E5-B164-2DBCABD2F390}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5F1-4C51-BEA9-3B2D870A18E4}"/>
                </c:ext>
                <c:ext xmlns:c15="http://schemas.microsoft.com/office/drawing/2012/chart" uri="{CE6537A1-D6FC-4f65-9D91-7224C49458BB}">
                  <c15:dlblFieldTable>
                    <c15:dlblFTEntry>
                      <c15:txfldGUID>{664D7CB5-996E-4668-B65A-371959A9FC57}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F1-4C51-BEA9-3B2D870A18E4}"/>
                </c:ext>
                <c:ext xmlns:c15="http://schemas.microsoft.com/office/drawing/2012/chart" uri="{CE6537A1-D6FC-4f65-9D91-7224C49458BB}">
                  <c15:dlblFieldTable>
                    <c15:dlblFTEntry>
                      <c15:txfldGUID>{D39AF8C8-2D7C-4595-B18A-F01182ED6C99}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5F1-4C51-BEA9-3B2D870A18E4}"/>
                </c:ext>
                <c:ext xmlns:c15="http://schemas.microsoft.com/office/drawing/2012/chart" uri="{CE6537A1-D6FC-4f65-9D91-7224C49458BB}">
                  <c15:dlblFieldTable>
                    <c15:dlblFTEntry>
                      <c15:txfldGUID>{9A241B78-BFF3-45AA-9102-CA386E530C81}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F1-4C51-BEA9-3B2D870A18E4}"/>
                </c:ext>
                <c:ext xmlns:c15="http://schemas.microsoft.com/office/drawing/2012/chart" uri="{CE6537A1-D6FC-4f65-9D91-7224C49458BB}">
                  <c15:layout/>
                  <c15:dlblFieldTable>
                    <c15:dlblFTEntry>
                      <c15:txfldGUID>{D18A8B6C-3339-4965-A0CE-EA624B52B42B}</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5F1-4C51-BEA9-3B2D870A18E4}"/>
                </c:ext>
                <c:ext xmlns:c15="http://schemas.microsoft.com/office/drawing/2012/chart" uri="{CE6537A1-D6FC-4f65-9D91-7224C49458BB}">
                  <c15:layout/>
                  <c15:dlblFieldTable>
                    <c15:dlblFTEntry>
                      <c15:txfldGUID>{8A744DEE-2B1B-457E-9228-B37F125DD008}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5F1-4C51-BEA9-3B2D870A18E4}"/>
                </c:ext>
                <c:ext xmlns:c15="http://schemas.microsoft.com/office/drawing/2012/chart" uri="{CE6537A1-D6FC-4f65-9D91-7224C49458BB}">
                  <c15:layout/>
                  <c15:dlblFieldTable>
                    <c15:dlblFTEntry>
                      <c15:txfldGUID>{3B9B9EE5-0A7A-4968-8F98-5172AE1D58DA}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5F1-4C51-BEA9-3B2D870A18E4}"/>
                </c:ext>
                <c:ext xmlns:c15="http://schemas.microsoft.com/office/drawing/2012/chart" uri="{CE6537A1-D6FC-4f65-9D91-7224C49458BB}">
                  <c15:dlblFieldTable>
                    <c15:dlblFTEntry>
                      <c15:txfldGUID>{BA82C2E7-BEFB-4E37-B75A-8E5EDF186D62}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61.2</c:v>
                </c:pt>
                <c:pt idx="16">
                  <c:v>64.099999999999994</c:v>
                </c:pt>
                <c:pt idx="24">
                  <c:v>65.900000000000006</c:v>
                </c:pt>
              </c:numCache>
            </c:numRef>
          </c:xVal>
          <c:yVal>
            <c:numRef>
              <c:f>公会計指標分析・財政指標組合せ分析表!$BP$51:$DC$51</c:f>
              <c:numCache>
                <c:formatCode>#,##0.0;"▲ "#,##0.0</c:formatCode>
                <c:ptCount val="40"/>
                <c:pt idx="8">
                  <c:v>134.1</c:v>
                </c:pt>
                <c:pt idx="16">
                  <c:v>124.8</c:v>
                </c:pt>
                <c:pt idx="24">
                  <c:v>117.2</c:v>
                </c:pt>
              </c:numCache>
            </c:numRef>
          </c:yVal>
          <c:smooth val="0"/>
          <c:extLst xmlns:c16r2="http://schemas.microsoft.com/office/drawing/2015/06/chart">
            <c:ext xmlns:c16="http://schemas.microsoft.com/office/drawing/2014/chart" uri="{C3380CC4-5D6E-409C-BE32-E72D297353CC}">
              <c16:uniqueId val="{00000009-D5F1-4C51-BEA9-3B2D870A18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5F1-4C51-BEA9-3B2D870A18E4}"/>
                </c:ext>
                <c:ext xmlns:c15="http://schemas.microsoft.com/office/drawing/2012/chart" uri="{CE6537A1-D6FC-4f65-9D91-7224C49458BB}">
                  <c15:dlblFieldTable>
                    <c15:dlblFTEntry>
                      <c15:txfldGUID>{C0428A43-EE88-490A-8EB7-0EC4027AE97A}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5F1-4C51-BEA9-3B2D870A18E4}"/>
                </c:ext>
                <c:ext xmlns:c15="http://schemas.microsoft.com/office/drawing/2012/chart" uri="{CE6537A1-D6FC-4f65-9D91-7224C49458BB}">
                  <c15:dlblFieldTable>
                    <c15:dlblFTEntry>
                      <c15:txfldGUID>{17F36214-E464-4154-904F-791F76D7637B}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5F1-4C51-BEA9-3B2D870A18E4}"/>
                </c:ext>
                <c:ext xmlns:c15="http://schemas.microsoft.com/office/drawing/2012/chart" uri="{CE6537A1-D6FC-4f65-9D91-7224C49458BB}">
                  <c15:dlblFieldTable>
                    <c15:dlblFTEntry>
                      <c15:txfldGUID>{59248BCF-996C-4646-8F41-F7639D2D74D3}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5F1-4C51-BEA9-3B2D870A18E4}"/>
                </c:ext>
                <c:ext xmlns:c15="http://schemas.microsoft.com/office/drawing/2012/chart" uri="{CE6537A1-D6FC-4f65-9D91-7224C49458BB}">
                  <c15:dlblFieldTable>
                    <c15:dlblFTEntry>
                      <c15:txfldGUID>{C815BE4A-9395-4788-BB87-34E384CCBC52}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5F1-4C51-BEA9-3B2D870A18E4}"/>
                </c:ext>
                <c:ext xmlns:c15="http://schemas.microsoft.com/office/drawing/2012/chart" uri="{CE6537A1-D6FC-4f65-9D91-7224C49458BB}">
                  <c15:dlblFieldTable>
                    <c15:dlblFTEntry>
                      <c15:txfldGUID>{71DC07AE-E760-4D99-8413-0045015E3AE6}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5F1-4C51-BEA9-3B2D870A18E4}"/>
                </c:ext>
                <c:ext xmlns:c15="http://schemas.microsoft.com/office/drawing/2012/chart" uri="{CE6537A1-D6FC-4f65-9D91-7224C49458BB}">
                  <c15:layout/>
                  <c15:dlblFieldTable>
                    <c15:dlblFTEntry>
                      <c15:txfldGUID>{9FF537AE-B2DD-4A15-BC99-281FCECA9A87}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5F1-4C51-BEA9-3B2D870A18E4}"/>
                </c:ext>
                <c:ext xmlns:c15="http://schemas.microsoft.com/office/drawing/2012/chart" uri="{CE6537A1-D6FC-4f65-9D91-7224C49458BB}">
                  <c15:layout/>
                  <c15:dlblFieldTable>
                    <c15:dlblFTEntry>
                      <c15:txfldGUID>{0E598492-6038-4BC0-8553-1C90DF5BEAFD}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5F1-4C51-BEA9-3B2D870A18E4}"/>
                </c:ext>
                <c:ext xmlns:c15="http://schemas.microsoft.com/office/drawing/2012/chart" uri="{CE6537A1-D6FC-4f65-9D91-7224C49458BB}">
                  <c15:layout/>
                  <c15:dlblFieldTable>
                    <c15:dlblFTEntry>
                      <c15:txfldGUID>{182508CD-3257-482C-B31D-235E232B2B1A}</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5F1-4C51-BEA9-3B2D870A18E4}"/>
                </c:ext>
                <c:ext xmlns:c15="http://schemas.microsoft.com/office/drawing/2012/chart" uri="{CE6537A1-D6FC-4f65-9D91-7224C49458BB}">
                  <c15:dlblFieldTable>
                    <c15:dlblFTEntry>
                      <c15:txfldGUID>{5826BAB8-783D-46AE-A003-AC9D93B7FA1A}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numCache>
            </c:numRef>
          </c:xVal>
          <c:yVal>
            <c:numRef>
              <c:f>公会計指標分析・財政指標組合せ分析表!$BP$55:$DC$55</c:f>
              <c:numCache>
                <c:formatCode>#,##0.0;"▲ "#,##0.0</c:formatCode>
                <c:ptCount val="40"/>
                <c:pt idx="8">
                  <c:v>34.9</c:v>
                </c:pt>
                <c:pt idx="16">
                  <c:v>15</c:v>
                </c:pt>
                <c:pt idx="24">
                  <c:v>12.2</c:v>
                </c:pt>
              </c:numCache>
            </c:numRef>
          </c:yVal>
          <c:smooth val="0"/>
          <c:extLst xmlns:c16r2="http://schemas.microsoft.com/office/drawing/2015/06/chart">
            <c:ext xmlns:c16="http://schemas.microsoft.com/office/drawing/2014/chart" uri="{C3380CC4-5D6E-409C-BE32-E72D297353CC}">
              <c16:uniqueId val="{00000013-D5F1-4C51-BEA9-3B2D870A18E4}"/>
            </c:ext>
          </c:extLst>
        </c:ser>
        <c:dLbls>
          <c:showLegendKey val="0"/>
          <c:showVal val="1"/>
          <c:showCatName val="0"/>
          <c:showSerName val="0"/>
          <c:showPercent val="0"/>
          <c:showBubbleSize val="0"/>
        </c:dLbls>
        <c:axId val="389257640"/>
        <c:axId val="389254896"/>
      </c:scatterChart>
      <c:valAx>
        <c:axId val="389257640"/>
        <c:scaling>
          <c:orientation val="minMax"/>
          <c:max val="66.399999999999991"/>
          <c:min val="59.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54896"/>
        <c:crosses val="autoZero"/>
        <c:crossBetween val="midCat"/>
      </c:valAx>
      <c:valAx>
        <c:axId val="38925489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576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72-4DA2-90F4-2265A5ACB92D}"/>
                </c:ext>
                <c:ext xmlns:c15="http://schemas.microsoft.com/office/drawing/2012/chart" uri="{CE6537A1-D6FC-4f65-9D91-7224C49458BB}">
                  <c15:layout/>
                  <c15:dlblFieldTable>
                    <c15:dlblFTEntry>
                      <c15:txfldGUID>{C3B4DED4-491B-41FC-B87E-45CD14AB309B}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72-4DA2-90F4-2265A5ACB92D}"/>
                </c:ext>
                <c:ext xmlns:c15="http://schemas.microsoft.com/office/drawing/2012/chart" uri="{CE6537A1-D6FC-4f65-9D91-7224C49458BB}">
                  <c15:dlblFieldTable>
                    <c15:dlblFTEntry>
                      <c15:txfldGUID>{FD809A78-D203-47D9-A318-5428A246DE33}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72-4DA2-90F4-2265A5ACB92D}"/>
                </c:ext>
                <c:ext xmlns:c15="http://schemas.microsoft.com/office/drawing/2012/chart" uri="{CE6537A1-D6FC-4f65-9D91-7224C49458BB}">
                  <c15:dlblFieldTable>
                    <c15:dlblFTEntry>
                      <c15:txfldGUID>{0F89A01E-5385-4B59-88EC-799D5911E39A}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72-4DA2-90F4-2265A5ACB92D}"/>
                </c:ext>
                <c:ext xmlns:c15="http://schemas.microsoft.com/office/drawing/2012/chart" uri="{CE6537A1-D6FC-4f65-9D91-7224C49458BB}">
                  <c15:dlblFieldTable>
                    <c15:dlblFTEntry>
                      <c15:txfldGUID>{D276DC9A-0A49-4E1A-9B4A-549C2885D093}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72-4DA2-90F4-2265A5ACB92D}"/>
                </c:ext>
                <c:ext xmlns:c15="http://schemas.microsoft.com/office/drawing/2012/chart" uri="{CE6537A1-D6FC-4f65-9D91-7224C49458BB}">
                  <c15:dlblFieldTable>
                    <c15:dlblFTEntry>
                      <c15:txfldGUID>{95C2FE2C-EED7-4240-9F44-DCE0781D5306}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72-4DA2-90F4-2265A5ACB92D}"/>
                </c:ext>
                <c:ext xmlns:c15="http://schemas.microsoft.com/office/drawing/2012/chart" uri="{CE6537A1-D6FC-4f65-9D91-7224C49458BB}">
                  <c15:layout/>
                  <c15:dlblFieldTable>
                    <c15:dlblFTEntry>
                      <c15:txfldGUID>{74F351A6-CA3C-41A7-BBB9-EA1300196A68}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72-4DA2-90F4-2265A5ACB92D}"/>
                </c:ext>
                <c:ext xmlns:c15="http://schemas.microsoft.com/office/drawing/2012/chart" uri="{CE6537A1-D6FC-4f65-9D91-7224C49458BB}">
                  <c15:layout/>
                  <c15:dlblFieldTable>
                    <c15:dlblFTEntry>
                      <c15:txfldGUID>{BEAC0595-3FD4-4779-9F8E-E36FDB413BFF}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72-4DA2-90F4-2265A5ACB92D}"/>
                </c:ext>
                <c:ext xmlns:c15="http://schemas.microsoft.com/office/drawing/2012/chart" uri="{CE6537A1-D6FC-4f65-9D91-7224C49458BB}">
                  <c15:layout/>
                  <c15:dlblFieldTable>
                    <c15:dlblFTEntry>
                      <c15:txfldGUID>{9336AB0C-D21F-481E-A5C9-9A20AEE1E71C}</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72-4DA2-90F4-2265A5ACB92D}"/>
                </c:ext>
                <c:ext xmlns:c15="http://schemas.microsoft.com/office/drawing/2012/chart" uri="{CE6537A1-D6FC-4f65-9D91-7224C49458BB}">
                  <c15:layout/>
                  <c15:dlblFieldTable>
                    <c15:dlblFTEntry>
                      <c15:txfldGUID>{5EA418B1-E9FC-4429-86AB-D66A7CE215EF}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15.2</c:v>
                </c:pt>
                <c:pt idx="16">
                  <c:v>13.6</c:v>
                </c:pt>
                <c:pt idx="24">
                  <c:v>11.9</c:v>
                </c:pt>
                <c:pt idx="32">
                  <c:v>10.6</c:v>
                </c:pt>
              </c:numCache>
            </c:numRef>
          </c:xVal>
          <c:yVal>
            <c:numRef>
              <c:f>公会計指標分析・財政指標組合せ分析表!$BP$73:$DC$73</c:f>
              <c:numCache>
                <c:formatCode>#,##0.0;"▲ "#,##0.0</c:formatCode>
                <c:ptCount val="40"/>
                <c:pt idx="0">
                  <c:v>153.5</c:v>
                </c:pt>
                <c:pt idx="8">
                  <c:v>134.1</c:v>
                </c:pt>
                <c:pt idx="16">
                  <c:v>124.8</c:v>
                </c:pt>
                <c:pt idx="24">
                  <c:v>117.2</c:v>
                </c:pt>
                <c:pt idx="32">
                  <c:v>101.3</c:v>
                </c:pt>
              </c:numCache>
            </c:numRef>
          </c:yVal>
          <c:smooth val="0"/>
          <c:extLst xmlns:c16r2="http://schemas.microsoft.com/office/drawing/2015/06/chart">
            <c:ext xmlns:c16="http://schemas.microsoft.com/office/drawing/2014/chart" uri="{C3380CC4-5D6E-409C-BE32-E72D297353CC}">
              <c16:uniqueId val="{00000009-3272-4DA2-90F4-2265A5ACB9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33520800595484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72-4DA2-90F4-2265A5ACB92D}"/>
                </c:ext>
                <c:ext xmlns:c15="http://schemas.microsoft.com/office/drawing/2012/chart" uri="{CE6537A1-D6FC-4f65-9D91-7224C49458BB}">
                  <c15:layout/>
                  <c15:dlblFieldTable>
                    <c15:dlblFTEntry>
                      <c15:txfldGUID>{55168FFA-D98A-4E0C-8A7F-E85CEE4075C8}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72-4DA2-90F4-2265A5ACB92D}"/>
                </c:ext>
                <c:ext xmlns:c15="http://schemas.microsoft.com/office/drawing/2012/chart" uri="{CE6537A1-D6FC-4f65-9D91-7224C49458BB}">
                  <c15:dlblFieldTable>
                    <c15:dlblFTEntry>
                      <c15:txfldGUID>{C020E7DA-FEBA-41BC-982B-BFA66CFC397E}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72-4DA2-90F4-2265A5ACB92D}"/>
                </c:ext>
                <c:ext xmlns:c15="http://schemas.microsoft.com/office/drawing/2012/chart" uri="{CE6537A1-D6FC-4f65-9D91-7224C49458BB}">
                  <c15:dlblFieldTable>
                    <c15:dlblFTEntry>
                      <c15:txfldGUID>{CD64E3D4-8BDD-4C6F-8126-B695DDB1D0E4}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72-4DA2-90F4-2265A5ACB92D}"/>
                </c:ext>
                <c:ext xmlns:c15="http://schemas.microsoft.com/office/drawing/2012/chart" uri="{CE6537A1-D6FC-4f65-9D91-7224C49458BB}">
                  <c15:dlblFieldTable>
                    <c15:dlblFTEntry>
                      <c15:txfldGUID>{6C96B15A-E87F-4E01-818B-224548C4F1BC}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72-4DA2-90F4-2265A5ACB92D}"/>
                </c:ext>
                <c:ext xmlns:c15="http://schemas.microsoft.com/office/drawing/2012/chart" uri="{CE6537A1-D6FC-4f65-9D91-7224C49458BB}">
                  <c15:dlblFieldTable>
                    <c15:dlblFTEntry>
                      <c15:txfldGUID>{46833F3A-95CB-45F9-8222-D47287A4A545}</c15:txfldGUID>
                      <c15:f>#REF!</c15:f>
                      <c15:dlblFieldTableCache>
                        <c:ptCount val="1"/>
                        <c:pt idx="0">
                          <c:v>#REF!</c:v>
                        </c:pt>
                      </c15:dlblFieldTableCache>
                    </c15:dlblFTEntry>
                  </c15:dlblFieldTable>
                  <c15:showDataLabelsRange val="0"/>
                </c:ext>
              </c:extLst>
            </c:dLbl>
            <c:dLbl>
              <c:idx val="8"/>
              <c:layout>
                <c:manualLayout>
                  <c:x val="-2.1060775232266425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72-4DA2-90F4-2265A5ACB92D}"/>
                </c:ext>
                <c:ext xmlns:c15="http://schemas.microsoft.com/office/drawing/2012/chart" uri="{CE6537A1-D6FC-4f65-9D91-7224C49458BB}">
                  <c15:layout/>
                  <c15:dlblFieldTable>
                    <c15:dlblFTEntry>
                      <c15:txfldGUID>{ABD847E5-A525-42E3-93A8-9CB6356E3638}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388585058675415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72-4DA2-90F4-2265A5ACB92D}"/>
                </c:ext>
                <c:ext xmlns:c15="http://schemas.microsoft.com/office/drawing/2012/chart" uri="{CE6537A1-D6FC-4f65-9D91-7224C49458BB}">
                  <c15:layout/>
                  <c15:dlblFieldTable>
                    <c15:dlblFTEntry>
                      <c15:txfldGUID>{D5FA80B4-997A-4C5A-9701-5A39ABF692D2}</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9510132651467113E-2"/>
                  <c:y val="-6.731284938013175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72-4DA2-90F4-2265A5ACB92D}"/>
                </c:ext>
                <c:ext xmlns:c15="http://schemas.microsoft.com/office/drawing/2012/chart" uri="{CE6537A1-D6FC-4f65-9D91-7224C49458BB}">
                  <c15:layout/>
                  <c15:dlblFieldTable>
                    <c15:dlblFTEntry>
                      <c15:txfldGUID>{F782082D-1DB9-4371-B31E-86E6DEA87779}</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752010230788673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72-4DA2-90F4-2265A5ACB92D}"/>
                </c:ext>
                <c:ext xmlns:c15="http://schemas.microsoft.com/office/drawing/2012/chart" uri="{CE6537A1-D6FC-4f65-9D91-7224C49458BB}">
                  <c15:layout/>
                  <c15:dlblFieldTable>
                    <c15:dlblFTEntry>
                      <c15:txfldGUID>{2AA9732F-755F-4E99-8B7A-BD899890AC41}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3272-4DA2-90F4-2265A5ACB92D}"/>
            </c:ext>
          </c:extLst>
        </c:ser>
        <c:dLbls>
          <c:showLegendKey val="0"/>
          <c:showVal val="1"/>
          <c:showCatName val="0"/>
          <c:showSerName val="0"/>
          <c:showPercent val="0"/>
          <c:showBubbleSize val="0"/>
        </c:dLbls>
        <c:axId val="389258424"/>
        <c:axId val="389259208"/>
      </c:scatterChart>
      <c:valAx>
        <c:axId val="389258424"/>
        <c:scaling>
          <c:orientation val="minMax"/>
          <c:max val="18"/>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59208"/>
        <c:crosses val="autoZero"/>
        <c:crossBetween val="midCat"/>
      </c:valAx>
      <c:valAx>
        <c:axId val="38925920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584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分子の大部分を占める元利償還金については、過去の大規模投資的事業のほか、数次にわたる国の経済対策に伴う起債の償還が影響し、実質公債費比率は</a:t>
          </a:r>
          <a:r>
            <a:rPr kumimoji="1" lang="en-US" altLang="ja-JP" sz="1400">
              <a:solidFill>
                <a:sysClr val="windowText" lastClr="000000"/>
              </a:solidFill>
              <a:latin typeface="ＭＳ ゴシック" pitchFamily="49" charset="-128"/>
              <a:ea typeface="ＭＳ ゴシック" pitchFamily="49" charset="-128"/>
            </a:rPr>
            <a:t>10.6</a:t>
          </a:r>
          <a:r>
            <a:rPr kumimoji="1" lang="ja-JP" altLang="en-US" sz="1400">
              <a:solidFill>
                <a:sysClr val="windowText" lastClr="00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と類似団体の中でも高い数値となっている。</a:t>
          </a:r>
        </a:p>
        <a:p>
          <a:r>
            <a:rPr kumimoji="1" lang="ja-JP" altLang="en-US" sz="1400">
              <a:latin typeface="ＭＳ ゴシック" pitchFamily="49" charset="-128"/>
              <a:ea typeface="ＭＳ ゴシック" pitchFamily="49" charset="-128"/>
            </a:rPr>
            <a:t>　今後も公債費の負担適正化を図るため、新発債発行の抑制に努めたい。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将来負担比率の分子のうち主なものは、一般会計等に係る地方債残高で、平成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64,102</a:t>
          </a:r>
          <a:r>
            <a:rPr kumimoji="1" lang="ja-JP" altLang="en-US" sz="1400">
              <a:latin typeface="ＭＳ ゴシック" pitchFamily="49" charset="-128"/>
              <a:ea typeface="ＭＳ ゴシック" pitchFamily="49" charset="-128"/>
            </a:rPr>
            <a:t>百万円で、対前年度</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引き続き、将来負担比率の低減に向け、地方債の新規発行の抑制を図る。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鳥取県米子市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「がいなよなご応援基金」を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百万円取り崩した一方、ふるさと納税により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百万円を積み立てたほか、財政調整基金に決算剰余金</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各基金の目的に沿って、その役割を果たすことができるよう必要な額の積立や適正な運用に努める。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合併振興基金：合併にあたり、市民の連帯の強化及び地域振興に資する事業の実施。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がいなよなご応援基金：教育環境の充実・子育ての支援、中海の環境保全・中海を活かした観光、産業等の振興、地域福祉の充実等の「ふるさと米子」の未来に向けてのがいな発展に資する事業の実施。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公共施設整備等基金：公共施設の整備及び特定事業の実施。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がいなよなご応援基金：事業実施に伴う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百万円の取崩に対し、ふるさと納税による</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公共施設整備等基金：米子駅前ショッピングセンター等の土地、建物貸付料の積立により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公共施設整備等基金：米子駅前ショッピングセンターの改修等も見込まれることから、毎年度計画的に積立てを行う予定である。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災害等の不測の事態に備える必要があることから、標準財政規模の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％程度である約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億円程度を基金残高の目標としている。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漁港建設事業、米子空港周辺地域振興計画事業、米子駅バリアフリー化支援事業の起債償還に係る積立等による増加。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本市の地方債残高は、第三セクター等改革推進債を借り入れた平成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年をピークに減少傾向ではあるものの、今後の税収や交付税の減少を考慮すると相対的に公債費負担が重くなることも想定されるため毎年度計画的に積立てを行う予定である。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過去に取得した固定資産の減価償却費が投資的経費を上回る状況が続いていることから、上昇しており、今後も上昇していくことが見込まれる。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米子市公共施設等総合管理計画等に基づき、公共施設やインフラ施設についての個別方針や長寿命化計画を策定することにより、施設の長寿命化や施設総量の適正化等に取り組んでいく必要がある。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77" name="楕円 76"/>
        <xdr:cNvSpPr/>
      </xdr:nvSpPr>
      <xdr:spPr>
        <a:xfrm>
          <a:off x="4000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105537</xdr:rowOff>
    </xdr:from>
    <xdr:to>
      <xdr:col>15</xdr:col>
      <xdr:colOff>187325</xdr:colOff>
      <xdr:row>31</xdr:row>
      <xdr:rowOff>35687</xdr:rowOff>
    </xdr:to>
    <xdr:sp macro="" textlink="">
      <xdr:nvSpPr>
        <xdr:cNvPr id="78" name="楕円 77"/>
        <xdr:cNvSpPr/>
      </xdr:nvSpPr>
      <xdr:spPr>
        <a:xfrm>
          <a:off x="3238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30</xdr:row>
      <xdr:rowOff>156337</xdr:rowOff>
    </xdr:to>
    <xdr:cxnSp macro="">
      <xdr:nvCxnSpPr>
        <xdr:cNvPr id="79" name="直線コネクタ 78"/>
        <xdr:cNvCxnSpPr/>
      </xdr:nvCxnSpPr>
      <xdr:spPr>
        <a:xfrm flipV="1">
          <a:off x="3289300" y="599363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59309</xdr:rowOff>
    </xdr:from>
    <xdr:to>
      <xdr:col>11</xdr:col>
      <xdr:colOff>187325</xdr:colOff>
      <xdr:row>31</xdr:row>
      <xdr:rowOff>160909</xdr:rowOff>
    </xdr:to>
    <xdr:sp macro="" textlink="">
      <xdr:nvSpPr>
        <xdr:cNvPr id="80" name="楕円 79"/>
        <xdr:cNvSpPr/>
      </xdr:nvSpPr>
      <xdr:spPr>
        <a:xfrm>
          <a:off x="2476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156337</xdr:rowOff>
    </xdr:from>
    <xdr:to>
      <xdr:col>15</xdr:col>
      <xdr:colOff>136525</xdr:colOff>
      <xdr:row>31</xdr:row>
      <xdr:rowOff>110109</xdr:rowOff>
    </xdr:to>
    <xdr:cxnSp macro="">
      <xdr:nvCxnSpPr>
        <xdr:cNvPr id="81" name="直線コネクタ 80"/>
        <xdr:cNvCxnSpPr/>
      </xdr:nvCxnSpPr>
      <xdr:spPr>
        <a:xfrm flipV="1">
          <a:off x="2527300" y="6071362"/>
          <a:ext cx="7620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2"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3"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4"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145940</xdr:rowOff>
    </xdr:from>
    <xdr:ext cx="405111" cy="259045"/>
    <xdr:sp macro="" textlink="">
      <xdr:nvSpPr>
        <xdr:cNvPr id="85" name="n_1mainValue有形固定資産減価償却率"/>
        <xdr:cNvSpPr txBox="1"/>
      </xdr:nvSpPr>
      <xdr:spPr>
        <a:xfrm>
          <a:off x="3836044" y="571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52214</xdr:rowOff>
    </xdr:from>
    <xdr:ext cx="405111" cy="259045"/>
    <xdr:sp macro="" textlink="">
      <xdr:nvSpPr>
        <xdr:cNvPr id="86" name="n_2mainValue有形固定資産減価償却率"/>
        <xdr:cNvSpPr txBox="1"/>
      </xdr:nvSpPr>
      <xdr:spPr>
        <a:xfrm>
          <a:off x="3086744" y="579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5986</xdr:rowOff>
    </xdr:from>
    <xdr:ext cx="405111" cy="259045"/>
    <xdr:sp macro="" textlink="">
      <xdr:nvSpPr>
        <xdr:cNvPr id="87" name="n_3mainValue有形固定資産減価償却率"/>
        <xdr:cNvSpPr txBox="1"/>
      </xdr:nvSpPr>
      <xdr:spPr>
        <a:xfrm>
          <a:off x="2324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地方債の償還額が発行額を上回っており、地方債残高は減少しているものの、類似団体と比較しても地方債残高が大きく、充当可能基金残高が少ないことから、類似団体平均値よりも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今後も引き続き新発債の発行抑制や繰上償還などにより地方債残高の減少に取り組む必要がある。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6" name="直線コネクタ 115"/>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9"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0" name="直線コネクタ 119"/>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1"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2" name="フローチャート: 判断 121"/>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3" name="フローチャート: 判断 122"/>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53340</xdr:rowOff>
    </xdr:from>
    <xdr:to>
      <xdr:col>76</xdr:col>
      <xdr:colOff>73025</xdr:colOff>
      <xdr:row>28</xdr:row>
      <xdr:rowOff>154940</xdr:rowOff>
    </xdr:to>
    <xdr:sp macro="" textlink="">
      <xdr:nvSpPr>
        <xdr:cNvPr id="129" name="楕円 128"/>
        <xdr:cNvSpPr/>
      </xdr:nvSpPr>
      <xdr:spPr>
        <a:xfrm>
          <a:off x="147447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76217</xdr:rowOff>
    </xdr:from>
    <xdr:ext cx="469744" cy="259045"/>
    <xdr:sp macro="" textlink="">
      <xdr:nvSpPr>
        <xdr:cNvPr id="130" name="債務償還比率該当値テキスト"/>
        <xdr:cNvSpPr txBox="1"/>
      </xdr:nvSpPr>
      <xdr:spPr>
        <a:xfrm>
          <a:off x="14846300" y="54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59097</xdr:rowOff>
    </xdr:from>
    <xdr:to>
      <xdr:col>72</xdr:col>
      <xdr:colOff>123825</xdr:colOff>
      <xdr:row>28</xdr:row>
      <xdr:rowOff>160697</xdr:rowOff>
    </xdr:to>
    <xdr:sp macro="" textlink="">
      <xdr:nvSpPr>
        <xdr:cNvPr id="131" name="楕円 130"/>
        <xdr:cNvSpPr/>
      </xdr:nvSpPr>
      <xdr:spPr>
        <a:xfrm>
          <a:off x="14033500" y="56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104140</xdr:rowOff>
    </xdr:from>
    <xdr:to>
      <xdr:col>76</xdr:col>
      <xdr:colOff>22225</xdr:colOff>
      <xdr:row>28</xdr:row>
      <xdr:rowOff>109897</xdr:rowOff>
    </xdr:to>
    <xdr:cxnSp macro="">
      <xdr:nvCxnSpPr>
        <xdr:cNvPr id="132" name="直線コネクタ 131"/>
        <xdr:cNvCxnSpPr/>
      </xdr:nvCxnSpPr>
      <xdr:spPr>
        <a:xfrm flipV="1">
          <a:off x="14084300" y="5676265"/>
          <a:ext cx="711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3" name="n_1aveValue債務償還比率"/>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5774</xdr:rowOff>
    </xdr:from>
    <xdr:ext cx="469744" cy="259045"/>
    <xdr:sp macro="" textlink="">
      <xdr:nvSpPr>
        <xdr:cNvPr id="134" name="n_1mainValue債務償還比率"/>
        <xdr:cNvSpPr txBox="1"/>
      </xdr:nvSpPr>
      <xdr:spPr>
        <a:xfrm>
          <a:off x="13836727" y="540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69" name="楕円 68"/>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116840</xdr:rowOff>
    </xdr:from>
    <xdr:to>
      <xdr:col>15</xdr:col>
      <xdr:colOff>101600</xdr:colOff>
      <xdr:row>38</xdr:row>
      <xdr:rowOff>46990</xdr:rowOff>
    </xdr:to>
    <xdr:sp macro="" textlink="">
      <xdr:nvSpPr>
        <xdr:cNvPr id="70" name="楕円 69"/>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167640</xdr:rowOff>
    </xdr:to>
    <xdr:cxnSp macro="">
      <xdr:nvCxnSpPr>
        <xdr:cNvPr id="71" name="直線コネクタ 70"/>
        <xdr:cNvCxnSpPr/>
      </xdr:nvCxnSpPr>
      <xdr:spPr>
        <a:xfrm flipV="1">
          <a:off x="2908300" y="646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29972</xdr:rowOff>
    </xdr:from>
    <xdr:to>
      <xdr:col>10</xdr:col>
      <xdr:colOff>165100</xdr:colOff>
      <xdr:row>38</xdr:row>
      <xdr:rowOff>131572</xdr:rowOff>
    </xdr:to>
    <xdr:sp macro="" textlink="">
      <xdr:nvSpPr>
        <xdr:cNvPr id="72" name="楕円 71"/>
        <xdr:cNvSpPr/>
      </xdr:nvSpPr>
      <xdr:spPr>
        <a:xfrm>
          <a:off x="1968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80772</xdr:rowOff>
    </xdr:to>
    <xdr:cxnSp macro="">
      <xdr:nvCxnSpPr>
        <xdr:cNvPr id="73" name="直線コネクタ 72"/>
        <xdr:cNvCxnSpPr/>
      </xdr:nvCxnSpPr>
      <xdr:spPr>
        <a:xfrm flipV="1">
          <a:off x="2019300" y="651129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4"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5"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154703</xdr:rowOff>
    </xdr:from>
    <xdr:ext cx="405111" cy="259045"/>
    <xdr:sp macro="" textlink="">
      <xdr:nvSpPr>
        <xdr:cNvPr id="76" name="n_3aveValue【道路】&#10;有形固定資産減価償却率"/>
        <xdr:cNvSpPr txBox="1"/>
      </xdr:nvSpPr>
      <xdr:spPr>
        <a:xfrm>
          <a:off x="1816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7"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78" name="n_2mainValue【道路】&#10;有形固定資産減価償却率"/>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148099</xdr:rowOff>
    </xdr:from>
    <xdr:ext cx="405111" cy="259045"/>
    <xdr:sp macro="" textlink="">
      <xdr:nvSpPr>
        <xdr:cNvPr id="79" name="n_3mainValue【道路】&#10;有形固定資産減価償却率"/>
        <xdr:cNvSpPr txBox="1"/>
      </xdr:nvSpPr>
      <xdr:spPr>
        <a:xfrm>
          <a:off x="1816744"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8"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2" name="フローチャート: 判断 111"/>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7417</xdr:rowOff>
    </xdr:from>
    <xdr:to>
      <xdr:col>50</xdr:col>
      <xdr:colOff>165100</xdr:colOff>
      <xdr:row>39</xdr:row>
      <xdr:rowOff>109017</xdr:rowOff>
    </xdr:to>
    <xdr:sp macro="" textlink="">
      <xdr:nvSpPr>
        <xdr:cNvPr id="118" name="楕円 117"/>
        <xdr:cNvSpPr/>
      </xdr:nvSpPr>
      <xdr:spPr>
        <a:xfrm>
          <a:off x="9588500" y="66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10237</xdr:rowOff>
    </xdr:from>
    <xdr:to>
      <xdr:col>46</xdr:col>
      <xdr:colOff>38100</xdr:colOff>
      <xdr:row>39</xdr:row>
      <xdr:rowOff>111837</xdr:rowOff>
    </xdr:to>
    <xdr:sp macro="" textlink="">
      <xdr:nvSpPr>
        <xdr:cNvPr id="119" name="楕円 118"/>
        <xdr:cNvSpPr/>
      </xdr:nvSpPr>
      <xdr:spPr>
        <a:xfrm>
          <a:off x="8699500" y="66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58217</xdr:rowOff>
    </xdr:from>
    <xdr:to>
      <xdr:col>50</xdr:col>
      <xdr:colOff>114300</xdr:colOff>
      <xdr:row>39</xdr:row>
      <xdr:rowOff>61037</xdr:rowOff>
    </xdr:to>
    <xdr:cxnSp macro="">
      <xdr:nvCxnSpPr>
        <xdr:cNvPr id="120" name="直線コネクタ 119"/>
        <xdr:cNvCxnSpPr/>
      </xdr:nvCxnSpPr>
      <xdr:spPr>
        <a:xfrm flipV="1">
          <a:off x="8750300" y="674476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13818</xdr:rowOff>
    </xdr:from>
    <xdr:to>
      <xdr:col>41</xdr:col>
      <xdr:colOff>101600</xdr:colOff>
      <xdr:row>39</xdr:row>
      <xdr:rowOff>115418</xdr:rowOff>
    </xdr:to>
    <xdr:sp macro="" textlink="">
      <xdr:nvSpPr>
        <xdr:cNvPr id="121" name="楕円 120"/>
        <xdr:cNvSpPr/>
      </xdr:nvSpPr>
      <xdr:spPr>
        <a:xfrm>
          <a:off x="7810500" y="67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61037</xdr:rowOff>
    </xdr:from>
    <xdr:to>
      <xdr:col>45</xdr:col>
      <xdr:colOff>177800</xdr:colOff>
      <xdr:row>39</xdr:row>
      <xdr:rowOff>64618</xdr:rowOff>
    </xdr:to>
    <xdr:cxnSp macro="">
      <xdr:nvCxnSpPr>
        <xdr:cNvPr id="122" name="直線コネクタ 121"/>
        <xdr:cNvCxnSpPr/>
      </xdr:nvCxnSpPr>
      <xdr:spPr>
        <a:xfrm flipV="1">
          <a:off x="7861300" y="674758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3"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24"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25" name="n_3aveValue【道路】&#10;一人当たり延長"/>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125544</xdr:rowOff>
    </xdr:from>
    <xdr:ext cx="469744" cy="259045"/>
    <xdr:sp macro="" textlink="">
      <xdr:nvSpPr>
        <xdr:cNvPr id="126" name="n_1mainValue【道路】&#10;一人当たり延長"/>
        <xdr:cNvSpPr txBox="1"/>
      </xdr:nvSpPr>
      <xdr:spPr>
        <a:xfrm>
          <a:off x="9391727" y="64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128364</xdr:rowOff>
    </xdr:from>
    <xdr:ext cx="469744" cy="259045"/>
    <xdr:sp macro="" textlink="">
      <xdr:nvSpPr>
        <xdr:cNvPr id="127" name="n_2mainValue【道路】&#10;一人当たり延長"/>
        <xdr:cNvSpPr txBox="1"/>
      </xdr:nvSpPr>
      <xdr:spPr>
        <a:xfrm>
          <a:off x="8515427" y="64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106545</xdr:rowOff>
    </xdr:from>
    <xdr:ext cx="469744" cy="259045"/>
    <xdr:sp macro="" textlink="">
      <xdr:nvSpPr>
        <xdr:cNvPr id="128" name="n_3mainValue【道路】&#10;一人当たり延長"/>
        <xdr:cNvSpPr txBox="1"/>
      </xdr:nvSpPr>
      <xdr:spPr>
        <a:xfrm>
          <a:off x="7626427" y="67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9"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3" name="フローチャート: 判断 162"/>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99423</xdr:rowOff>
    </xdr:from>
    <xdr:to>
      <xdr:col>20</xdr:col>
      <xdr:colOff>38100</xdr:colOff>
      <xdr:row>57</xdr:row>
      <xdr:rowOff>29573</xdr:rowOff>
    </xdr:to>
    <xdr:sp macro="" textlink="">
      <xdr:nvSpPr>
        <xdr:cNvPr id="169" name="楕円 168"/>
        <xdr:cNvSpPr/>
      </xdr:nvSpPr>
      <xdr:spPr>
        <a:xfrm>
          <a:off x="37465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119017</xdr:rowOff>
    </xdr:from>
    <xdr:to>
      <xdr:col>15</xdr:col>
      <xdr:colOff>101600</xdr:colOff>
      <xdr:row>57</xdr:row>
      <xdr:rowOff>49167</xdr:rowOff>
    </xdr:to>
    <xdr:sp macro="" textlink="">
      <xdr:nvSpPr>
        <xdr:cNvPr id="170" name="楕円 169"/>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150223</xdr:rowOff>
    </xdr:from>
    <xdr:to>
      <xdr:col>19</xdr:col>
      <xdr:colOff>177800</xdr:colOff>
      <xdr:row>56</xdr:row>
      <xdr:rowOff>169817</xdr:rowOff>
    </xdr:to>
    <xdr:cxnSp macro="">
      <xdr:nvCxnSpPr>
        <xdr:cNvPr id="171" name="直線コネクタ 170"/>
        <xdr:cNvCxnSpPr/>
      </xdr:nvCxnSpPr>
      <xdr:spPr>
        <a:xfrm flipV="1">
          <a:off x="2908300" y="97514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138612</xdr:rowOff>
    </xdr:from>
    <xdr:to>
      <xdr:col>10</xdr:col>
      <xdr:colOff>165100</xdr:colOff>
      <xdr:row>57</xdr:row>
      <xdr:rowOff>68762</xdr:rowOff>
    </xdr:to>
    <xdr:sp macro="" textlink="">
      <xdr:nvSpPr>
        <xdr:cNvPr id="172" name="楕円 171"/>
        <xdr:cNvSpPr/>
      </xdr:nvSpPr>
      <xdr:spPr>
        <a:xfrm>
          <a:off x="1968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17962</xdr:rowOff>
    </xdr:to>
    <xdr:cxnSp macro="">
      <xdr:nvCxnSpPr>
        <xdr:cNvPr id="173" name="直線コネクタ 172"/>
        <xdr:cNvCxnSpPr/>
      </xdr:nvCxnSpPr>
      <xdr:spPr>
        <a:xfrm flipV="1">
          <a:off x="2019300" y="97710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74"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75"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17434</xdr:rowOff>
    </xdr:from>
    <xdr:ext cx="405111" cy="259045"/>
    <xdr:sp macro="" textlink="">
      <xdr:nvSpPr>
        <xdr:cNvPr id="176" name="n_3aveValue【橋りょう・トンネル】&#10;有形固定資産減価償却率"/>
        <xdr:cNvSpPr txBox="1"/>
      </xdr:nvSpPr>
      <xdr:spPr>
        <a:xfrm>
          <a:off x="1816744" y="99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46100</xdr:rowOff>
    </xdr:from>
    <xdr:ext cx="405111" cy="259045"/>
    <xdr:sp macro="" textlink="">
      <xdr:nvSpPr>
        <xdr:cNvPr id="177" name="n_1mainValue【橋りょう・トンネル】&#10;有形固定資産減価償却率"/>
        <xdr:cNvSpPr txBox="1"/>
      </xdr:nvSpPr>
      <xdr:spPr>
        <a:xfrm>
          <a:off x="3582044" y="947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178" name="n_2mainValue【橋りょう・トンネ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85289</xdr:rowOff>
    </xdr:from>
    <xdr:ext cx="405111" cy="259045"/>
    <xdr:sp macro="" textlink="">
      <xdr:nvSpPr>
        <xdr:cNvPr id="179" name="n_3mainValue【橋りょう・トンネル】&#10;有形固定資産減価償却率"/>
        <xdr:cNvSpPr txBox="1"/>
      </xdr:nvSpPr>
      <xdr:spPr>
        <a:xfrm>
          <a:off x="1816744"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12" name="フローチャート: 判断 211"/>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161006</xdr:rowOff>
    </xdr:from>
    <xdr:to>
      <xdr:col>50</xdr:col>
      <xdr:colOff>165100</xdr:colOff>
      <xdr:row>61</xdr:row>
      <xdr:rowOff>91156</xdr:rowOff>
    </xdr:to>
    <xdr:sp macro="" textlink="">
      <xdr:nvSpPr>
        <xdr:cNvPr id="218" name="楕円 217"/>
        <xdr:cNvSpPr/>
      </xdr:nvSpPr>
      <xdr:spPr>
        <a:xfrm>
          <a:off x="9588500" y="104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162834</xdr:rowOff>
    </xdr:from>
    <xdr:to>
      <xdr:col>46</xdr:col>
      <xdr:colOff>38100</xdr:colOff>
      <xdr:row>61</xdr:row>
      <xdr:rowOff>92984</xdr:rowOff>
    </xdr:to>
    <xdr:sp macro="" textlink="">
      <xdr:nvSpPr>
        <xdr:cNvPr id="219" name="楕円 218"/>
        <xdr:cNvSpPr/>
      </xdr:nvSpPr>
      <xdr:spPr>
        <a:xfrm>
          <a:off x="8699500" y="104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40356</xdr:rowOff>
    </xdr:from>
    <xdr:to>
      <xdr:col>50</xdr:col>
      <xdr:colOff>114300</xdr:colOff>
      <xdr:row>61</xdr:row>
      <xdr:rowOff>42184</xdr:rowOff>
    </xdr:to>
    <xdr:cxnSp macro="">
      <xdr:nvCxnSpPr>
        <xdr:cNvPr id="220" name="直線コネクタ 219"/>
        <xdr:cNvCxnSpPr/>
      </xdr:nvCxnSpPr>
      <xdr:spPr>
        <a:xfrm flipV="1">
          <a:off x="8750300" y="1049880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947</xdr:rowOff>
    </xdr:from>
    <xdr:to>
      <xdr:col>41</xdr:col>
      <xdr:colOff>101600</xdr:colOff>
      <xdr:row>61</xdr:row>
      <xdr:rowOff>102547</xdr:rowOff>
    </xdr:to>
    <xdr:sp macro="" textlink="">
      <xdr:nvSpPr>
        <xdr:cNvPr id="221" name="楕円 220"/>
        <xdr:cNvSpPr/>
      </xdr:nvSpPr>
      <xdr:spPr>
        <a:xfrm>
          <a:off x="7810500" y="104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42184</xdr:rowOff>
    </xdr:from>
    <xdr:to>
      <xdr:col>45</xdr:col>
      <xdr:colOff>177800</xdr:colOff>
      <xdr:row>61</xdr:row>
      <xdr:rowOff>51747</xdr:rowOff>
    </xdr:to>
    <xdr:cxnSp macro="">
      <xdr:nvCxnSpPr>
        <xdr:cNvPr id="222" name="直線コネクタ 221"/>
        <xdr:cNvCxnSpPr/>
      </xdr:nvCxnSpPr>
      <xdr:spPr>
        <a:xfrm flipV="1">
          <a:off x="7861300" y="10500634"/>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23" name="n_1aveValue【橋りょう・トンネル】&#10;一人当たり有形固定資産（償却資産）額"/>
        <xdr:cNvSpPr txBox="1"/>
      </xdr:nvSpPr>
      <xdr:spPr>
        <a:xfrm>
          <a:off x="93594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24" name="n_2aveValue【橋りょう・トンネル】&#10;一人当たり有形固定資産（償却資産）額"/>
        <xdr:cNvSpPr txBox="1"/>
      </xdr:nvSpPr>
      <xdr:spPr>
        <a:xfrm>
          <a:off x="8483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25" name="n_3aveValue【橋りょう・トンネル】&#10;一人当たり有形固定資産（償却資産）額"/>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107683</xdr:rowOff>
    </xdr:from>
    <xdr:ext cx="599010" cy="259045"/>
    <xdr:sp macro="" textlink="">
      <xdr:nvSpPr>
        <xdr:cNvPr id="226" name="n_1mainValue【橋りょう・トンネル】&#10;一人当たり有形固定資産（償却資産）額"/>
        <xdr:cNvSpPr txBox="1"/>
      </xdr:nvSpPr>
      <xdr:spPr>
        <a:xfrm>
          <a:off x="9327095" y="1022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109511</xdr:rowOff>
    </xdr:from>
    <xdr:ext cx="599010" cy="259045"/>
    <xdr:sp macro="" textlink="">
      <xdr:nvSpPr>
        <xdr:cNvPr id="227" name="n_2mainValue【橋りょう・トンネル】&#10;一人当たり有形固定資産（償却資産）額"/>
        <xdr:cNvSpPr txBox="1"/>
      </xdr:nvSpPr>
      <xdr:spPr>
        <a:xfrm>
          <a:off x="8450795" y="1022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93674</xdr:rowOff>
    </xdr:from>
    <xdr:ext cx="599010" cy="259045"/>
    <xdr:sp macro="" textlink="">
      <xdr:nvSpPr>
        <xdr:cNvPr id="228" name="n_3mainValue【橋りょう・トンネル】&#10;一人当たり有形固定資産（償却資産）額"/>
        <xdr:cNvSpPr txBox="1"/>
      </xdr:nvSpPr>
      <xdr:spPr>
        <a:xfrm>
          <a:off x="7561795" y="105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2" name="フローチャート: 判断 261"/>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68" name="楕円 267"/>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636</xdr:rowOff>
    </xdr:from>
    <xdr:to>
      <xdr:col>15</xdr:col>
      <xdr:colOff>101600</xdr:colOff>
      <xdr:row>82</xdr:row>
      <xdr:rowOff>102236</xdr:rowOff>
    </xdr:to>
    <xdr:sp macro="" textlink="">
      <xdr:nvSpPr>
        <xdr:cNvPr id="269" name="楕円 268"/>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51436</xdr:rowOff>
    </xdr:to>
    <xdr:cxnSp macro="">
      <xdr:nvCxnSpPr>
        <xdr:cNvPr id="270" name="直線コネクタ 269"/>
        <xdr:cNvCxnSpPr/>
      </xdr:nvCxnSpPr>
      <xdr:spPr>
        <a:xfrm flipV="1">
          <a:off x="2908300" y="14070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73025</xdr:rowOff>
    </xdr:from>
    <xdr:to>
      <xdr:col>10</xdr:col>
      <xdr:colOff>165100</xdr:colOff>
      <xdr:row>83</xdr:row>
      <xdr:rowOff>3175</xdr:rowOff>
    </xdr:to>
    <xdr:sp macro="" textlink="">
      <xdr:nvSpPr>
        <xdr:cNvPr id="271" name="楕円 270"/>
        <xdr:cNvSpPr/>
      </xdr:nvSpPr>
      <xdr:spPr>
        <a:xfrm>
          <a:off x="1968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51436</xdr:rowOff>
    </xdr:from>
    <xdr:to>
      <xdr:col>15</xdr:col>
      <xdr:colOff>50800</xdr:colOff>
      <xdr:row>82</xdr:row>
      <xdr:rowOff>123825</xdr:rowOff>
    </xdr:to>
    <xdr:cxnSp macro="">
      <xdr:nvCxnSpPr>
        <xdr:cNvPr id="272" name="直線コネクタ 271"/>
        <xdr:cNvCxnSpPr/>
      </xdr:nvCxnSpPr>
      <xdr:spPr>
        <a:xfrm flipV="1">
          <a:off x="2019300" y="1411033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73"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4"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75"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76" name="n_1main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277" name="n_2mainValue【公営住宅】&#10;有形固定資産減価償却率"/>
        <xdr:cNvSpPr txBox="1"/>
      </xdr:nvSpPr>
      <xdr:spPr>
        <a:xfrm>
          <a:off x="2705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8" name="n_3mainValue【公営住宅】&#10;有形固定資産減価償却率"/>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03"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07" name="フローチャート: 判断 306"/>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156463</xdr:rowOff>
    </xdr:from>
    <xdr:to>
      <xdr:col>50</xdr:col>
      <xdr:colOff>165100</xdr:colOff>
      <xdr:row>83</xdr:row>
      <xdr:rowOff>86613</xdr:rowOff>
    </xdr:to>
    <xdr:sp macro="" textlink="">
      <xdr:nvSpPr>
        <xdr:cNvPr id="313" name="楕円 312"/>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157607</xdr:rowOff>
    </xdr:from>
    <xdr:to>
      <xdr:col>46</xdr:col>
      <xdr:colOff>38100</xdr:colOff>
      <xdr:row>83</xdr:row>
      <xdr:rowOff>87757</xdr:rowOff>
    </xdr:to>
    <xdr:sp macro="" textlink="">
      <xdr:nvSpPr>
        <xdr:cNvPr id="314" name="楕円 313"/>
        <xdr:cNvSpPr/>
      </xdr:nvSpPr>
      <xdr:spPr>
        <a:xfrm>
          <a:off x="8699500" y="142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35813</xdr:rowOff>
    </xdr:from>
    <xdr:to>
      <xdr:col>50</xdr:col>
      <xdr:colOff>114300</xdr:colOff>
      <xdr:row>83</xdr:row>
      <xdr:rowOff>36957</xdr:rowOff>
    </xdr:to>
    <xdr:cxnSp macro="">
      <xdr:nvCxnSpPr>
        <xdr:cNvPr id="315" name="直線コネクタ 314"/>
        <xdr:cNvCxnSpPr/>
      </xdr:nvCxnSpPr>
      <xdr:spPr>
        <a:xfrm flipV="1">
          <a:off x="8750300" y="1426616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158750</xdr:rowOff>
    </xdr:from>
    <xdr:to>
      <xdr:col>41</xdr:col>
      <xdr:colOff>101600</xdr:colOff>
      <xdr:row>83</xdr:row>
      <xdr:rowOff>88900</xdr:rowOff>
    </xdr:to>
    <xdr:sp macro="" textlink="">
      <xdr:nvSpPr>
        <xdr:cNvPr id="316" name="楕円 315"/>
        <xdr:cNvSpPr/>
      </xdr:nvSpPr>
      <xdr:spPr>
        <a:xfrm>
          <a:off x="781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36957</xdr:rowOff>
    </xdr:from>
    <xdr:to>
      <xdr:col>45</xdr:col>
      <xdr:colOff>177800</xdr:colOff>
      <xdr:row>83</xdr:row>
      <xdr:rowOff>38100</xdr:rowOff>
    </xdr:to>
    <xdr:cxnSp macro="">
      <xdr:nvCxnSpPr>
        <xdr:cNvPr id="317" name="直線コネクタ 316"/>
        <xdr:cNvCxnSpPr/>
      </xdr:nvCxnSpPr>
      <xdr:spPr>
        <a:xfrm flipV="1">
          <a:off x="7861300" y="1426730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8"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19"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136034</xdr:rowOff>
    </xdr:from>
    <xdr:ext cx="469744" cy="259045"/>
    <xdr:sp macro="" textlink="">
      <xdr:nvSpPr>
        <xdr:cNvPr id="320" name="n_3aveValue【公営住宅】&#10;一人当たり面積"/>
        <xdr:cNvSpPr txBox="1"/>
      </xdr:nvSpPr>
      <xdr:spPr>
        <a:xfrm>
          <a:off x="76264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77740</xdr:rowOff>
    </xdr:from>
    <xdr:ext cx="469744" cy="259045"/>
    <xdr:sp macro="" textlink="">
      <xdr:nvSpPr>
        <xdr:cNvPr id="321" name="n_1main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104284</xdr:rowOff>
    </xdr:from>
    <xdr:ext cx="469744" cy="259045"/>
    <xdr:sp macro="" textlink="">
      <xdr:nvSpPr>
        <xdr:cNvPr id="322" name="n_2mainValue【公営住宅】&#10;一人当たり面積"/>
        <xdr:cNvSpPr txBox="1"/>
      </xdr:nvSpPr>
      <xdr:spPr>
        <a:xfrm>
          <a:off x="8515427" y="139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23" name="n_3mainValue【公営住宅】&#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5" name="直線コネクタ 33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6" name="テキスト ボックス 33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7" name="直線コネクタ 33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8" name="テキスト ボックス 33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9" name="直線コネクタ 33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0" name="テキスト ボックス 33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1" name="直線コネクタ 34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2" name="テキスト ボックス 34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128778</xdr:rowOff>
    </xdr:to>
    <xdr:cxnSp macro="">
      <xdr:nvCxnSpPr>
        <xdr:cNvPr id="346" name="直線コネクタ 345"/>
        <xdr:cNvCxnSpPr/>
      </xdr:nvCxnSpPr>
      <xdr:spPr>
        <a:xfrm flipV="1">
          <a:off x="4634865" y="1720977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132605</xdr:rowOff>
    </xdr:from>
    <xdr:ext cx="405111" cy="259045"/>
    <xdr:sp macro="" textlink="">
      <xdr:nvSpPr>
        <xdr:cNvPr id="347" name="【港湾・漁港】&#10;有形固定資産減価償却率最小値テキスト"/>
        <xdr:cNvSpPr txBox="1"/>
      </xdr:nvSpPr>
      <xdr:spPr>
        <a:xfrm>
          <a:off x="4673600" y="186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128778</xdr:rowOff>
    </xdr:from>
    <xdr:to>
      <xdr:col>24</xdr:col>
      <xdr:colOff>152400</xdr:colOff>
      <xdr:row>108</xdr:row>
      <xdr:rowOff>128778</xdr:rowOff>
    </xdr:to>
    <xdr:cxnSp macro="">
      <xdr:nvCxnSpPr>
        <xdr:cNvPr id="348" name="直線コネクタ 347"/>
        <xdr:cNvCxnSpPr/>
      </xdr:nvCxnSpPr>
      <xdr:spPr>
        <a:xfrm>
          <a:off x="4546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49"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50" name="直線コネクタ 349"/>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351" name="【港湾・漁港】&#10;有形固定資産減価償却率平均値テキスト"/>
        <xdr:cNvSpPr txBox="1"/>
      </xdr:nvSpPr>
      <xdr:spPr>
        <a:xfrm>
          <a:off x="4673600" y="1749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52" name="フローチャート: 判断 351"/>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93980</xdr:rowOff>
    </xdr:from>
    <xdr:to>
      <xdr:col>20</xdr:col>
      <xdr:colOff>38100</xdr:colOff>
      <xdr:row>103</xdr:row>
      <xdr:rowOff>24130</xdr:rowOff>
    </xdr:to>
    <xdr:sp macro="" textlink="">
      <xdr:nvSpPr>
        <xdr:cNvPr id="353" name="フローチャート: 判断 352"/>
        <xdr:cNvSpPr/>
      </xdr:nvSpPr>
      <xdr:spPr>
        <a:xfrm>
          <a:off x="3746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151130</xdr:rowOff>
    </xdr:from>
    <xdr:to>
      <xdr:col>15</xdr:col>
      <xdr:colOff>101600</xdr:colOff>
      <xdr:row>103</xdr:row>
      <xdr:rowOff>81280</xdr:rowOff>
    </xdr:to>
    <xdr:sp macro="" textlink="">
      <xdr:nvSpPr>
        <xdr:cNvPr id="354" name="フローチャート: 判断 353"/>
        <xdr:cNvSpPr/>
      </xdr:nvSpPr>
      <xdr:spPr>
        <a:xfrm>
          <a:off x="28575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55118</xdr:rowOff>
    </xdr:from>
    <xdr:to>
      <xdr:col>10</xdr:col>
      <xdr:colOff>165100</xdr:colOff>
      <xdr:row>105</xdr:row>
      <xdr:rowOff>156718</xdr:rowOff>
    </xdr:to>
    <xdr:sp macro="" textlink="">
      <xdr:nvSpPr>
        <xdr:cNvPr id="355" name="フローチャート: 判断 354"/>
        <xdr:cNvSpPr/>
      </xdr:nvSpPr>
      <xdr:spPr>
        <a:xfrm>
          <a:off x="196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84837</xdr:rowOff>
    </xdr:from>
    <xdr:to>
      <xdr:col>20</xdr:col>
      <xdr:colOff>38100</xdr:colOff>
      <xdr:row>107</xdr:row>
      <xdr:rowOff>14987</xdr:rowOff>
    </xdr:to>
    <xdr:sp macro="" textlink="">
      <xdr:nvSpPr>
        <xdr:cNvPr id="361" name="楕円 360"/>
        <xdr:cNvSpPr/>
      </xdr:nvSpPr>
      <xdr:spPr>
        <a:xfrm>
          <a:off x="3746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125985</xdr:rowOff>
    </xdr:from>
    <xdr:to>
      <xdr:col>15</xdr:col>
      <xdr:colOff>101600</xdr:colOff>
      <xdr:row>107</xdr:row>
      <xdr:rowOff>56135</xdr:rowOff>
    </xdr:to>
    <xdr:sp macro="" textlink="">
      <xdr:nvSpPr>
        <xdr:cNvPr id="362" name="楕円 361"/>
        <xdr:cNvSpPr/>
      </xdr:nvSpPr>
      <xdr:spPr>
        <a:xfrm>
          <a:off x="2857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135637</xdr:rowOff>
    </xdr:from>
    <xdr:to>
      <xdr:col>19</xdr:col>
      <xdr:colOff>177800</xdr:colOff>
      <xdr:row>107</xdr:row>
      <xdr:rowOff>5335</xdr:rowOff>
    </xdr:to>
    <xdr:cxnSp macro="">
      <xdr:nvCxnSpPr>
        <xdr:cNvPr id="363" name="直線コネクタ 362"/>
        <xdr:cNvCxnSpPr/>
      </xdr:nvCxnSpPr>
      <xdr:spPr>
        <a:xfrm flipV="1">
          <a:off x="2908300" y="183093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364" name="楕円 363"/>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5335</xdr:rowOff>
    </xdr:from>
    <xdr:to>
      <xdr:col>15</xdr:col>
      <xdr:colOff>50800</xdr:colOff>
      <xdr:row>107</xdr:row>
      <xdr:rowOff>99061</xdr:rowOff>
    </xdr:to>
    <xdr:cxnSp macro="">
      <xdr:nvCxnSpPr>
        <xdr:cNvPr id="365" name="直線コネクタ 364"/>
        <xdr:cNvCxnSpPr/>
      </xdr:nvCxnSpPr>
      <xdr:spPr>
        <a:xfrm flipV="1">
          <a:off x="2019300" y="1835048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40657</xdr:rowOff>
    </xdr:from>
    <xdr:ext cx="405111" cy="259045"/>
    <xdr:sp macro="" textlink="">
      <xdr:nvSpPr>
        <xdr:cNvPr id="366" name="n_1aveValue【港湾・漁港】&#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367" name="n_2aveValue【港湾・漁港】&#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1795</xdr:rowOff>
    </xdr:from>
    <xdr:ext cx="405111" cy="259045"/>
    <xdr:sp macro="" textlink="">
      <xdr:nvSpPr>
        <xdr:cNvPr id="368" name="n_3aveValue【港湾・漁港】&#10;有形固定資産減価償却率"/>
        <xdr:cNvSpPr txBox="1"/>
      </xdr:nvSpPr>
      <xdr:spPr>
        <a:xfrm>
          <a:off x="1816744"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6114</xdr:rowOff>
    </xdr:from>
    <xdr:ext cx="405111" cy="259045"/>
    <xdr:sp macro="" textlink="">
      <xdr:nvSpPr>
        <xdr:cNvPr id="369" name="n_1mainValue【港湾・漁港】&#10;有形固定資産減価償却率"/>
        <xdr:cNvSpPr txBox="1"/>
      </xdr:nvSpPr>
      <xdr:spPr>
        <a:xfrm>
          <a:off x="3582044" y="1835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47262</xdr:rowOff>
    </xdr:from>
    <xdr:ext cx="405111" cy="259045"/>
    <xdr:sp macro="" textlink="">
      <xdr:nvSpPr>
        <xdr:cNvPr id="370" name="n_2mainValue【港湾・漁港】&#10;有形固定資産減価償却率"/>
        <xdr:cNvSpPr txBox="1"/>
      </xdr:nvSpPr>
      <xdr:spPr>
        <a:xfrm>
          <a:off x="27057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371" name="n_3mainValue【港湾・漁港】&#10;有形固定資産減価償却率"/>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3" name="テキスト ボックス 38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5" name="テキスト ボックス 38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87" name="テキスト ボックス 38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89" name="テキスト ボックス 38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91" name="テキスト ボックス 39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3" name="テキスト ボックス 39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160877</xdr:rowOff>
    </xdr:from>
    <xdr:to>
      <xdr:col>54</xdr:col>
      <xdr:colOff>189865</xdr:colOff>
      <xdr:row>108</xdr:row>
      <xdr:rowOff>96831</xdr:rowOff>
    </xdr:to>
    <xdr:cxnSp macro="">
      <xdr:nvCxnSpPr>
        <xdr:cNvPr id="395" name="直線コネクタ 394"/>
        <xdr:cNvCxnSpPr/>
      </xdr:nvCxnSpPr>
      <xdr:spPr>
        <a:xfrm flipV="1">
          <a:off x="10476865" y="17134427"/>
          <a:ext cx="0" cy="14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100658</xdr:rowOff>
    </xdr:from>
    <xdr:ext cx="469744" cy="259045"/>
    <xdr:sp macro="" textlink="">
      <xdr:nvSpPr>
        <xdr:cNvPr id="396" name="【港湾・漁港】&#10;一人当たり有形固定資産（償却資産）額最小値テキスト"/>
        <xdr:cNvSpPr txBox="1"/>
      </xdr:nvSpPr>
      <xdr:spPr>
        <a:xfrm>
          <a:off x="10515600" y="186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96831</xdr:rowOff>
    </xdr:from>
    <xdr:to>
      <xdr:col>55</xdr:col>
      <xdr:colOff>88900</xdr:colOff>
      <xdr:row>108</xdr:row>
      <xdr:rowOff>96831</xdr:rowOff>
    </xdr:to>
    <xdr:cxnSp macro="">
      <xdr:nvCxnSpPr>
        <xdr:cNvPr id="397" name="直線コネクタ 396"/>
        <xdr:cNvCxnSpPr/>
      </xdr:nvCxnSpPr>
      <xdr:spPr>
        <a:xfrm>
          <a:off x="10388600" y="1861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107554</xdr:rowOff>
    </xdr:from>
    <xdr:ext cx="534377" cy="259045"/>
    <xdr:sp macro="" textlink="">
      <xdr:nvSpPr>
        <xdr:cNvPr id="398" name="【港湾・漁港】&#10;一人当たり有形固定資産（償却資産）額最大値テキスト"/>
        <xdr:cNvSpPr txBox="1"/>
      </xdr:nvSpPr>
      <xdr:spPr>
        <a:xfrm>
          <a:off x="10515600" y="169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160877</xdr:rowOff>
    </xdr:from>
    <xdr:to>
      <xdr:col>55</xdr:col>
      <xdr:colOff>88900</xdr:colOff>
      <xdr:row>99</xdr:row>
      <xdr:rowOff>160877</xdr:rowOff>
    </xdr:to>
    <xdr:cxnSp macro="">
      <xdr:nvCxnSpPr>
        <xdr:cNvPr id="399" name="直線コネクタ 398"/>
        <xdr:cNvCxnSpPr/>
      </xdr:nvCxnSpPr>
      <xdr:spPr>
        <a:xfrm>
          <a:off x="10388600" y="1713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18629</xdr:rowOff>
    </xdr:from>
    <xdr:ext cx="534377" cy="259045"/>
    <xdr:sp macro="" textlink="">
      <xdr:nvSpPr>
        <xdr:cNvPr id="400" name="【港湾・漁港】&#10;一人当たり有形固定資産（償却資産）額平均値テキスト"/>
        <xdr:cNvSpPr txBox="1"/>
      </xdr:nvSpPr>
      <xdr:spPr>
        <a:xfrm>
          <a:off x="10515600" y="1767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40202</xdr:rowOff>
    </xdr:from>
    <xdr:to>
      <xdr:col>55</xdr:col>
      <xdr:colOff>50800</xdr:colOff>
      <xdr:row>103</xdr:row>
      <xdr:rowOff>141802</xdr:rowOff>
    </xdr:to>
    <xdr:sp macro="" textlink="">
      <xdr:nvSpPr>
        <xdr:cNvPr id="401" name="フローチャート: 判断 400"/>
        <xdr:cNvSpPr/>
      </xdr:nvSpPr>
      <xdr:spPr>
        <a:xfrm>
          <a:off x="104267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148520</xdr:rowOff>
    </xdr:from>
    <xdr:to>
      <xdr:col>50</xdr:col>
      <xdr:colOff>165100</xdr:colOff>
      <xdr:row>104</xdr:row>
      <xdr:rowOff>78670</xdr:rowOff>
    </xdr:to>
    <xdr:sp macro="" textlink="">
      <xdr:nvSpPr>
        <xdr:cNvPr id="402" name="フローチャート: 判断 401"/>
        <xdr:cNvSpPr/>
      </xdr:nvSpPr>
      <xdr:spPr>
        <a:xfrm>
          <a:off x="9588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149320</xdr:rowOff>
    </xdr:from>
    <xdr:to>
      <xdr:col>46</xdr:col>
      <xdr:colOff>38100</xdr:colOff>
      <xdr:row>103</xdr:row>
      <xdr:rowOff>79470</xdr:rowOff>
    </xdr:to>
    <xdr:sp macro="" textlink="">
      <xdr:nvSpPr>
        <xdr:cNvPr id="403" name="フローチャート: 判断 402"/>
        <xdr:cNvSpPr/>
      </xdr:nvSpPr>
      <xdr:spPr>
        <a:xfrm>
          <a:off x="8699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04" name="フローチャート: 判断 403"/>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139833</xdr:rowOff>
    </xdr:from>
    <xdr:to>
      <xdr:col>50</xdr:col>
      <xdr:colOff>165100</xdr:colOff>
      <xdr:row>107</xdr:row>
      <xdr:rowOff>69983</xdr:rowOff>
    </xdr:to>
    <xdr:sp macro="" textlink="">
      <xdr:nvSpPr>
        <xdr:cNvPr id="410" name="楕円 409"/>
        <xdr:cNvSpPr/>
      </xdr:nvSpPr>
      <xdr:spPr>
        <a:xfrm>
          <a:off x="9588500" y="18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142424</xdr:rowOff>
    </xdr:from>
    <xdr:to>
      <xdr:col>46</xdr:col>
      <xdr:colOff>38100</xdr:colOff>
      <xdr:row>107</xdr:row>
      <xdr:rowOff>72574</xdr:rowOff>
    </xdr:to>
    <xdr:sp macro="" textlink="">
      <xdr:nvSpPr>
        <xdr:cNvPr id="411" name="楕円 410"/>
        <xdr:cNvSpPr/>
      </xdr:nvSpPr>
      <xdr:spPr>
        <a:xfrm>
          <a:off x="8699500" y="183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19183</xdr:rowOff>
    </xdr:from>
    <xdr:to>
      <xdr:col>50</xdr:col>
      <xdr:colOff>114300</xdr:colOff>
      <xdr:row>107</xdr:row>
      <xdr:rowOff>21774</xdr:rowOff>
    </xdr:to>
    <xdr:cxnSp macro="">
      <xdr:nvCxnSpPr>
        <xdr:cNvPr id="412" name="直線コネクタ 411"/>
        <xdr:cNvCxnSpPr/>
      </xdr:nvCxnSpPr>
      <xdr:spPr>
        <a:xfrm flipV="1">
          <a:off x="8750300" y="1836433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143072</xdr:rowOff>
    </xdr:from>
    <xdr:to>
      <xdr:col>41</xdr:col>
      <xdr:colOff>101600</xdr:colOff>
      <xdr:row>107</xdr:row>
      <xdr:rowOff>73222</xdr:rowOff>
    </xdr:to>
    <xdr:sp macro="" textlink="">
      <xdr:nvSpPr>
        <xdr:cNvPr id="413" name="楕円 412"/>
        <xdr:cNvSpPr/>
      </xdr:nvSpPr>
      <xdr:spPr>
        <a:xfrm>
          <a:off x="7810500" y="183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21774</xdr:rowOff>
    </xdr:from>
    <xdr:to>
      <xdr:col>45</xdr:col>
      <xdr:colOff>177800</xdr:colOff>
      <xdr:row>107</xdr:row>
      <xdr:rowOff>22422</xdr:rowOff>
    </xdr:to>
    <xdr:cxnSp macro="">
      <xdr:nvCxnSpPr>
        <xdr:cNvPr id="414" name="直線コネクタ 413"/>
        <xdr:cNvCxnSpPr/>
      </xdr:nvCxnSpPr>
      <xdr:spPr>
        <a:xfrm flipV="1">
          <a:off x="7861300" y="1836692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95197</xdr:rowOff>
    </xdr:from>
    <xdr:ext cx="534377" cy="259045"/>
    <xdr:sp macro="" textlink="">
      <xdr:nvSpPr>
        <xdr:cNvPr id="415" name="n_1aveValue【港湾・漁港】&#10;一人当たり有形固定資産（償却資産）額"/>
        <xdr:cNvSpPr txBox="1"/>
      </xdr:nvSpPr>
      <xdr:spPr>
        <a:xfrm>
          <a:off x="9359411" y="175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95997</xdr:rowOff>
    </xdr:from>
    <xdr:ext cx="534377" cy="259045"/>
    <xdr:sp macro="" textlink="">
      <xdr:nvSpPr>
        <xdr:cNvPr id="416" name="n_2aveValue【港湾・漁港】&#10;一人当たり有形固定資産（償却資産）額"/>
        <xdr:cNvSpPr txBox="1"/>
      </xdr:nvSpPr>
      <xdr:spPr>
        <a:xfrm>
          <a:off x="8483111" y="174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17" name="n_3aveValue【港湾・漁港】&#10;一人当たり有形固定資産（償却資産）額"/>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61110</xdr:rowOff>
    </xdr:from>
    <xdr:ext cx="534377" cy="259045"/>
    <xdr:sp macro="" textlink="">
      <xdr:nvSpPr>
        <xdr:cNvPr id="418" name="n_1mainValue【港湾・漁港】&#10;一人当たり有形固定資産（償却資産）額"/>
        <xdr:cNvSpPr txBox="1"/>
      </xdr:nvSpPr>
      <xdr:spPr>
        <a:xfrm>
          <a:off x="9359411" y="184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63701</xdr:rowOff>
    </xdr:from>
    <xdr:ext cx="534377" cy="259045"/>
    <xdr:sp macro="" textlink="">
      <xdr:nvSpPr>
        <xdr:cNvPr id="419" name="n_2mainValue【港湾・漁港】&#10;一人当たり有形固定資産（償却資産）額"/>
        <xdr:cNvSpPr txBox="1"/>
      </xdr:nvSpPr>
      <xdr:spPr>
        <a:xfrm>
          <a:off x="8483111" y="1840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64349</xdr:rowOff>
    </xdr:from>
    <xdr:ext cx="534377" cy="259045"/>
    <xdr:sp macro="" textlink="">
      <xdr:nvSpPr>
        <xdr:cNvPr id="420" name="n_3mainValue【港湾・漁港】&#10;一人当たり有形固定資産（償却資産）額"/>
        <xdr:cNvSpPr txBox="1"/>
      </xdr:nvSpPr>
      <xdr:spPr>
        <a:xfrm>
          <a:off x="7594111" y="1840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445" name="直線コネクタ 444"/>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446"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447" name="直線コネクタ 446"/>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48"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49" name="直線コネクタ 448"/>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50"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51" name="フローチャート: 判断 450"/>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452" name="フローチャート: 判断 451"/>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53" name="フローチャート: 判断 452"/>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54" name="フローチャート: 判断 45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xdr:rowOff>
    </xdr:from>
    <xdr:to>
      <xdr:col>81</xdr:col>
      <xdr:colOff>101600</xdr:colOff>
      <xdr:row>34</xdr:row>
      <xdr:rowOff>109855</xdr:rowOff>
    </xdr:to>
    <xdr:sp macro="" textlink="">
      <xdr:nvSpPr>
        <xdr:cNvPr id="460" name="楕円 459"/>
        <xdr:cNvSpPr/>
      </xdr:nvSpPr>
      <xdr:spPr>
        <a:xfrm>
          <a:off x="1543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44450</xdr:rowOff>
    </xdr:from>
    <xdr:to>
      <xdr:col>76</xdr:col>
      <xdr:colOff>165100</xdr:colOff>
      <xdr:row>34</xdr:row>
      <xdr:rowOff>146050</xdr:rowOff>
    </xdr:to>
    <xdr:sp macro="" textlink="">
      <xdr:nvSpPr>
        <xdr:cNvPr id="461" name="楕円 460"/>
        <xdr:cNvSpPr/>
      </xdr:nvSpPr>
      <xdr:spPr>
        <a:xfrm>
          <a:off x="14541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59055</xdr:rowOff>
    </xdr:from>
    <xdr:to>
      <xdr:col>81</xdr:col>
      <xdr:colOff>50800</xdr:colOff>
      <xdr:row>34</xdr:row>
      <xdr:rowOff>95250</xdr:rowOff>
    </xdr:to>
    <xdr:cxnSp macro="">
      <xdr:nvCxnSpPr>
        <xdr:cNvPr id="462" name="直線コネクタ 461"/>
        <xdr:cNvCxnSpPr/>
      </xdr:nvCxnSpPr>
      <xdr:spPr>
        <a:xfrm flipV="1">
          <a:off x="14592300" y="58883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120650</xdr:rowOff>
    </xdr:from>
    <xdr:to>
      <xdr:col>72</xdr:col>
      <xdr:colOff>38100</xdr:colOff>
      <xdr:row>35</xdr:row>
      <xdr:rowOff>50800</xdr:rowOff>
    </xdr:to>
    <xdr:sp macro="" textlink="">
      <xdr:nvSpPr>
        <xdr:cNvPr id="463" name="楕円 462"/>
        <xdr:cNvSpPr/>
      </xdr:nvSpPr>
      <xdr:spPr>
        <a:xfrm>
          <a:off x="1365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95250</xdr:rowOff>
    </xdr:from>
    <xdr:to>
      <xdr:col>76</xdr:col>
      <xdr:colOff>114300</xdr:colOff>
      <xdr:row>35</xdr:row>
      <xdr:rowOff>0</xdr:rowOff>
    </xdr:to>
    <xdr:cxnSp macro="">
      <xdr:nvCxnSpPr>
        <xdr:cNvPr id="464" name="直線コネクタ 463"/>
        <xdr:cNvCxnSpPr/>
      </xdr:nvCxnSpPr>
      <xdr:spPr>
        <a:xfrm flipV="1">
          <a:off x="13703300" y="5924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6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6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67" name="n_3aveValue【認定こども園・幼稚園・保育所】&#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126382</xdr:rowOff>
    </xdr:from>
    <xdr:ext cx="405111" cy="259045"/>
    <xdr:sp macro="" textlink="">
      <xdr:nvSpPr>
        <xdr:cNvPr id="468" name="n_1mainValue【認定こども園・幼稚園・保育所】&#10;有形固定資産減価償却率"/>
        <xdr:cNvSpPr txBox="1"/>
      </xdr:nvSpPr>
      <xdr:spPr>
        <a:xfrm>
          <a:off x="15266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162577</xdr:rowOff>
    </xdr:from>
    <xdr:ext cx="405111" cy="259045"/>
    <xdr:sp macro="" textlink="">
      <xdr:nvSpPr>
        <xdr:cNvPr id="469" name="n_2mainValue【認定こども園・幼稚園・保育所】&#10;有形固定資産減価償却率"/>
        <xdr:cNvSpPr txBox="1"/>
      </xdr:nvSpPr>
      <xdr:spPr>
        <a:xfrm>
          <a:off x="14389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67327</xdr:rowOff>
    </xdr:from>
    <xdr:ext cx="405111" cy="259045"/>
    <xdr:sp macro="" textlink="">
      <xdr:nvSpPr>
        <xdr:cNvPr id="470" name="n_3mainValue【認定こども園・幼稚園・保育所】&#10;有形固定資産減価償却率"/>
        <xdr:cNvSpPr txBox="1"/>
      </xdr:nvSpPr>
      <xdr:spPr>
        <a:xfrm>
          <a:off x="13500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1" name="直線コネクタ 4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2" name="テキスト ボックス 48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3" name="直線コネクタ 4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4" name="テキスト ボックス 48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5" name="直線コネクタ 4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6" name="テキスト ボックス 48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7" name="直線コネクタ 4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88" name="テキスト ボックス 48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9" name="直線コネクタ 4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0" name="テキスト ボックス 48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92" name="直線コネクタ 49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9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94" name="直線コネクタ 49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9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96" name="直線コネクタ 49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9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98" name="フローチャート: 判断 49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99" name="フローチャート: 判断 49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00" name="フローチャート: 判断 49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01" name="フローチャート: 判断 500"/>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2" name="テキスト ボックス 5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3" name="テキスト ボックス 5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4" name="テキスト ボックス 5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5" name="テキスト ボックス 5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6" name="テキスト ボックス 5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507" name="楕円 506"/>
        <xdr:cNvSpPr/>
      </xdr:nvSpPr>
      <xdr:spPr>
        <a:xfrm>
          <a:off x="21272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29972</xdr:rowOff>
    </xdr:from>
    <xdr:to>
      <xdr:col>107</xdr:col>
      <xdr:colOff>101600</xdr:colOff>
      <xdr:row>40</xdr:row>
      <xdr:rowOff>131572</xdr:rowOff>
    </xdr:to>
    <xdr:sp macro="" textlink="">
      <xdr:nvSpPr>
        <xdr:cNvPr id="508" name="楕円 507"/>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80772</xdr:rowOff>
    </xdr:from>
    <xdr:to>
      <xdr:col>111</xdr:col>
      <xdr:colOff>177800</xdr:colOff>
      <xdr:row>40</xdr:row>
      <xdr:rowOff>80772</xdr:rowOff>
    </xdr:to>
    <xdr:cxnSp macro="">
      <xdr:nvCxnSpPr>
        <xdr:cNvPr id="509" name="直線コネクタ 508"/>
        <xdr:cNvCxnSpPr/>
      </xdr:nvCxnSpPr>
      <xdr:spPr>
        <a:xfrm>
          <a:off x="20434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10" name="楕円 509"/>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511" name="直線コネクタ 510"/>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512"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13"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14"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515" name="n_1mainValue【認定こども園・幼稚園・保育所】&#10;一人当たり面積"/>
        <xdr:cNvSpPr txBox="1"/>
      </xdr:nvSpPr>
      <xdr:spPr>
        <a:xfrm>
          <a:off x="21075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16"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517"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8" name="テキスト ボックス 5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9" name="直線コネクタ 5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0" name="テキスト ボックス 5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1" name="直線コネクタ 5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2" name="テキスト ボックス 5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3" name="直線コネクタ 5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4" name="テキスト ボックス 5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5" name="直線コネクタ 5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6" name="テキスト ボックス 5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7" name="直線コネクタ 5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8" name="テキスト ボックス 53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542" name="直線コネクタ 541"/>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43"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44" name="直線コネクタ 543"/>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545"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546" name="直線コネクタ 545"/>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547"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48" name="フローチャート: 判断 547"/>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549" name="フローチャート: 判断 548"/>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550" name="フローチャート: 判断 549"/>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1" name="フローチャート: 判断 550"/>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29210</xdr:rowOff>
    </xdr:from>
    <xdr:to>
      <xdr:col>81</xdr:col>
      <xdr:colOff>101600</xdr:colOff>
      <xdr:row>62</xdr:row>
      <xdr:rowOff>130810</xdr:rowOff>
    </xdr:to>
    <xdr:sp macro="" textlink="">
      <xdr:nvSpPr>
        <xdr:cNvPr id="557" name="楕円 556"/>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101600</xdr:rowOff>
    </xdr:from>
    <xdr:to>
      <xdr:col>76</xdr:col>
      <xdr:colOff>165100</xdr:colOff>
      <xdr:row>63</xdr:row>
      <xdr:rowOff>31750</xdr:rowOff>
    </xdr:to>
    <xdr:sp macro="" textlink="">
      <xdr:nvSpPr>
        <xdr:cNvPr id="558" name="楕円 557"/>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80010</xdr:rowOff>
    </xdr:from>
    <xdr:to>
      <xdr:col>81</xdr:col>
      <xdr:colOff>50800</xdr:colOff>
      <xdr:row>62</xdr:row>
      <xdr:rowOff>152400</xdr:rowOff>
    </xdr:to>
    <xdr:cxnSp macro="">
      <xdr:nvCxnSpPr>
        <xdr:cNvPr id="559" name="直線コネクタ 558"/>
        <xdr:cNvCxnSpPr/>
      </xdr:nvCxnSpPr>
      <xdr:spPr>
        <a:xfrm flipV="1">
          <a:off x="14592300" y="10709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10160</xdr:rowOff>
    </xdr:from>
    <xdr:to>
      <xdr:col>72</xdr:col>
      <xdr:colOff>38100</xdr:colOff>
      <xdr:row>63</xdr:row>
      <xdr:rowOff>111760</xdr:rowOff>
    </xdr:to>
    <xdr:sp macro="" textlink="">
      <xdr:nvSpPr>
        <xdr:cNvPr id="560" name="楕円 559"/>
        <xdr:cNvSpPr/>
      </xdr:nvSpPr>
      <xdr:spPr>
        <a:xfrm>
          <a:off x="1365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152400</xdr:rowOff>
    </xdr:from>
    <xdr:to>
      <xdr:col>76</xdr:col>
      <xdr:colOff>114300</xdr:colOff>
      <xdr:row>63</xdr:row>
      <xdr:rowOff>60960</xdr:rowOff>
    </xdr:to>
    <xdr:cxnSp macro="">
      <xdr:nvCxnSpPr>
        <xdr:cNvPr id="561" name="直線コネクタ 560"/>
        <xdr:cNvCxnSpPr/>
      </xdr:nvCxnSpPr>
      <xdr:spPr>
        <a:xfrm flipV="1">
          <a:off x="13703300" y="107823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62"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63"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113047</xdr:rowOff>
    </xdr:from>
    <xdr:ext cx="405111" cy="259045"/>
    <xdr:sp macro="" textlink="">
      <xdr:nvSpPr>
        <xdr:cNvPr id="564" name="n_3aveValue【学校施設】&#10;有形固定資産減価償却率"/>
        <xdr:cNvSpPr txBox="1"/>
      </xdr:nvSpPr>
      <xdr:spPr>
        <a:xfrm>
          <a:off x="13500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121937</xdr:rowOff>
    </xdr:from>
    <xdr:ext cx="405111" cy="259045"/>
    <xdr:sp macro="" textlink="">
      <xdr:nvSpPr>
        <xdr:cNvPr id="565" name="n_1mainValue【学校施設】&#10;有形固定資産減価償却率"/>
        <xdr:cNvSpPr txBox="1"/>
      </xdr:nvSpPr>
      <xdr:spPr>
        <a:xfrm>
          <a:off x="152660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566" name="n_2mainValue【学校施設】&#10;有形固定資産減価償却率"/>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102887</xdr:rowOff>
    </xdr:from>
    <xdr:ext cx="405111" cy="259045"/>
    <xdr:sp macro="" textlink="">
      <xdr:nvSpPr>
        <xdr:cNvPr id="567" name="n_3mainValue【学校施設】&#10;有形固定資産減価償却率"/>
        <xdr:cNvSpPr txBox="1"/>
      </xdr:nvSpPr>
      <xdr:spPr>
        <a:xfrm>
          <a:off x="13500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94" name="直線コネクタ 593"/>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95"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96" name="直線コネクタ 595"/>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97"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98" name="直線コネクタ 597"/>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99"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600" name="フローチャート: 判断 599"/>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601" name="フローチャート: 判断 600"/>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2" name="フローチャート: 判断 601"/>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603" name="フローチャート: 判断 602"/>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157117</xdr:rowOff>
    </xdr:from>
    <xdr:to>
      <xdr:col>112</xdr:col>
      <xdr:colOff>38100</xdr:colOff>
      <xdr:row>57</xdr:row>
      <xdr:rowOff>87267</xdr:rowOff>
    </xdr:to>
    <xdr:sp macro="" textlink="">
      <xdr:nvSpPr>
        <xdr:cNvPr id="609" name="楕円 608"/>
        <xdr:cNvSpPr/>
      </xdr:nvSpPr>
      <xdr:spPr>
        <a:xfrm>
          <a:off x="21272500" y="97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15059</xdr:rowOff>
    </xdr:from>
    <xdr:to>
      <xdr:col>107</xdr:col>
      <xdr:colOff>101600</xdr:colOff>
      <xdr:row>57</xdr:row>
      <xdr:rowOff>116659</xdr:rowOff>
    </xdr:to>
    <xdr:sp macro="" textlink="">
      <xdr:nvSpPr>
        <xdr:cNvPr id="610" name="楕円 609"/>
        <xdr:cNvSpPr/>
      </xdr:nvSpPr>
      <xdr:spPr>
        <a:xfrm>
          <a:off x="20383500" y="97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36467</xdr:rowOff>
    </xdr:from>
    <xdr:to>
      <xdr:col>111</xdr:col>
      <xdr:colOff>177800</xdr:colOff>
      <xdr:row>57</xdr:row>
      <xdr:rowOff>65859</xdr:rowOff>
    </xdr:to>
    <xdr:cxnSp macro="">
      <xdr:nvCxnSpPr>
        <xdr:cNvPr id="611" name="直線コネクタ 610"/>
        <xdr:cNvCxnSpPr/>
      </xdr:nvCxnSpPr>
      <xdr:spPr>
        <a:xfrm flipV="1">
          <a:off x="20434300" y="98091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19413</xdr:rowOff>
    </xdr:from>
    <xdr:to>
      <xdr:col>102</xdr:col>
      <xdr:colOff>165100</xdr:colOff>
      <xdr:row>57</xdr:row>
      <xdr:rowOff>121013</xdr:rowOff>
    </xdr:to>
    <xdr:sp macro="" textlink="">
      <xdr:nvSpPr>
        <xdr:cNvPr id="612" name="楕円 611"/>
        <xdr:cNvSpPr/>
      </xdr:nvSpPr>
      <xdr:spPr>
        <a:xfrm>
          <a:off x="19494500" y="97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65859</xdr:rowOff>
    </xdr:from>
    <xdr:to>
      <xdr:col>107</xdr:col>
      <xdr:colOff>50800</xdr:colOff>
      <xdr:row>57</xdr:row>
      <xdr:rowOff>70213</xdr:rowOff>
    </xdr:to>
    <xdr:cxnSp macro="">
      <xdr:nvCxnSpPr>
        <xdr:cNvPr id="613" name="直線コネクタ 612"/>
        <xdr:cNvCxnSpPr/>
      </xdr:nvCxnSpPr>
      <xdr:spPr>
        <a:xfrm flipV="1">
          <a:off x="19545300" y="98385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614" name="n_1aveValue【学校施設】&#10;一人当たり面積"/>
        <xdr:cNvSpPr txBox="1"/>
      </xdr:nvSpPr>
      <xdr:spPr>
        <a:xfrm>
          <a:off x="21075727" y="1015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5"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28864</xdr:rowOff>
    </xdr:from>
    <xdr:ext cx="469744" cy="259045"/>
    <xdr:sp macro="" textlink="">
      <xdr:nvSpPr>
        <xdr:cNvPr id="616" name="n_3aveValue【学校施設】&#10;一人当たり面積"/>
        <xdr:cNvSpPr txBox="1"/>
      </xdr:nvSpPr>
      <xdr:spPr>
        <a:xfrm>
          <a:off x="19310427" y="103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103794</xdr:rowOff>
    </xdr:from>
    <xdr:ext cx="469744" cy="259045"/>
    <xdr:sp macro="" textlink="">
      <xdr:nvSpPr>
        <xdr:cNvPr id="617" name="n_1mainValue【学校施設】&#10;一人当たり面積"/>
        <xdr:cNvSpPr txBox="1"/>
      </xdr:nvSpPr>
      <xdr:spPr>
        <a:xfrm>
          <a:off x="21075727" y="9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133186</xdr:rowOff>
    </xdr:from>
    <xdr:ext cx="469744" cy="259045"/>
    <xdr:sp macro="" textlink="">
      <xdr:nvSpPr>
        <xdr:cNvPr id="618" name="n_2mainValue【学校施設】&#10;一人当たり面積"/>
        <xdr:cNvSpPr txBox="1"/>
      </xdr:nvSpPr>
      <xdr:spPr>
        <a:xfrm>
          <a:off x="20199427" y="956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137540</xdr:rowOff>
    </xdr:from>
    <xdr:ext cx="469744" cy="259045"/>
    <xdr:sp macro="" textlink="">
      <xdr:nvSpPr>
        <xdr:cNvPr id="619" name="n_3mainValue【学校施設】&#10;一人当たり面積"/>
        <xdr:cNvSpPr txBox="1"/>
      </xdr:nvSpPr>
      <xdr:spPr>
        <a:xfrm>
          <a:off x="19310427" y="956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1" name="テキスト ボックス 6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1" name="テキスト ボックス 6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645" name="直線コネクタ 644"/>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46"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47" name="直線コネクタ 64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9" name="直線コネクタ 64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50"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51" name="フローチャート: 判断 650"/>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52" name="フローチャート: 判断 651"/>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53" name="フローチャート: 判断 652"/>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654" name="フローチャート: 判断 653"/>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70576</xdr:rowOff>
    </xdr:from>
    <xdr:to>
      <xdr:col>81</xdr:col>
      <xdr:colOff>101600</xdr:colOff>
      <xdr:row>78</xdr:row>
      <xdr:rowOff>726</xdr:rowOff>
    </xdr:to>
    <xdr:sp macro="" textlink="">
      <xdr:nvSpPr>
        <xdr:cNvPr id="660" name="楕円 659"/>
        <xdr:cNvSpPr/>
      </xdr:nvSpPr>
      <xdr:spPr>
        <a:xfrm>
          <a:off x="15430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83638</xdr:rowOff>
    </xdr:from>
    <xdr:to>
      <xdr:col>76</xdr:col>
      <xdr:colOff>165100</xdr:colOff>
      <xdr:row>78</xdr:row>
      <xdr:rowOff>13788</xdr:rowOff>
    </xdr:to>
    <xdr:sp macro="" textlink="">
      <xdr:nvSpPr>
        <xdr:cNvPr id="661" name="楕円 660"/>
        <xdr:cNvSpPr/>
      </xdr:nvSpPr>
      <xdr:spPr>
        <a:xfrm>
          <a:off x="145415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121376</xdr:rowOff>
    </xdr:from>
    <xdr:to>
      <xdr:col>81</xdr:col>
      <xdr:colOff>50800</xdr:colOff>
      <xdr:row>77</xdr:row>
      <xdr:rowOff>134438</xdr:rowOff>
    </xdr:to>
    <xdr:cxnSp macro="">
      <xdr:nvCxnSpPr>
        <xdr:cNvPr id="662" name="直線コネクタ 661"/>
        <xdr:cNvCxnSpPr/>
      </xdr:nvCxnSpPr>
      <xdr:spPr>
        <a:xfrm flipV="1">
          <a:off x="14592300" y="13323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663" name="楕円 662"/>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134438</xdr:rowOff>
    </xdr:from>
    <xdr:to>
      <xdr:col>76</xdr:col>
      <xdr:colOff>114300</xdr:colOff>
      <xdr:row>80</xdr:row>
      <xdr:rowOff>168729</xdr:rowOff>
    </xdr:to>
    <xdr:cxnSp macro="">
      <xdr:nvCxnSpPr>
        <xdr:cNvPr id="664" name="直線コネクタ 663"/>
        <xdr:cNvCxnSpPr/>
      </xdr:nvCxnSpPr>
      <xdr:spPr>
        <a:xfrm flipV="1">
          <a:off x="13703300" y="13336088"/>
          <a:ext cx="889000" cy="5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65"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66"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667" name="n_3aveValue【児童館】&#10;有形固定資産減価償却率"/>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17253</xdr:rowOff>
    </xdr:from>
    <xdr:ext cx="405111" cy="259045"/>
    <xdr:sp macro="" textlink="">
      <xdr:nvSpPr>
        <xdr:cNvPr id="668" name="n_1mainValue【児童館】&#10;有形固定資産減価償却率"/>
        <xdr:cNvSpPr txBox="1"/>
      </xdr:nvSpPr>
      <xdr:spPr>
        <a:xfrm>
          <a:off x="15266044" y="130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30315</xdr:rowOff>
    </xdr:from>
    <xdr:ext cx="405111" cy="259045"/>
    <xdr:sp macro="" textlink="">
      <xdr:nvSpPr>
        <xdr:cNvPr id="669" name="n_2mainValue【児童館】&#10;有形固定資産減価償却率"/>
        <xdr:cNvSpPr txBox="1"/>
      </xdr:nvSpPr>
      <xdr:spPr>
        <a:xfrm>
          <a:off x="14389744" y="1306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670" name="n_3mainValue【児童館】&#10;有形固定資産減価償却率"/>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94" name="直線コネクタ 693"/>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95"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96" name="直線コネクタ 69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7"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8" name="直線コネクタ 69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99"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0" name="フローチャート: 判断 69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701" name="フローチャート: 判断 700"/>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2" name="フローチャート: 判断 701"/>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703" name="フローチャート: 判断 702"/>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09" name="楕円 708"/>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710" name="楕円 70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1" name="直線コネクタ 710"/>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12" name="楕円 711"/>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85</xdr:row>
      <xdr:rowOff>95250</xdr:rowOff>
    </xdr:to>
    <xdr:cxnSp macro="">
      <xdr:nvCxnSpPr>
        <xdr:cNvPr id="713" name="直線コネクタ 712"/>
        <xdr:cNvCxnSpPr/>
      </xdr:nvCxnSpPr>
      <xdr:spPr>
        <a:xfrm>
          <a:off x="19545300" y="13906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714"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1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16"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17"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18"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19"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1" name="直線コネクタ 7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2" name="テキスト ボックス 7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3" name="直線コネクタ 7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4" name="テキスト ボックス 7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5" name="直線コネクタ 7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6" name="テキスト ボックス 7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7" name="直線コネクタ 7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8" name="テキスト ボックス 73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742" name="直線コネクタ 741"/>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43"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44" name="直線コネクタ 743"/>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45"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46" name="直線コネクタ 74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47"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48" name="フローチャート: 判断 747"/>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49" name="フローチャート: 判断 748"/>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50" name="フローチャート: 判断 749"/>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51" name="フローチャート: 判断 750"/>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xdr:rowOff>
    </xdr:from>
    <xdr:to>
      <xdr:col>81</xdr:col>
      <xdr:colOff>101600</xdr:colOff>
      <xdr:row>101</xdr:row>
      <xdr:rowOff>117856</xdr:rowOff>
    </xdr:to>
    <xdr:sp macro="" textlink="">
      <xdr:nvSpPr>
        <xdr:cNvPr id="757" name="楕円 756"/>
        <xdr:cNvSpPr/>
      </xdr:nvSpPr>
      <xdr:spPr>
        <a:xfrm>
          <a:off x="15430500" y="1733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77978</xdr:rowOff>
    </xdr:from>
    <xdr:to>
      <xdr:col>76</xdr:col>
      <xdr:colOff>165100</xdr:colOff>
      <xdr:row>102</xdr:row>
      <xdr:rowOff>8128</xdr:rowOff>
    </xdr:to>
    <xdr:sp macro="" textlink="">
      <xdr:nvSpPr>
        <xdr:cNvPr id="758" name="楕円 757"/>
        <xdr:cNvSpPr/>
      </xdr:nvSpPr>
      <xdr:spPr>
        <a:xfrm>
          <a:off x="145415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67056</xdr:rowOff>
    </xdr:from>
    <xdr:to>
      <xdr:col>81</xdr:col>
      <xdr:colOff>50800</xdr:colOff>
      <xdr:row>101</xdr:row>
      <xdr:rowOff>128778</xdr:rowOff>
    </xdr:to>
    <xdr:cxnSp macro="">
      <xdr:nvCxnSpPr>
        <xdr:cNvPr id="759" name="直線コネクタ 758"/>
        <xdr:cNvCxnSpPr/>
      </xdr:nvCxnSpPr>
      <xdr:spPr>
        <a:xfrm flipV="1">
          <a:off x="14592300" y="1738350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155702</xdr:rowOff>
    </xdr:from>
    <xdr:to>
      <xdr:col>72</xdr:col>
      <xdr:colOff>38100</xdr:colOff>
      <xdr:row>102</xdr:row>
      <xdr:rowOff>85852</xdr:rowOff>
    </xdr:to>
    <xdr:sp macro="" textlink="">
      <xdr:nvSpPr>
        <xdr:cNvPr id="760" name="楕円 759"/>
        <xdr:cNvSpPr/>
      </xdr:nvSpPr>
      <xdr:spPr>
        <a:xfrm>
          <a:off x="13652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128778</xdr:rowOff>
    </xdr:from>
    <xdr:to>
      <xdr:col>76</xdr:col>
      <xdr:colOff>114300</xdr:colOff>
      <xdr:row>102</xdr:row>
      <xdr:rowOff>35052</xdr:rowOff>
    </xdr:to>
    <xdr:cxnSp macro="">
      <xdr:nvCxnSpPr>
        <xdr:cNvPr id="761" name="直線コネクタ 760"/>
        <xdr:cNvCxnSpPr/>
      </xdr:nvCxnSpPr>
      <xdr:spPr>
        <a:xfrm flipV="1">
          <a:off x="13703300" y="17445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62"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63"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6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134383</xdr:rowOff>
    </xdr:from>
    <xdr:ext cx="405111" cy="259045"/>
    <xdr:sp macro="" textlink="">
      <xdr:nvSpPr>
        <xdr:cNvPr id="765" name="n_1mainValue【公民館】&#10;有形固定資産減価償却率"/>
        <xdr:cNvSpPr txBox="1"/>
      </xdr:nvSpPr>
      <xdr:spPr>
        <a:xfrm>
          <a:off x="15266044" y="1710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24655</xdr:rowOff>
    </xdr:from>
    <xdr:ext cx="405111" cy="259045"/>
    <xdr:sp macro="" textlink="">
      <xdr:nvSpPr>
        <xdr:cNvPr id="766" name="n_2mainValue【公民館】&#10;有形固定資産減価償却率"/>
        <xdr:cNvSpPr txBox="1"/>
      </xdr:nvSpPr>
      <xdr:spPr>
        <a:xfrm>
          <a:off x="143897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102379</xdr:rowOff>
    </xdr:from>
    <xdr:ext cx="405111" cy="259045"/>
    <xdr:sp macro="" textlink="">
      <xdr:nvSpPr>
        <xdr:cNvPr id="767" name="n_3mainValue【公民館】&#10;有形固定資産減価償却率"/>
        <xdr:cNvSpPr txBox="1"/>
      </xdr:nvSpPr>
      <xdr:spPr>
        <a:xfrm>
          <a:off x="13500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91" name="直線コネクタ 79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9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93" name="直線コネクタ 79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9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95" name="直線コネクタ 79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9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97" name="フローチャート: 判断 79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98" name="フローチャート: 判断 79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9" name="フローチャート: 判断 79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00" name="フローチャート: 判断 799"/>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109220</xdr:rowOff>
    </xdr:from>
    <xdr:to>
      <xdr:col>112</xdr:col>
      <xdr:colOff>38100</xdr:colOff>
      <xdr:row>103</xdr:row>
      <xdr:rowOff>39370</xdr:rowOff>
    </xdr:to>
    <xdr:sp macro="" textlink="">
      <xdr:nvSpPr>
        <xdr:cNvPr id="806" name="楕円 805"/>
        <xdr:cNvSpPr/>
      </xdr:nvSpPr>
      <xdr:spPr>
        <a:xfrm>
          <a:off x="21272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154939</xdr:rowOff>
    </xdr:from>
    <xdr:to>
      <xdr:col>107</xdr:col>
      <xdr:colOff>101600</xdr:colOff>
      <xdr:row>103</xdr:row>
      <xdr:rowOff>85089</xdr:rowOff>
    </xdr:to>
    <xdr:sp macro="" textlink="">
      <xdr:nvSpPr>
        <xdr:cNvPr id="807" name="楕円 806"/>
        <xdr:cNvSpPr/>
      </xdr:nvSpPr>
      <xdr:spPr>
        <a:xfrm>
          <a:off x="2038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160020</xdr:rowOff>
    </xdr:from>
    <xdr:to>
      <xdr:col>111</xdr:col>
      <xdr:colOff>177800</xdr:colOff>
      <xdr:row>103</xdr:row>
      <xdr:rowOff>34289</xdr:rowOff>
    </xdr:to>
    <xdr:cxnSp macro="">
      <xdr:nvCxnSpPr>
        <xdr:cNvPr id="808" name="直線コネクタ 807"/>
        <xdr:cNvCxnSpPr/>
      </xdr:nvCxnSpPr>
      <xdr:spPr>
        <a:xfrm flipV="1">
          <a:off x="20434300" y="17647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154939</xdr:rowOff>
    </xdr:from>
    <xdr:to>
      <xdr:col>102</xdr:col>
      <xdr:colOff>165100</xdr:colOff>
      <xdr:row>103</xdr:row>
      <xdr:rowOff>85089</xdr:rowOff>
    </xdr:to>
    <xdr:sp macro="" textlink="">
      <xdr:nvSpPr>
        <xdr:cNvPr id="809" name="楕円 808"/>
        <xdr:cNvSpPr/>
      </xdr:nvSpPr>
      <xdr:spPr>
        <a:xfrm>
          <a:off x="19494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34289</xdr:rowOff>
    </xdr:from>
    <xdr:to>
      <xdr:col>107</xdr:col>
      <xdr:colOff>50800</xdr:colOff>
      <xdr:row>103</xdr:row>
      <xdr:rowOff>34289</xdr:rowOff>
    </xdr:to>
    <xdr:cxnSp macro="">
      <xdr:nvCxnSpPr>
        <xdr:cNvPr id="810" name="直線コネクタ 809"/>
        <xdr:cNvCxnSpPr/>
      </xdr:nvCxnSpPr>
      <xdr:spPr>
        <a:xfrm>
          <a:off x="19545300" y="17693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811" name="n_1aveValue【公民館】&#10;一人当たり面積"/>
        <xdr:cNvSpPr txBox="1"/>
      </xdr:nvSpPr>
      <xdr:spPr>
        <a:xfrm>
          <a:off x="210757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12"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xdr:rowOff>
    </xdr:from>
    <xdr:ext cx="469744" cy="259045"/>
    <xdr:sp macro="" textlink="">
      <xdr:nvSpPr>
        <xdr:cNvPr id="813" name="n_3aveValue【公民館】&#10;一人当たり面積"/>
        <xdr:cNvSpPr txBox="1"/>
      </xdr:nvSpPr>
      <xdr:spPr>
        <a:xfrm>
          <a:off x="19310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55897</xdr:rowOff>
    </xdr:from>
    <xdr:ext cx="469744" cy="259045"/>
    <xdr:sp macro="" textlink="">
      <xdr:nvSpPr>
        <xdr:cNvPr id="814" name="n_1mainValue【公民館】&#10;一人当たり面積"/>
        <xdr:cNvSpPr txBox="1"/>
      </xdr:nvSpPr>
      <xdr:spPr>
        <a:xfrm>
          <a:off x="21075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101616</xdr:rowOff>
    </xdr:from>
    <xdr:ext cx="469744" cy="259045"/>
    <xdr:sp macro="" textlink="">
      <xdr:nvSpPr>
        <xdr:cNvPr id="815" name="n_2mainValue【公民館】&#10;一人当たり面積"/>
        <xdr:cNvSpPr txBox="1"/>
      </xdr:nvSpPr>
      <xdr:spPr>
        <a:xfrm>
          <a:off x="20199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101616</xdr:rowOff>
    </xdr:from>
    <xdr:ext cx="469744" cy="259045"/>
    <xdr:sp macro="" textlink="">
      <xdr:nvSpPr>
        <xdr:cNvPr id="816" name="n_3mainValue【公民館】&#10;一人当たり面積"/>
        <xdr:cNvSpPr txBox="1"/>
      </xdr:nvSpPr>
      <xdr:spPr>
        <a:xfrm>
          <a:off x="19310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ポイント高くなっており、施設の老朽化が進んできている。個別に見ると、保育所が</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％、橋りょうが</a:t>
          </a:r>
          <a:r>
            <a:rPr kumimoji="1" lang="en-US" altLang="ja-JP" sz="1300">
              <a:latin typeface="ＭＳ Ｐゴシック" panose="020B0600070205080204" pitchFamily="50" charset="-128"/>
              <a:ea typeface="ＭＳ Ｐゴシック" panose="020B0600070205080204" pitchFamily="50" charset="-128"/>
            </a:rPr>
            <a:t>82.8</a:t>
          </a:r>
          <a:r>
            <a:rPr kumimoji="1" lang="ja-JP" altLang="en-US" sz="1300">
              <a:latin typeface="ＭＳ Ｐゴシック" panose="020B0600070205080204" pitchFamily="50" charset="-128"/>
              <a:ea typeface="ＭＳ Ｐゴシック" panose="020B0600070205080204" pitchFamily="50" charset="-128"/>
            </a:rPr>
            <a:t>％と特に高くなっている。</a:t>
          </a:r>
        </a:p>
        <a:p>
          <a:r>
            <a:rPr kumimoji="1" lang="ja-JP" altLang="en-US" sz="1300">
              <a:latin typeface="ＭＳ Ｐゴシック" panose="020B0600070205080204" pitchFamily="50" charset="-128"/>
              <a:ea typeface="ＭＳ Ｐゴシック" panose="020B0600070205080204" pitchFamily="50" charset="-128"/>
            </a:rPr>
            <a:t>今後，米子市公共施設等総合管理計画等に基づき，これらの施設の老朽化対策に取り組むこととしている。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110870</xdr:rowOff>
    </xdr:from>
    <xdr:ext cx="405111" cy="259045"/>
    <xdr:sp macro="" textlink="">
      <xdr:nvSpPr>
        <xdr:cNvPr id="67"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152763</xdr:rowOff>
    </xdr:from>
    <xdr:to>
      <xdr:col>10</xdr:col>
      <xdr:colOff>165100</xdr:colOff>
      <xdr:row>39</xdr:row>
      <xdr:rowOff>82913</xdr:rowOff>
    </xdr:to>
    <xdr:sp macro="" textlink="">
      <xdr:nvSpPr>
        <xdr:cNvPr id="68" name="フローチャート: 判断 67"/>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99440</xdr:rowOff>
    </xdr:from>
    <xdr:ext cx="405111" cy="259045"/>
    <xdr:sp macro="" textlink="">
      <xdr:nvSpPr>
        <xdr:cNvPr id="69" name="n_3aveValue【図書館】&#10;有形固定資産減価償却率"/>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5" name="楕円 74"/>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46627</xdr:rowOff>
    </xdr:from>
    <xdr:to>
      <xdr:col>15</xdr:col>
      <xdr:colOff>101600</xdr:colOff>
      <xdr:row>39</xdr:row>
      <xdr:rowOff>148227</xdr:rowOff>
    </xdr:to>
    <xdr:sp macro="" textlink="">
      <xdr:nvSpPr>
        <xdr:cNvPr id="76" name="楕円 75"/>
        <xdr:cNvSpPr/>
      </xdr:nvSpPr>
      <xdr:spPr>
        <a:xfrm>
          <a:off x="2857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97427</xdr:rowOff>
    </xdr:to>
    <xdr:cxnSp macro="">
      <xdr:nvCxnSpPr>
        <xdr:cNvPr id="77" name="直線コネクタ 76"/>
        <xdr:cNvCxnSpPr/>
      </xdr:nvCxnSpPr>
      <xdr:spPr>
        <a:xfrm flipV="1">
          <a:off x="2908300" y="675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113574</xdr:rowOff>
    </xdr:from>
    <xdr:to>
      <xdr:col>10</xdr:col>
      <xdr:colOff>165100</xdr:colOff>
      <xdr:row>40</xdr:row>
      <xdr:rowOff>43724</xdr:rowOff>
    </xdr:to>
    <xdr:sp macro="" textlink="">
      <xdr:nvSpPr>
        <xdr:cNvPr id="78" name="楕円 77"/>
        <xdr:cNvSpPr/>
      </xdr:nvSpPr>
      <xdr:spPr>
        <a:xfrm>
          <a:off x="1968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97427</xdr:rowOff>
    </xdr:from>
    <xdr:to>
      <xdr:col>15</xdr:col>
      <xdr:colOff>50800</xdr:colOff>
      <xdr:row>39</xdr:row>
      <xdr:rowOff>164374</xdr:rowOff>
    </xdr:to>
    <xdr:cxnSp macro="">
      <xdr:nvCxnSpPr>
        <xdr:cNvPr id="79" name="直線コネクタ 78"/>
        <xdr:cNvCxnSpPr/>
      </xdr:nvCxnSpPr>
      <xdr:spPr>
        <a:xfrm flipV="1">
          <a:off x="2019300" y="67839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0" name="n_1mainValue【図書館】&#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139354</xdr:rowOff>
    </xdr:from>
    <xdr:ext cx="405111" cy="259045"/>
    <xdr:sp macro="" textlink="">
      <xdr:nvSpPr>
        <xdr:cNvPr id="81" name="n_2mainValue【図書館】&#10;有形固定資産減価償却率"/>
        <xdr:cNvSpPr txBox="1"/>
      </xdr:nvSpPr>
      <xdr:spPr>
        <a:xfrm>
          <a:off x="2705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34851</xdr:rowOff>
    </xdr:from>
    <xdr:ext cx="405111" cy="259045"/>
    <xdr:sp macro="" textlink="">
      <xdr:nvSpPr>
        <xdr:cNvPr id="82" name="n_3mainValue【図書館】&#10;有形固定資産減価償却率"/>
        <xdr:cNvSpPr txBox="1"/>
      </xdr:nvSpPr>
      <xdr:spPr>
        <a:xfrm>
          <a:off x="1816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8" name="直線コネクタ 107"/>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9"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0" name="直線コネクタ 109"/>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1"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2" name="直線コネクタ 111"/>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3"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4" name="フローチャート: 判断 113"/>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5" name="フローチャート: 判断 114"/>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6"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7" name="フローチャート: 判断 116"/>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8"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55335</xdr:rowOff>
    </xdr:from>
    <xdr:to>
      <xdr:col>41</xdr:col>
      <xdr:colOff>101600</xdr:colOff>
      <xdr:row>39</xdr:row>
      <xdr:rowOff>156935</xdr:rowOff>
    </xdr:to>
    <xdr:sp macro="" textlink="">
      <xdr:nvSpPr>
        <xdr:cNvPr id="119" name="フローチャート: 判断 118"/>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2012</xdr:rowOff>
    </xdr:from>
    <xdr:ext cx="469744" cy="259045"/>
    <xdr:sp macro="" textlink="">
      <xdr:nvSpPr>
        <xdr:cNvPr id="120" name="n_3aveValue【図書館】&#10;一人当たり面積"/>
        <xdr:cNvSpPr txBox="1"/>
      </xdr:nvSpPr>
      <xdr:spPr>
        <a:xfrm>
          <a:off x="76264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26" name="楕円 125"/>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156028</xdr:rowOff>
    </xdr:from>
    <xdr:to>
      <xdr:col>46</xdr:col>
      <xdr:colOff>38100</xdr:colOff>
      <xdr:row>41</xdr:row>
      <xdr:rowOff>86178</xdr:rowOff>
    </xdr:to>
    <xdr:sp macro="" textlink="">
      <xdr:nvSpPr>
        <xdr:cNvPr id="127" name="楕円 126"/>
        <xdr:cNvSpPr/>
      </xdr:nvSpPr>
      <xdr:spPr>
        <a:xfrm>
          <a:off x="8699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35378</xdr:rowOff>
    </xdr:to>
    <xdr:cxnSp macro="">
      <xdr:nvCxnSpPr>
        <xdr:cNvPr id="128" name="直線コネクタ 127"/>
        <xdr:cNvCxnSpPr/>
      </xdr:nvCxnSpPr>
      <xdr:spPr>
        <a:xfrm>
          <a:off x="8750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29" name="楕円 128"/>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35378</xdr:rowOff>
    </xdr:from>
    <xdr:to>
      <xdr:col>45</xdr:col>
      <xdr:colOff>177800</xdr:colOff>
      <xdr:row>41</xdr:row>
      <xdr:rowOff>35378</xdr:rowOff>
    </xdr:to>
    <xdr:cxnSp macro="">
      <xdr:nvCxnSpPr>
        <xdr:cNvPr id="130" name="直線コネクタ 129"/>
        <xdr:cNvCxnSpPr/>
      </xdr:nvCxnSpPr>
      <xdr:spPr>
        <a:xfrm>
          <a:off x="7861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77305</xdr:rowOff>
    </xdr:from>
    <xdr:ext cx="469744" cy="259045"/>
    <xdr:sp macro="" textlink="">
      <xdr:nvSpPr>
        <xdr:cNvPr id="131"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77305</xdr:rowOff>
    </xdr:from>
    <xdr:ext cx="469744" cy="259045"/>
    <xdr:sp macro="" textlink="">
      <xdr:nvSpPr>
        <xdr:cNvPr id="132" name="n_2mainValue【図書館】&#10;一人当たり面積"/>
        <xdr:cNvSpPr txBox="1"/>
      </xdr:nvSpPr>
      <xdr:spPr>
        <a:xfrm>
          <a:off x="8515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33" name="n_3mainValue【図書館】&#10;一人当たり面積"/>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8" name="直線コネクタ 157"/>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9"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0" name="直線コネクタ 159"/>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1"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2" name="直線コネクタ 161"/>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3"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4" name="フローチャート: 判断 163"/>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5" name="フローチャート: 判断 164"/>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66"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67" name="フローチャート: 判断 166"/>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6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169" name="フローチャート: 判断 168"/>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66692</xdr:rowOff>
    </xdr:from>
    <xdr:ext cx="405111" cy="259045"/>
    <xdr:sp macro="" textlink="">
      <xdr:nvSpPr>
        <xdr:cNvPr id="170" name="n_3aveValue【体育館・プール】&#10;有形固定資産減価償却率"/>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124460</xdr:rowOff>
    </xdr:from>
    <xdr:to>
      <xdr:col>20</xdr:col>
      <xdr:colOff>38100</xdr:colOff>
      <xdr:row>58</xdr:row>
      <xdr:rowOff>54610</xdr:rowOff>
    </xdr:to>
    <xdr:sp macro="" textlink="">
      <xdr:nvSpPr>
        <xdr:cNvPr id="176" name="楕円 175"/>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154940</xdr:rowOff>
    </xdr:from>
    <xdr:to>
      <xdr:col>15</xdr:col>
      <xdr:colOff>101600</xdr:colOff>
      <xdr:row>58</xdr:row>
      <xdr:rowOff>85090</xdr:rowOff>
    </xdr:to>
    <xdr:sp macro="" textlink="">
      <xdr:nvSpPr>
        <xdr:cNvPr id="177" name="楕円 176"/>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xdr:rowOff>
    </xdr:from>
    <xdr:to>
      <xdr:col>19</xdr:col>
      <xdr:colOff>177800</xdr:colOff>
      <xdr:row>58</xdr:row>
      <xdr:rowOff>34290</xdr:rowOff>
    </xdr:to>
    <xdr:cxnSp macro="">
      <xdr:nvCxnSpPr>
        <xdr:cNvPr id="178" name="直線コネクタ 177"/>
        <xdr:cNvCxnSpPr/>
      </xdr:nvCxnSpPr>
      <xdr:spPr>
        <a:xfrm flipV="1">
          <a:off x="2908300" y="9947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79" name="楕円 178"/>
        <xdr:cNvSpPr/>
      </xdr:nvSpPr>
      <xdr:spPr>
        <a:xfrm>
          <a:off x="1968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70485</xdr:rowOff>
    </xdr:to>
    <xdr:cxnSp macro="">
      <xdr:nvCxnSpPr>
        <xdr:cNvPr id="180" name="直線コネクタ 179"/>
        <xdr:cNvCxnSpPr/>
      </xdr:nvCxnSpPr>
      <xdr:spPr>
        <a:xfrm flipV="1">
          <a:off x="2019300" y="9978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71137</xdr:rowOff>
    </xdr:from>
    <xdr:ext cx="405111" cy="259045"/>
    <xdr:sp macro="" textlink="">
      <xdr:nvSpPr>
        <xdr:cNvPr id="181" name="n_1mainValue【体育館・プール】&#10;有形固定資産減価償却率"/>
        <xdr:cNvSpPr txBox="1"/>
      </xdr:nvSpPr>
      <xdr:spPr>
        <a:xfrm>
          <a:off x="358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101617</xdr:rowOff>
    </xdr:from>
    <xdr:ext cx="405111" cy="259045"/>
    <xdr:sp macro="" textlink="">
      <xdr:nvSpPr>
        <xdr:cNvPr id="182" name="n_2mainValue【体育館・プール】&#10;有形固定資産減価償却率"/>
        <xdr:cNvSpPr txBox="1"/>
      </xdr:nvSpPr>
      <xdr:spPr>
        <a:xfrm>
          <a:off x="2705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83" name="n_3mainValue【体育館・プー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07" name="直線コネクタ 20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0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9" name="直線コネクタ 20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11" name="直線コネクタ 21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3" name="フローチャート: 判断 21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14" name="フローチャート: 判断 21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15"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16" name="フローチャート: 判断 215"/>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15257</xdr:rowOff>
    </xdr:from>
    <xdr:ext cx="469744" cy="259045"/>
    <xdr:sp macro="" textlink="">
      <xdr:nvSpPr>
        <xdr:cNvPr id="217"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162560</xdr:rowOff>
    </xdr:from>
    <xdr:to>
      <xdr:col>41</xdr:col>
      <xdr:colOff>101600</xdr:colOff>
      <xdr:row>61</xdr:row>
      <xdr:rowOff>92710</xdr:rowOff>
    </xdr:to>
    <xdr:sp macro="" textlink="">
      <xdr:nvSpPr>
        <xdr:cNvPr id="218" name="フローチャート: 判断 217"/>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83837</xdr:rowOff>
    </xdr:from>
    <xdr:ext cx="469744" cy="259045"/>
    <xdr:sp macro="" textlink="">
      <xdr:nvSpPr>
        <xdr:cNvPr id="219" name="n_3aveValue【体育館・プール】&#10;一人当たり面積"/>
        <xdr:cNvSpPr txBox="1"/>
      </xdr:nvSpPr>
      <xdr:spPr>
        <a:xfrm>
          <a:off x="7626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162560</xdr:rowOff>
    </xdr:from>
    <xdr:to>
      <xdr:col>50</xdr:col>
      <xdr:colOff>165100</xdr:colOff>
      <xdr:row>60</xdr:row>
      <xdr:rowOff>92710</xdr:rowOff>
    </xdr:to>
    <xdr:sp macro="" textlink="">
      <xdr:nvSpPr>
        <xdr:cNvPr id="225" name="楕円 224"/>
        <xdr:cNvSpPr/>
      </xdr:nvSpPr>
      <xdr:spPr>
        <a:xfrm>
          <a:off x="958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6" name="楕円 225"/>
        <xdr:cNvSpPr/>
      </xdr:nvSpPr>
      <xdr:spPr>
        <a:xfrm>
          <a:off x="869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41910</xdr:rowOff>
    </xdr:from>
    <xdr:to>
      <xdr:col>50</xdr:col>
      <xdr:colOff>114300</xdr:colOff>
      <xdr:row>60</xdr:row>
      <xdr:rowOff>45720</xdr:rowOff>
    </xdr:to>
    <xdr:cxnSp macro="">
      <xdr:nvCxnSpPr>
        <xdr:cNvPr id="227" name="直線コネクタ 226"/>
        <xdr:cNvCxnSpPr/>
      </xdr:nvCxnSpPr>
      <xdr:spPr>
        <a:xfrm flipV="1">
          <a:off x="8750300" y="10328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166370</xdr:rowOff>
    </xdr:from>
    <xdr:to>
      <xdr:col>41</xdr:col>
      <xdr:colOff>101600</xdr:colOff>
      <xdr:row>60</xdr:row>
      <xdr:rowOff>96520</xdr:rowOff>
    </xdr:to>
    <xdr:sp macro="" textlink="">
      <xdr:nvSpPr>
        <xdr:cNvPr id="228" name="楕円 227"/>
        <xdr:cNvSpPr/>
      </xdr:nvSpPr>
      <xdr:spPr>
        <a:xfrm>
          <a:off x="781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45720</xdr:rowOff>
    </xdr:from>
    <xdr:to>
      <xdr:col>45</xdr:col>
      <xdr:colOff>177800</xdr:colOff>
      <xdr:row>60</xdr:row>
      <xdr:rowOff>45720</xdr:rowOff>
    </xdr:to>
    <xdr:cxnSp macro="">
      <xdr:nvCxnSpPr>
        <xdr:cNvPr id="229" name="直線コネクタ 228"/>
        <xdr:cNvCxnSpPr/>
      </xdr:nvCxnSpPr>
      <xdr:spPr>
        <a:xfrm>
          <a:off x="7861300" y="1033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83837</xdr:rowOff>
    </xdr:from>
    <xdr:ext cx="469744" cy="259045"/>
    <xdr:sp macro="" textlink="">
      <xdr:nvSpPr>
        <xdr:cNvPr id="230" name="n_1mainValue【体育館・プール】&#10;一人当たり面積"/>
        <xdr:cNvSpPr txBox="1"/>
      </xdr:nvSpPr>
      <xdr:spPr>
        <a:xfrm>
          <a:off x="93917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1" name="n_2main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113047</xdr:rowOff>
    </xdr:from>
    <xdr:ext cx="469744" cy="259045"/>
    <xdr:sp macro="" textlink="">
      <xdr:nvSpPr>
        <xdr:cNvPr id="232" name="n_3mainValue【体育館・プール】&#10;一人当たり面積"/>
        <xdr:cNvSpPr txBox="1"/>
      </xdr:nvSpPr>
      <xdr:spPr>
        <a:xfrm>
          <a:off x="7626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57" name="直線コネクタ 256"/>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58"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59" name="直線コネクタ 258"/>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60"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61" name="直線コネクタ 260"/>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62"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63" name="フローチャート: 判断 262"/>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64" name="フローチャート: 判断 263"/>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65"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66" name="フローチャート: 判断 265"/>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267"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52070</xdr:rowOff>
    </xdr:from>
    <xdr:to>
      <xdr:col>10</xdr:col>
      <xdr:colOff>165100</xdr:colOff>
      <xdr:row>83</xdr:row>
      <xdr:rowOff>153670</xdr:rowOff>
    </xdr:to>
    <xdr:sp macro="" textlink="">
      <xdr:nvSpPr>
        <xdr:cNvPr id="268" name="フローチャート: 判断 267"/>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170197</xdr:rowOff>
    </xdr:from>
    <xdr:ext cx="405111" cy="259045"/>
    <xdr:sp macro="" textlink="">
      <xdr:nvSpPr>
        <xdr:cNvPr id="269"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75" name="楕円 274"/>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76" name="楕円 275"/>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116205</xdr:rowOff>
    </xdr:to>
    <xdr:cxnSp macro="">
      <xdr:nvCxnSpPr>
        <xdr:cNvPr id="277" name="直線コネクタ 276"/>
        <xdr:cNvCxnSpPr/>
      </xdr:nvCxnSpPr>
      <xdr:spPr>
        <a:xfrm flipV="1">
          <a:off x="2908300" y="141293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278" name="楕円 277"/>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84</xdr:row>
      <xdr:rowOff>40005</xdr:rowOff>
    </xdr:to>
    <xdr:cxnSp macro="">
      <xdr:nvCxnSpPr>
        <xdr:cNvPr id="279" name="直線コネクタ 278"/>
        <xdr:cNvCxnSpPr/>
      </xdr:nvCxnSpPr>
      <xdr:spPr>
        <a:xfrm flipV="1">
          <a:off x="2019300" y="1417510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0" name="n_1mainValue【福祉施設】&#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281" name="n_2mainValue【福祉施設】&#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282" name="n_3mainValue【福祉施設】&#10;有形固定資産減価償却率"/>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06" name="直線コネクタ 305"/>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7"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8" name="直線コネクタ 307"/>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09"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10" name="直線コネクタ 309"/>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1"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2" name="フローチャート: 判断 311"/>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13" name="フローチャート: 判断 312"/>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16527</xdr:rowOff>
    </xdr:from>
    <xdr:ext cx="469744" cy="259045"/>
    <xdr:sp macro="" textlink="">
      <xdr:nvSpPr>
        <xdr:cNvPr id="31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315" name="フローチャート: 判断 314"/>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22877</xdr:rowOff>
    </xdr:from>
    <xdr:ext cx="469744" cy="259045"/>
    <xdr:sp macro="" textlink="">
      <xdr:nvSpPr>
        <xdr:cNvPr id="31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107950</xdr:rowOff>
    </xdr:from>
    <xdr:to>
      <xdr:col>41</xdr:col>
      <xdr:colOff>101600</xdr:colOff>
      <xdr:row>82</xdr:row>
      <xdr:rowOff>38100</xdr:rowOff>
    </xdr:to>
    <xdr:sp macro="" textlink="">
      <xdr:nvSpPr>
        <xdr:cNvPr id="317" name="フローチャート: 判断 316"/>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54627</xdr:rowOff>
    </xdr:from>
    <xdr:ext cx="469744" cy="259045"/>
    <xdr:sp macro="" textlink="">
      <xdr:nvSpPr>
        <xdr:cNvPr id="318" name="n_3aveValue【福祉施設】&#10;一人当たり面積"/>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24" name="楕円 323"/>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114300</xdr:rowOff>
    </xdr:from>
    <xdr:to>
      <xdr:col>46</xdr:col>
      <xdr:colOff>38100</xdr:colOff>
      <xdr:row>83</xdr:row>
      <xdr:rowOff>44450</xdr:rowOff>
    </xdr:to>
    <xdr:sp macro="" textlink="">
      <xdr:nvSpPr>
        <xdr:cNvPr id="325" name="楕円 324"/>
        <xdr:cNvSpPr/>
      </xdr:nvSpPr>
      <xdr:spPr>
        <a:xfrm>
          <a:off x="8699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82</xdr:row>
      <xdr:rowOff>165100</xdr:rowOff>
    </xdr:to>
    <xdr:cxnSp macro="">
      <xdr:nvCxnSpPr>
        <xdr:cNvPr id="326" name="直線コネクタ 325"/>
        <xdr:cNvCxnSpPr/>
      </xdr:nvCxnSpPr>
      <xdr:spPr>
        <a:xfrm flipV="1">
          <a:off x="8750300" y="1421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19050</xdr:rowOff>
    </xdr:from>
    <xdr:to>
      <xdr:col>41</xdr:col>
      <xdr:colOff>101600</xdr:colOff>
      <xdr:row>83</xdr:row>
      <xdr:rowOff>120650</xdr:rowOff>
    </xdr:to>
    <xdr:sp macro="" textlink="">
      <xdr:nvSpPr>
        <xdr:cNvPr id="327" name="楕円 326"/>
        <xdr:cNvSpPr/>
      </xdr:nvSpPr>
      <xdr:spPr>
        <a:xfrm>
          <a:off x="781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165100</xdr:rowOff>
    </xdr:from>
    <xdr:to>
      <xdr:col>45</xdr:col>
      <xdr:colOff>177800</xdr:colOff>
      <xdr:row>83</xdr:row>
      <xdr:rowOff>69850</xdr:rowOff>
    </xdr:to>
    <xdr:cxnSp macro="">
      <xdr:nvCxnSpPr>
        <xdr:cNvPr id="328" name="直線コネクタ 327"/>
        <xdr:cNvCxnSpPr/>
      </xdr:nvCxnSpPr>
      <xdr:spPr>
        <a:xfrm flipV="1">
          <a:off x="7861300" y="1422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29" name="n_1mainValue【福祉施設】&#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35577</xdr:rowOff>
    </xdr:from>
    <xdr:ext cx="469744" cy="259045"/>
    <xdr:sp macro="" textlink="">
      <xdr:nvSpPr>
        <xdr:cNvPr id="330" name="n_2mainValue【福祉施設】&#10;一人当たり面積"/>
        <xdr:cNvSpPr txBox="1"/>
      </xdr:nvSpPr>
      <xdr:spPr>
        <a:xfrm>
          <a:off x="8515427"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111777</xdr:rowOff>
    </xdr:from>
    <xdr:ext cx="469744" cy="259045"/>
    <xdr:sp macro="" textlink="">
      <xdr:nvSpPr>
        <xdr:cNvPr id="331" name="n_3mainValue【福祉施設】&#10;一人当たり面積"/>
        <xdr:cNvSpPr txBox="1"/>
      </xdr:nvSpPr>
      <xdr:spPr>
        <a:xfrm>
          <a:off x="7626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57" name="直線コネクタ 356"/>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58"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59" name="直線コネクタ 358"/>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60"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61" name="直線コネクタ 360"/>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62"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63" name="フローチャート: 判断 362"/>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64" name="フローチャート: 判断 363"/>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114135</xdr:rowOff>
    </xdr:from>
    <xdr:ext cx="405111" cy="259045"/>
    <xdr:sp macro="" textlink="">
      <xdr:nvSpPr>
        <xdr:cNvPr id="365"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66" name="フローチャート: 判断 365"/>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154957</xdr:rowOff>
    </xdr:from>
    <xdr:ext cx="405111" cy="259045"/>
    <xdr:sp macro="" textlink="">
      <xdr:nvSpPr>
        <xdr:cNvPr id="367"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142966</xdr:rowOff>
    </xdr:from>
    <xdr:to>
      <xdr:col>10</xdr:col>
      <xdr:colOff>165100</xdr:colOff>
      <xdr:row>104</xdr:row>
      <xdr:rowOff>73116</xdr:rowOff>
    </xdr:to>
    <xdr:sp macro="" textlink="">
      <xdr:nvSpPr>
        <xdr:cNvPr id="368" name="フローチャート: 判断 367"/>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89643</xdr:rowOff>
    </xdr:from>
    <xdr:ext cx="405111" cy="259045"/>
    <xdr:sp macro="" textlink="">
      <xdr:nvSpPr>
        <xdr:cNvPr id="369" name="n_3aveValue【市民会館】&#10;有形固定資産減価償却率"/>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67855</xdr:rowOff>
    </xdr:from>
    <xdr:to>
      <xdr:col>20</xdr:col>
      <xdr:colOff>38100</xdr:colOff>
      <xdr:row>104</xdr:row>
      <xdr:rowOff>169455</xdr:rowOff>
    </xdr:to>
    <xdr:sp macro="" textlink="">
      <xdr:nvSpPr>
        <xdr:cNvPr id="375" name="楕円 374"/>
        <xdr:cNvSpPr/>
      </xdr:nvSpPr>
      <xdr:spPr>
        <a:xfrm>
          <a:off x="3746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85816</xdr:rowOff>
    </xdr:from>
    <xdr:to>
      <xdr:col>15</xdr:col>
      <xdr:colOff>101600</xdr:colOff>
      <xdr:row>105</xdr:row>
      <xdr:rowOff>15966</xdr:rowOff>
    </xdr:to>
    <xdr:sp macro="" textlink="">
      <xdr:nvSpPr>
        <xdr:cNvPr id="376" name="楕円 375"/>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118655</xdr:rowOff>
    </xdr:from>
    <xdr:to>
      <xdr:col>19</xdr:col>
      <xdr:colOff>177800</xdr:colOff>
      <xdr:row>104</xdr:row>
      <xdr:rowOff>136616</xdr:rowOff>
    </xdr:to>
    <xdr:cxnSp macro="">
      <xdr:nvCxnSpPr>
        <xdr:cNvPr id="377" name="直線コネクタ 376"/>
        <xdr:cNvCxnSpPr/>
      </xdr:nvCxnSpPr>
      <xdr:spPr>
        <a:xfrm flipV="1">
          <a:off x="2908300" y="1794945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141332</xdr:rowOff>
    </xdr:from>
    <xdr:to>
      <xdr:col>10</xdr:col>
      <xdr:colOff>165100</xdr:colOff>
      <xdr:row>105</xdr:row>
      <xdr:rowOff>71482</xdr:rowOff>
    </xdr:to>
    <xdr:sp macro="" textlink="">
      <xdr:nvSpPr>
        <xdr:cNvPr id="378" name="楕円 377"/>
        <xdr:cNvSpPr/>
      </xdr:nvSpPr>
      <xdr:spPr>
        <a:xfrm>
          <a:off x="1968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105</xdr:row>
      <xdr:rowOff>20682</xdr:rowOff>
    </xdr:to>
    <xdr:cxnSp macro="">
      <xdr:nvCxnSpPr>
        <xdr:cNvPr id="379" name="直線コネクタ 378"/>
        <xdr:cNvCxnSpPr/>
      </xdr:nvCxnSpPr>
      <xdr:spPr>
        <a:xfrm flipV="1">
          <a:off x="2019300" y="1796741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160582</xdr:rowOff>
    </xdr:from>
    <xdr:ext cx="405111" cy="259045"/>
    <xdr:sp macro="" textlink="">
      <xdr:nvSpPr>
        <xdr:cNvPr id="380" name="n_1mainValue【市民会館】&#10;有形固定資産減価償却率"/>
        <xdr:cNvSpPr txBox="1"/>
      </xdr:nvSpPr>
      <xdr:spPr>
        <a:xfrm>
          <a:off x="35820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381" name="n_2mainValue【市民会館】&#10;有形固定資産減価償却率"/>
        <xdr:cNvSpPr txBox="1"/>
      </xdr:nvSpPr>
      <xdr:spPr>
        <a:xfrm>
          <a:off x="2705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62609</xdr:rowOff>
    </xdr:from>
    <xdr:ext cx="405111" cy="259045"/>
    <xdr:sp macro="" textlink="">
      <xdr:nvSpPr>
        <xdr:cNvPr id="382" name="n_3mainValue【市民会館】&#10;有形固定資産減価償却率"/>
        <xdr:cNvSpPr txBox="1"/>
      </xdr:nvSpPr>
      <xdr:spPr>
        <a:xfrm>
          <a:off x="1816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4" name="テキスト ボックス 3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6" name="テキスト ボックス 3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8" name="テキスト ボックス 3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0" name="テキスト ボックス 3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04" name="直線コネクタ 403"/>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0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06" name="直線コネクタ 40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07"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08" name="直線コネクタ 407"/>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09"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10" name="フローチャート: 判断 409"/>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11" name="フローチャート: 判断 410"/>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156990</xdr:rowOff>
    </xdr:from>
    <xdr:ext cx="469744" cy="259045"/>
    <xdr:sp macro="" textlink="">
      <xdr:nvSpPr>
        <xdr:cNvPr id="412"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413" name="フローチャート: 判断 41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129557</xdr:rowOff>
    </xdr:from>
    <xdr:ext cx="469744" cy="259045"/>
    <xdr:sp macro="" textlink="">
      <xdr:nvSpPr>
        <xdr:cNvPr id="414"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144272</xdr:rowOff>
    </xdr:from>
    <xdr:to>
      <xdr:col>41</xdr:col>
      <xdr:colOff>101600</xdr:colOff>
      <xdr:row>105</xdr:row>
      <xdr:rowOff>74422</xdr:rowOff>
    </xdr:to>
    <xdr:sp macro="" textlink="">
      <xdr:nvSpPr>
        <xdr:cNvPr id="415" name="フローチャート: 判断 414"/>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65549</xdr:rowOff>
    </xdr:from>
    <xdr:ext cx="469744" cy="259045"/>
    <xdr:sp macro="" textlink="">
      <xdr:nvSpPr>
        <xdr:cNvPr id="416" name="n_3aveValue【市民会館】&#10;一人当たり面積"/>
        <xdr:cNvSpPr txBox="1"/>
      </xdr:nvSpPr>
      <xdr:spPr>
        <a:xfrm>
          <a:off x="7626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7" name="テキスト ボックス 4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22" name="楕円 421"/>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23" name="楕円 422"/>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121920</xdr:rowOff>
    </xdr:to>
    <xdr:cxnSp macro="">
      <xdr:nvCxnSpPr>
        <xdr:cNvPr id="424" name="直線コネクタ 423"/>
        <xdr:cNvCxnSpPr/>
      </xdr:nvCxnSpPr>
      <xdr:spPr>
        <a:xfrm>
          <a:off x="8750300" y="1795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75692</xdr:rowOff>
    </xdr:from>
    <xdr:to>
      <xdr:col>41</xdr:col>
      <xdr:colOff>101600</xdr:colOff>
      <xdr:row>105</xdr:row>
      <xdr:rowOff>5842</xdr:rowOff>
    </xdr:to>
    <xdr:sp macro="" textlink="">
      <xdr:nvSpPr>
        <xdr:cNvPr id="425" name="楕円 424"/>
        <xdr:cNvSpPr/>
      </xdr:nvSpPr>
      <xdr:spPr>
        <a:xfrm>
          <a:off x="7810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104</xdr:row>
      <xdr:rowOff>126492</xdr:rowOff>
    </xdr:to>
    <xdr:cxnSp macro="">
      <xdr:nvCxnSpPr>
        <xdr:cNvPr id="426" name="直線コネクタ 425"/>
        <xdr:cNvCxnSpPr/>
      </xdr:nvCxnSpPr>
      <xdr:spPr>
        <a:xfrm flipV="1">
          <a:off x="7861300" y="179527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17797</xdr:rowOff>
    </xdr:from>
    <xdr:ext cx="469744" cy="259045"/>
    <xdr:sp macro="" textlink="">
      <xdr:nvSpPr>
        <xdr:cNvPr id="427"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28"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22369</xdr:rowOff>
    </xdr:from>
    <xdr:ext cx="469744" cy="259045"/>
    <xdr:sp macro="" textlink="">
      <xdr:nvSpPr>
        <xdr:cNvPr id="429" name="n_3mainValue【市民会館】&#10;一人当たり面積"/>
        <xdr:cNvSpPr txBox="1"/>
      </xdr:nvSpPr>
      <xdr:spPr>
        <a:xfrm>
          <a:off x="7626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0" name="直線コネクタ 4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1" name="テキスト ボックス 4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2" name="直線コネクタ 4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3" name="テキスト ボックス 4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4" name="直線コネクタ 4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5" name="テキスト ボックス 4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6" name="直線コネクタ 4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7" name="テキスト ボックス 4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8" name="直線コネクタ 4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9" name="テキスト ボックス 4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0" name="直線コネクタ 4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1" name="テキスト ボックス 4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2" name="直線コネクタ 4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3" name="テキスト ボックス 4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55" name="直線コネクタ 454"/>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56"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57" name="直線コネクタ 456"/>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58"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59" name="直線コネクタ 458"/>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60"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61" name="フローチャート: 判断 460"/>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62" name="フローチャート: 判断 461"/>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63"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464" name="フローチャート: 判断 463"/>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52813</xdr:rowOff>
    </xdr:from>
    <xdr:ext cx="405111" cy="259045"/>
    <xdr:sp macro="" textlink="">
      <xdr:nvSpPr>
        <xdr:cNvPr id="465"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51526</xdr:rowOff>
    </xdr:from>
    <xdr:to>
      <xdr:col>72</xdr:col>
      <xdr:colOff>38100</xdr:colOff>
      <xdr:row>35</xdr:row>
      <xdr:rowOff>153126</xdr:rowOff>
    </xdr:to>
    <xdr:sp macro="" textlink="">
      <xdr:nvSpPr>
        <xdr:cNvPr id="466" name="フローチャート: 判断 465"/>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144253</xdr:rowOff>
    </xdr:from>
    <xdr:ext cx="405111" cy="259045"/>
    <xdr:sp macro="" textlink="">
      <xdr:nvSpPr>
        <xdr:cNvPr id="467" name="n_3aveValue【一般廃棄物処理施設】&#10;有形固定資産減価償却率"/>
        <xdr:cNvSpPr txBox="1"/>
      </xdr:nvSpPr>
      <xdr:spPr>
        <a:xfrm>
          <a:off x="135007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8" name="テキスト ボックス 4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9" name="テキスト ボックス 4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0" name="テキスト ボックス 4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1" name="テキスト ボックス 4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2" name="テキスト ボックス 4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473" name="楕円 472"/>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169092</xdr:rowOff>
    </xdr:from>
    <xdr:to>
      <xdr:col>76</xdr:col>
      <xdr:colOff>165100</xdr:colOff>
      <xdr:row>34</xdr:row>
      <xdr:rowOff>99242</xdr:rowOff>
    </xdr:to>
    <xdr:sp macro="" textlink="">
      <xdr:nvSpPr>
        <xdr:cNvPr id="474" name="楕円 473"/>
        <xdr:cNvSpPr/>
      </xdr:nvSpPr>
      <xdr:spPr>
        <a:xfrm>
          <a:off x="145415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48442</xdr:rowOff>
    </xdr:to>
    <xdr:cxnSp macro="">
      <xdr:nvCxnSpPr>
        <xdr:cNvPr id="475" name="直線コネクタ 474"/>
        <xdr:cNvCxnSpPr/>
      </xdr:nvCxnSpPr>
      <xdr:spPr>
        <a:xfrm flipV="1">
          <a:off x="14592300" y="586631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79284</xdr:rowOff>
    </xdr:from>
    <xdr:to>
      <xdr:col>72</xdr:col>
      <xdr:colOff>38100</xdr:colOff>
      <xdr:row>35</xdr:row>
      <xdr:rowOff>9434</xdr:rowOff>
    </xdr:to>
    <xdr:sp macro="" textlink="">
      <xdr:nvSpPr>
        <xdr:cNvPr id="476" name="楕円 475"/>
        <xdr:cNvSpPr/>
      </xdr:nvSpPr>
      <xdr:spPr>
        <a:xfrm>
          <a:off x="13652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48442</xdr:rowOff>
    </xdr:from>
    <xdr:to>
      <xdr:col>76</xdr:col>
      <xdr:colOff>114300</xdr:colOff>
      <xdr:row>34</xdr:row>
      <xdr:rowOff>130084</xdr:rowOff>
    </xdr:to>
    <xdr:cxnSp macro="">
      <xdr:nvCxnSpPr>
        <xdr:cNvPr id="477" name="直線コネクタ 476"/>
        <xdr:cNvCxnSpPr/>
      </xdr:nvCxnSpPr>
      <xdr:spPr>
        <a:xfrm flipV="1">
          <a:off x="13703300" y="587774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104338</xdr:rowOff>
    </xdr:from>
    <xdr:ext cx="405111" cy="259045"/>
    <xdr:sp macro="" textlink="">
      <xdr:nvSpPr>
        <xdr:cNvPr id="478" name="n_1mainValue【一般廃棄物処理施設】&#10;有形固定資産減価償却率"/>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115769</xdr:rowOff>
    </xdr:from>
    <xdr:ext cx="405111" cy="259045"/>
    <xdr:sp macro="" textlink="">
      <xdr:nvSpPr>
        <xdr:cNvPr id="479" name="n_2mainValue【一般廃棄物処理施設】&#10;有形固定資産減価償却率"/>
        <xdr:cNvSpPr txBox="1"/>
      </xdr:nvSpPr>
      <xdr:spPr>
        <a:xfrm>
          <a:off x="14389744" y="560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25961</xdr:rowOff>
    </xdr:from>
    <xdr:ext cx="405111" cy="259045"/>
    <xdr:sp macro="" textlink="">
      <xdr:nvSpPr>
        <xdr:cNvPr id="480" name="n_3mainValue【一般廃棄物処理施設】&#10;有形固定資産減価償却率"/>
        <xdr:cNvSpPr txBox="1"/>
      </xdr:nvSpPr>
      <xdr:spPr>
        <a:xfrm>
          <a:off x="13500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1" name="正方形/長方形 4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2" name="正方形/長方形 4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3" name="正方形/長方形 4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4" name="正方形/長方形 4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5" name="正方形/長方形 4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6" name="正方形/長方形 4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7" name="正方形/長方形 4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8" name="正方形/長方形 4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9" name="テキスト ボックス 4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0" name="直線コネクタ 4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1" name="直線コネクタ 4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2" name="テキスト ボックス 4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3" name="直線コネクタ 4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4" name="テキスト ボックス 4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5" name="直線コネクタ 4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6" name="テキスト ボックス 4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7" name="直線コネクタ 4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8" name="テキスト ボックス 4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9" name="直線コネクタ 4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0" name="テキスト ボックス 4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02" name="直線コネクタ 501"/>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03"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04" name="直線コネクタ 503"/>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05"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06" name="直線コネクタ 505"/>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07"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08" name="フローチャート: 判断 507"/>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09" name="フローチャート: 判断 508"/>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5272</xdr:rowOff>
    </xdr:from>
    <xdr:ext cx="534377" cy="259045"/>
    <xdr:sp macro="" textlink="">
      <xdr:nvSpPr>
        <xdr:cNvPr id="510"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511" name="フローチャート: 判断 510"/>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4513</xdr:rowOff>
    </xdr:from>
    <xdr:ext cx="534377" cy="259045"/>
    <xdr:sp macro="" textlink="">
      <xdr:nvSpPr>
        <xdr:cNvPr id="512"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31797</xdr:rowOff>
    </xdr:from>
    <xdr:to>
      <xdr:col>102</xdr:col>
      <xdr:colOff>165100</xdr:colOff>
      <xdr:row>39</xdr:row>
      <xdr:rowOff>133397</xdr:rowOff>
    </xdr:to>
    <xdr:sp macro="" textlink="">
      <xdr:nvSpPr>
        <xdr:cNvPr id="513" name="フローチャート: 判断 512"/>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124524</xdr:rowOff>
    </xdr:from>
    <xdr:ext cx="534377" cy="259045"/>
    <xdr:sp macro="" textlink="">
      <xdr:nvSpPr>
        <xdr:cNvPr id="514" name="n_3aveValue【一般廃棄物処理施設】&#10;一人当たり有形固定資産（償却資産）額"/>
        <xdr:cNvSpPr txBox="1"/>
      </xdr:nvSpPr>
      <xdr:spPr>
        <a:xfrm>
          <a:off x="19278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41091</xdr:rowOff>
    </xdr:from>
    <xdr:to>
      <xdr:col>112</xdr:col>
      <xdr:colOff>38100</xdr:colOff>
      <xdr:row>39</xdr:row>
      <xdr:rowOff>142691</xdr:rowOff>
    </xdr:to>
    <xdr:sp macro="" textlink="">
      <xdr:nvSpPr>
        <xdr:cNvPr id="520" name="楕円 519"/>
        <xdr:cNvSpPr/>
      </xdr:nvSpPr>
      <xdr:spPr>
        <a:xfrm>
          <a:off x="21272500" y="67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42366</xdr:rowOff>
    </xdr:from>
    <xdr:to>
      <xdr:col>107</xdr:col>
      <xdr:colOff>101600</xdr:colOff>
      <xdr:row>39</xdr:row>
      <xdr:rowOff>143966</xdr:rowOff>
    </xdr:to>
    <xdr:sp macro="" textlink="">
      <xdr:nvSpPr>
        <xdr:cNvPr id="521" name="楕円 520"/>
        <xdr:cNvSpPr/>
      </xdr:nvSpPr>
      <xdr:spPr>
        <a:xfrm>
          <a:off x="20383500" y="672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91891</xdr:rowOff>
    </xdr:from>
    <xdr:to>
      <xdr:col>111</xdr:col>
      <xdr:colOff>177800</xdr:colOff>
      <xdr:row>39</xdr:row>
      <xdr:rowOff>93166</xdr:rowOff>
    </xdr:to>
    <xdr:cxnSp macro="">
      <xdr:nvCxnSpPr>
        <xdr:cNvPr id="522" name="直線コネクタ 521"/>
        <xdr:cNvCxnSpPr/>
      </xdr:nvCxnSpPr>
      <xdr:spPr>
        <a:xfrm flipV="1">
          <a:off x="20434300" y="6778441"/>
          <a:ext cx="8890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29990</xdr:rowOff>
    </xdr:from>
    <xdr:to>
      <xdr:col>102</xdr:col>
      <xdr:colOff>165100</xdr:colOff>
      <xdr:row>38</xdr:row>
      <xdr:rowOff>131590</xdr:rowOff>
    </xdr:to>
    <xdr:sp macro="" textlink="">
      <xdr:nvSpPr>
        <xdr:cNvPr id="523" name="楕円 522"/>
        <xdr:cNvSpPr/>
      </xdr:nvSpPr>
      <xdr:spPr>
        <a:xfrm>
          <a:off x="19494500" y="65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80790</xdr:rowOff>
    </xdr:from>
    <xdr:to>
      <xdr:col>107</xdr:col>
      <xdr:colOff>50800</xdr:colOff>
      <xdr:row>39</xdr:row>
      <xdr:rowOff>93166</xdr:rowOff>
    </xdr:to>
    <xdr:cxnSp macro="">
      <xdr:nvCxnSpPr>
        <xdr:cNvPr id="524" name="直線コネクタ 523"/>
        <xdr:cNvCxnSpPr/>
      </xdr:nvCxnSpPr>
      <xdr:spPr>
        <a:xfrm>
          <a:off x="19545300" y="6595890"/>
          <a:ext cx="889000" cy="18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159218</xdr:rowOff>
    </xdr:from>
    <xdr:ext cx="534377" cy="259045"/>
    <xdr:sp macro="" textlink="">
      <xdr:nvSpPr>
        <xdr:cNvPr id="525" name="n_1mainValue【一般廃棄物処理施設】&#10;一人当たり有形固定資産（償却資産）額"/>
        <xdr:cNvSpPr txBox="1"/>
      </xdr:nvSpPr>
      <xdr:spPr>
        <a:xfrm>
          <a:off x="21043411" y="65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160493</xdr:rowOff>
    </xdr:from>
    <xdr:ext cx="534377" cy="259045"/>
    <xdr:sp macro="" textlink="">
      <xdr:nvSpPr>
        <xdr:cNvPr id="526" name="n_2mainValue【一般廃棄物処理施設】&#10;一人当たり有形固定資産（償却資産）額"/>
        <xdr:cNvSpPr txBox="1"/>
      </xdr:nvSpPr>
      <xdr:spPr>
        <a:xfrm>
          <a:off x="20167111" y="65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148117</xdr:rowOff>
    </xdr:from>
    <xdr:ext cx="599010" cy="259045"/>
    <xdr:sp macro="" textlink="">
      <xdr:nvSpPr>
        <xdr:cNvPr id="527" name="n_3mainValue【一般廃棄物処理施設】&#10;一人当たり有形固定資産（償却資産）額"/>
        <xdr:cNvSpPr txBox="1"/>
      </xdr:nvSpPr>
      <xdr:spPr>
        <a:xfrm>
          <a:off x="19245795" y="63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8" name="正方形/長方形 5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9" name="正方形/長方形 5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0" name="正方形/長方形 5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1" name="正方形/長方形 5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2" name="正方形/長方形 5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3" name="正方形/長方形 5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4" name="正方形/長方形 5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正方形/長方形 5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6" name="テキスト ボックス 5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7" name="直線コネクタ 5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9" name="テキスト ボックス 53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7" name="テキスト ボックス 5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51" name="直線コネクタ 55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5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53" name="直線コネクタ 55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5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55" name="直線コネクタ 55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5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7" name="フローチャート: 判断 55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58" name="フローチャート: 判断 55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559"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60" name="フローチャート: 判断 559"/>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561"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74930</xdr:rowOff>
    </xdr:from>
    <xdr:to>
      <xdr:col>72</xdr:col>
      <xdr:colOff>38100</xdr:colOff>
      <xdr:row>60</xdr:row>
      <xdr:rowOff>5080</xdr:rowOff>
    </xdr:to>
    <xdr:sp macro="" textlink="">
      <xdr:nvSpPr>
        <xdr:cNvPr id="562" name="フローチャート: 判断 561"/>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21607</xdr:rowOff>
    </xdr:from>
    <xdr:ext cx="405111" cy="259045"/>
    <xdr:sp macro="" textlink="">
      <xdr:nvSpPr>
        <xdr:cNvPr id="563" name="n_3aveValue【保健センター・保健所】&#10;有形固定資産減価償却率"/>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4" name="テキスト ボックス 5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569" name="楕円 568"/>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111125</xdr:rowOff>
    </xdr:from>
    <xdr:to>
      <xdr:col>76</xdr:col>
      <xdr:colOff>165100</xdr:colOff>
      <xdr:row>60</xdr:row>
      <xdr:rowOff>41275</xdr:rowOff>
    </xdr:to>
    <xdr:sp macro="" textlink="">
      <xdr:nvSpPr>
        <xdr:cNvPr id="570" name="楕円 569"/>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161925</xdr:rowOff>
    </xdr:to>
    <xdr:cxnSp macro="">
      <xdr:nvCxnSpPr>
        <xdr:cNvPr id="571" name="直線コネクタ 570"/>
        <xdr:cNvCxnSpPr/>
      </xdr:nvCxnSpPr>
      <xdr:spPr>
        <a:xfrm flipV="1">
          <a:off x="14592300" y="10235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572" name="楕円 571"/>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161925</xdr:rowOff>
    </xdr:from>
    <xdr:to>
      <xdr:col>76</xdr:col>
      <xdr:colOff>114300</xdr:colOff>
      <xdr:row>60</xdr:row>
      <xdr:rowOff>59055</xdr:rowOff>
    </xdr:to>
    <xdr:cxnSp macro="">
      <xdr:nvCxnSpPr>
        <xdr:cNvPr id="573" name="直線コネクタ 572"/>
        <xdr:cNvCxnSpPr/>
      </xdr:nvCxnSpPr>
      <xdr:spPr>
        <a:xfrm flipV="1">
          <a:off x="13703300" y="102774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161942</xdr:rowOff>
    </xdr:from>
    <xdr:ext cx="405111" cy="259045"/>
    <xdr:sp macro="" textlink="">
      <xdr:nvSpPr>
        <xdr:cNvPr id="574" name="n_1mainValue【保健センター・保健所】&#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32402</xdr:rowOff>
    </xdr:from>
    <xdr:ext cx="405111" cy="259045"/>
    <xdr:sp macro="" textlink="">
      <xdr:nvSpPr>
        <xdr:cNvPr id="575" name="n_2mainValue【保健センター・保健所】&#10;有形固定資産減価償却率"/>
        <xdr:cNvSpPr txBox="1"/>
      </xdr:nvSpPr>
      <xdr:spPr>
        <a:xfrm>
          <a:off x="14389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100982</xdr:rowOff>
    </xdr:from>
    <xdr:ext cx="405111" cy="259045"/>
    <xdr:sp macro="" textlink="">
      <xdr:nvSpPr>
        <xdr:cNvPr id="576" name="n_3mainValue【保健センター・保健所】&#10;有形固定資産減価償却率"/>
        <xdr:cNvSpPr txBox="1"/>
      </xdr:nvSpPr>
      <xdr:spPr>
        <a:xfrm>
          <a:off x="13500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98" name="直線コネクタ 597"/>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99"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00" name="直線コネクタ 59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0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02" name="直線コネクタ 60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03"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4" name="フローチャート: 判断 60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05" name="フローチャート: 判断 604"/>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87647</xdr:rowOff>
    </xdr:from>
    <xdr:ext cx="469744" cy="259045"/>
    <xdr:sp macro="" textlink="">
      <xdr:nvSpPr>
        <xdr:cNvPr id="606"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607" name="フローチャート: 判断 606"/>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87647</xdr:rowOff>
    </xdr:from>
    <xdr:ext cx="469744" cy="259045"/>
    <xdr:sp macro="" textlink="">
      <xdr:nvSpPr>
        <xdr:cNvPr id="608"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63500</xdr:rowOff>
    </xdr:from>
    <xdr:to>
      <xdr:col>102</xdr:col>
      <xdr:colOff>165100</xdr:colOff>
      <xdr:row>58</xdr:row>
      <xdr:rowOff>165100</xdr:rowOff>
    </xdr:to>
    <xdr:sp macro="" textlink="">
      <xdr:nvSpPr>
        <xdr:cNvPr id="609" name="フローチャート: 判断 608"/>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156227</xdr:rowOff>
    </xdr:from>
    <xdr:ext cx="469744" cy="259045"/>
    <xdr:sp macro="" textlink="">
      <xdr:nvSpPr>
        <xdr:cNvPr id="610" name="n_3aveValue【保健センター・保健所】&#10;一人当たり面積"/>
        <xdr:cNvSpPr txBox="1"/>
      </xdr:nvSpPr>
      <xdr:spPr>
        <a:xfrm>
          <a:off x="193104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143510</xdr:rowOff>
    </xdr:from>
    <xdr:to>
      <xdr:col>112</xdr:col>
      <xdr:colOff>38100</xdr:colOff>
      <xdr:row>56</xdr:row>
      <xdr:rowOff>73660</xdr:rowOff>
    </xdr:to>
    <xdr:sp macro="" textlink="">
      <xdr:nvSpPr>
        <xdr:cNvPr id="616" name="楕円 615"/>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143510</xdr:rowOff>
    </xdr:from>
    <xdr:to>
      <xdr:col>107</xdr:col>
      <xdr:colOff>101600</xdr:colOff>
      <xdr:row>56</xdr:row>
      <xdr:rowOff>73660</xdr:rowOff>
    </xdr:to>
    <xdr:sp macro="" textlink="">
      <xdr:nvSpPr>
        <xdr:cNvPr id="617" name="楕円 616"/>
        <xdr:cNvSpPr/>
      </xdr:nvSpPr>
      <xdr:spPr>
        <a:xfrm>
          <a:off x="20383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22860</xdr:rowOff>
    </xdr:from>
    <xdr:to>
      <xdr:col>111</xdr:col>
      <xdr:colOff>177800</xdr:colOff>
      <xdr:row>56</xdr:row>
      <xdr:rowOff>22860</xdr:rowOff>
    </xdr:to>
    <xdr:cxnSp macro="">
      <xdr:nvCxnSpPr>
        <xdr:cNvPr id="618" name="直線コネクタ 617"/>
        <xdr:cNvCxnSpPr/>
      </xdr:nvCxnSpPr>
      <xdr:spPr>
        <a:xfrm>
          <a:off x="20434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143510</xdr:rowOff>
    </xdr:from>
    <xdr:to>
      <xdr:col>102</xdr:col>
      <xdr:colOff>165100</xdr:colOff>
      <xdr:row>56</xdr:row>
      <xdr:rowOff>73660</xdr:rowOff>
    </xdr:to>
    <xdr:sp macro="" textlink="">
      <xdr:nvSpPr>
        <xdr:cNvPr id="619" name="楕円 618"/>
        <xdr:cNvSpPr/>
      </xdr:nvSpPr>
      <xdr:spPr>
        <a:xfrm>
          <a:off x="19494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22860</xdr:rowOff>
    </xdr:from>
    <xdr:to>
      <xdr:col>107</xdr:col>
      <xdr:colOff>50800</xdr:colOff>
      <xdr:row>56</xdr:row>
      <xdr:rowOff>22860</xdr:rowOff>
    </xdr:to>
    <xdr:cxnSp macro="">
      <xdr:nvCxnSpPr>
        <xdr:cNvPr id="620" name="直線コネクタ 619"/>
        <xdr:cNvCxnSpPr/>
      </xdr:nvCxnSpPr>
      <xdr:spPr>
        <a:xfrm>
          <a:off x="19545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90187</xdr:rowOff>
    </xdr:from>
    <xdr:ext cx="469744" cy="259045"/>
    <xdr:sp macro="" textlink="">
      <xdr:nvSpPr>
        <xdr:cNvPr id="621"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90187</xdr:rowOff>
    </xdr:from>
    <xdr:ext cx="469744" cy="259045"/>
    <xdr:sp macro="" textlink="">
      <xdr:nvSpPr>
        <xdr:cNvPr id="622" name="n_2mainValue【保健センター・保健所】&#10;一人当たり面積"/>
        <xdr:cNvSpPr txBox="1"/>
      </xdr:nvSpPr>
      <xdr:spPr>
        <a:xfrm>
          <a:off x="20199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90187</xdr:rowOff>
    </xdr:from>
    <xdr:ext cx="469744" cy="259045"/>
    <xdr:sp macro="" textlink="">
      <xdr:nvSpPr>
        <xdr:cNvPr id="623" name="n_3mainValue【保健センター・保健所】&#10;一人当たり面積"/>
        <xdr:cNvSpPr txBox="1"/>
      </xdr:nvSpPr>
      <xdr:spPr>
        <a:xfrm>
          <a:off x="193104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4" name="テキスト ボックス 6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6" name="テキスト ボックス 6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4" name="テキスト ボックス 6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48" name="直線コネクタ 647"/>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49"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50" name="直線コネクタ 649"/>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53"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54" name="フローチャート: 判断 653"/>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55" name="フローチャート: 判断 654"/>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656"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657" name="フローチャート: 判断 656"/>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658"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52070</xdr:rowOff>
    </xdr:from>
    <xdr:to>
      <xdr:col>72</xdr:col>
      <xdr:colOff>38100</xdr:colOff>
      <xdr:row>82</xdr:row>
      <xdr:rowOff>153670</xdr:rowOff>
    </xdr:to>
    <xdr:sp macro="" textlink="">
      <xdr:nvSpPr>
        <xdr:cNvPr id="659" name="フローチャート: 判断 658"/>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170197</xdr:rowOff>
    </xdr:from>
    <xdr:ext cx="405111" cy="259045"/>
    <xdr:sp macro="" textlink="">
      <xdr:nvSpPr>
        <xdr:cNvPr id="660" name="n_3aveValue【消防施設】&#10;有形固定資産減価償却率"/>
        <xdr:cNvSpPr txBox="1"/>
      </xdr:nvSpPr>
      <xdr:spPr>
        <a:xfrm>
          <a:off x="13500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71120</xdr:rowOff>
    </xdr:from>
    <xdr:to>
      <xdr:col>81</xdr:col>
      <xdr:colOff>101600</xdr:colOff>
      <xdr:row>86</xdr:row>
      <xdr:rowOff>1270</xdr:rowOff>
    </xdr:to>
    <xdr:sp macro="" textlink="">
      <xdr:nvSpPr>
        <xdr:cNvPr id="666" name="楕円 665"/>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111125</xdr:rowOff>
    </xdr:from>
    <xdr:to>
      <xdr:col>76</xdr:col>
      <xdr:colOff>165100</xdr:colOff>
      <xdr:row>86</xdr:row>
      <xdr:rowOff>41275</xdr:rowOff>
    </xdr:to>
    <xdr:sp macro="" textlink="">
      <xdr:nvSpPr>
        <xdr:cNvPr id="667" name="楕円 666"/>
        <xdr:cNvSpPr/>
      </xdr:nvSpPr>
      <xdr:spPr>
        <a:xfrm>
          <a:off x="14541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121920</xdr:rowOff>
    </xdr:from>
    <xdr:to>
      <xdr:col>81</xdr:col>
      <xdr:colOff>50800</xdr:colOff>
      <xdr:row>85</xdr:row>
      <xdr:rowOff>161925</xdr:rowOff>
    </xdr:to>
    <xdr:cxnSp macro="">
      <xdr:nvCxnSpPr>
        <xdr:cNvPr id="668" name="直線コネクタ 667"/>
        <xdr:cNvCxnSpPr/>
      </xdr:nvCxnSpPr>
      <xdr:spPr>
        <a:xfrm flipV="1">
          <a:off x="14592300" y="14695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669" name="楕円 668"/>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85</xdr:row>
      <xdr:rowOff>161925</xdr:rowOff>
    </xdr:to>
    <xdr:cxnSp macro="">
      <xdr:nvCxnSpPr>
        <xdr:cNvPr id="670" name="直線コネクタ 669"/>
        <xdr:cNvCxnSpPr/>
      </xdr:nvCxnSpPr>
      <xdr:spPr>
        <a:xfrm>
          <a:off x="13703300" y="14474189"/>
          <a:ext cx="8890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163847</xdr:rowOff>
    </xdr:from>
    <xdr:ext cx="405111" cy="259045"/>
    <xdr:sp macro="" textlink="">
      <xdr:nvSpPr>
        <xdr:cNvPr id="671" name="n_1mainValue【消防施設】&#10;有形固定資産減価償却率"/>
        <xdr:cNvSpPr txBox="1"/>
      </xdr:nvSpPr>
      <xdr:spPr>
        <a:xfrm>
          <a:off x="15266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32402</xdr:rowOff>
    </xdr:from>
    <xdr:ext cx="405111" cy="259045"/>
    <xdr:sp macro="" textlink="">
      <xdr:nvSpPr>
        <xdr:cNvPr id="672" name="n_2mainValue【消防施設】&#10;有形固定資産減価償却率"/>
        <xdr:cNvSpPr txBox="1"/>
      </xdr:nvSpPr>
      <xdr:spPr>
        <a:xfrm>
          <a:off x="143897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673" name="n_3mainValue【消防施設】&#10;有形固定資産減価償却率"/>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97" name="直線コネクタ 696"/>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9" name="直線コネクタ 69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00"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01" name="直線コネクタ 700"/>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02"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03" name="フローチャート: 判断 702"/>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04" name="フローチャート: 判断 70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705"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706" name="フローチャート: 判断 705"/>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707"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40639</xdr:rowOff>
    </xdr:from>
    <xdr:to>
      <xdr:col>102</xdr:col>
      <xdr:colOff>165100</xdr:colOff>
      <xdr:row>85</xdr:row>
      <xdr:rowOff>142239</xdr:rowOff>
    </xdr:to>
    <xdr:sp macro="" textlink="">
      <xdr:nvSpPr>
        <xdr:cNvPr id="708" name="フローチャート: 判断 707"/>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133366</xdr:rowOff>
    </xdr:from>
    <xdr:ext cx="469744" cy="259045"/>
    <xdr:sp macro="" textlink="">
      <xdr:nvSpPr>
        <xdr:cNvPr id="709" name="n_3aveValue【消防施設】&#10;一人当たり面積"/>
        <xdr:cNvSpPr txBox="1"/>
      </xdr:nvSpPr>
      <xdr:spPr>
        <a:xfrm>
          <a:off x="19310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15" name="楕円 714"/>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716" name="楕円 715"/>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17" name="直線コネクタ 716"/>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29211</xdr:rowOff>
    </xdr:from>
    <xdr:to>
      <xdr:col>102</xdr:col>
      <xdr:colOff>165100</xdr:colOff>
      <xdr:row>85</xdr:row>
      <xdr:rowOff>130811</xdr:rowOff>
    </xdr:to>
    <xdr:sp macro="" textlink="">
      <xdr:nvSpPr>
        <xdr:cNvPr id="718" name="楕円 717"/>
        <xdr:cNvSpPr/>
      </xdr:nvSpPr>
      <xdr:spPr>
        <a:xfrm>
          <a:off x="19494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86</xdr:row>
      <xdr:rowOff>15239</xdr:rowOff>
    </xdr:to>
    <xdr:cxnSp macro="">
      <xdr:nvCxnSpPr>
        <xdr:cNvPr id="719" name="直線コネクタ 718"/>
        <xdr:cNvCxnSpPr/>
      </xdr:nvCxnSpPr>
      <xdr:spPr>
        <a:xfrm>
          <a:off x="19545300" y="14653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720"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21"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147338</xdr:rowOff>
    </xdr:from>
    <xdr:ext cx="469744" cy="259045"/>
    <xdr:sp macro="" textlink="">
      <xdr:nvSpPr>
        <xdr:cNvPr id="722" name="n_3mainValue【消防施設】&#10;一人当たり面積"/>
        <xdr:cNvSpPr txBox="1"/>
      </xdr:nvSpPr>
      <xdr:spPr>
        <a:xfrm>
          <a:off x="19310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3" name="直線コネクタ 7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4" name="テキスト ボックス 7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5" name="直線コネクタ 7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6" name="テキスト ボックス 7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7" name="直線コネクタ 7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8" name="テキスト ボックス 7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9" name="直線コネクタ 7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0" name="テキスト ボックス 7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1" name="直線コネクタ 7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2" name="テキスト ボックス 7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3" name="直線コネクタ 7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4" name="テキスト ボックス 7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5" name="直線コネクタ 7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6" name="テキスト ボックス 7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48" name="直線コネクタ 747"/>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49"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50" name="直線コネクタ 749"/>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2" name="直線コネクタ 75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53"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54" name="フローチャート: 判断 753"/>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5" name="フローチャート: 判断 75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756"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757" name="フローチャート: 判断 756"/>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162214</xdr:rowOff>
    </xdr:from>
    <xdr:ext cx="405111" cy="259045"/>
    <xdr:sp macro="" textlink="">
      <xdr:nvSpPr>
        <xdr:cNvPr id="758"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xdr:rowOff>
    </xdr:from>
    <xdr:to>
      <xdr:col>72</xdr:col>
      <xdr:colOff>38100</xdr:colOff>
      <xdr:row>104</xdr:row>
      <xdr:rowOff>102507</xdr:rowOff>
    </xdr:to>
    <xdr:sp macro="" textlink="">
      <xdr:nvSpPr>
        <xdr:cNvPr id="759" name="フローチャート: 判断 758"/>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93634</xdr:rowOff>
    </xdr:from>
    <xdr:ext cx="405111" cy="259045"/>
    <xdr:sp macro="" textlink="">
      <xdr:nvSpPr>
        <xdr:cNvPr id="760" name="n_3aveValue【庁舎】&#10;有形固定資産減価償却率"/>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1" name="テキスト ボックス 7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144599</xdr:rowOff>
    </xdr:from>
    <xdr:to>
      <xdr:col>81</xdr:col>
      <xdr:colOff>101600</xdr:colOff>
      <xdr:row>102</xdr:row>
      <xdr:rowOff>74749</xdr:rowOff>
    </xdr:to>
    <xdr:sp macro="" textlink="">
      <xdr:nvSpPr>
        <xdr:cNvPr id="766" name="楕円 765"/>
        <xdr:cNvSpPr/>
      </xdr:nvSpPr>
      <xdr:spPr>
        <a:xfrm>
          <a:off x="15430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170724</xdr:rowOff>
    </xdr:from>
    <xdr:to>
      <xdr:col>76</xdr:col>
      <xdr:colOff>165100</xdr:colOff>
      <xdr:row>102</xdr:row>
      <xdr:rowOff>100874</xdr:rowOff>
    </xdr:to>
    <xdr:sp macro="" textlink="">
      <xdr:nvSpPr>
        <xdr:cNvPr id="767" name="楕円 766"/>
        <xdr:cNvSpPr/>
      </xdr:nvSpPr>
      <xdr:spPr>
        <a:xfrm>
          <a:off x="14541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23949</xdr:rowOff>
    </xdr:from>
    <xdr:to>
      <xdr:col>81</xdr:col>
      <xdr:colOff>50800</xdr:colOff>
      <xdr:row>102</xdr:row>
      <xdr:rowOff>50074</xdr:rowOff>
    </xdr:to>
    <xdr:cxnSp macro="">
      <xdr:nvCxnSpPr>
        <xdr:cNvPr id="768" name="直線コネクタ 767"/>
        <xdr:cNvCxnSpPr/>
      </xdr:nvCxnSpPr>
      <xdr:spPr>
        <a:xfrm flipV="1">
          <a:off x="14592300" y="17511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54792</xdr:rowOff>
    </xdr:from>
    <xdr:to>
      <xdr:col>72</xdr:col>
      <xdr:colOff>38100</xdr:colOff>
      <xdr:row>102</xdr:row>
      <xdr:rowOff>156392</xdr:rowOff>
    </xdr:to>
    <xdr:sp macro="" textlink="">
      <xdr:nvSpPr>
        <xdr:cNvPr id="769" name="楕円 768"/>
        <xdr:cNvSpPr/>
      </xdr:nvSpPr>
      <xdr:spPr>
        <a:xfrm>
          <a:off x="13652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50074</xdr:rowOff>
    </xdr:from>
    <xdr:to>
      <xdr:col>76</xdr:col>
      <xdr:colOff>114300</xdr:colOff>
      <xdr:row>102</xdr:row>
      <xdr:rowOff>105592</xdr:rowOff>
    </xdr:to>
    <xdr:cxnSp macro="">
      <xdr:nvCxnSpPr>
        <xdr:cNvPr id="770" name="直線コネクタ 769"/>
        <xdr:cNvCxnSpPr/>
      </xdr:nvCxnSpPr>
      <xdr:spPr>
        <a:xfrm flipV="1">
          <a:off x="13703300" y="175379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91276</xdr:rowOff>
    </xdr:from>
    <xdr:ext cx="405111" cy="259045"/>
    <xdr:sp macro="" textlink="">
      <xdr:nvSpPr>
        <xdr:cNvPr id="771" name="n_1mainValue【庁舎】&#10;有形固定資産減価償却率"/>
        <xdr:cNvSpPr txBox="1"/>
      </xdr:nvSpPr>
      <xdr:spPr>
        <a:xfrm>
          <a:off x="152660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117401</xdr:rowOff>
    </xdr:from>
    <xdr:ext cx="405111" cy="259045"/>
    <xdr:sp macro="" textlink="">
      <xdr:nvSpPr>
        <xdr:cNvPr id="772" name="n_2mainValue【庁舎】&#10;有形固定資産減価償却率"/>
        <xdr:cNvSpPr txBox="1"/>
      </xdr:nvSpPr>
      <xdr:spPr>
        <a:xfrm>
          <a:off x="14389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1469</xdr:rowOff>
    </xdr:from>
    <xdr:ext cx="405111" cy="259045"/>
    <xdr:sp macro="" textlink="">
      <xdr:nvSpPr>
        <xdr:cNvPr id="773" name="n_3mainValue【庁舎】&#10;有形固定資産減価償却率"/>
        <xdr:cNvSpPr txBox="1"/>
      </xdr:nvSpPr>
      <xdr:spPr>
        <a:xfrm>
          <a:off x="13500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4" name="直線コネクタ 7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5" name="テキスト ボックス 7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6" name="直線コネクタ 7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7" name="テキスト ボックス 7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0" name="直線コネクタ 7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1" name="テキスト ボックス 7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2" name="直線コネクタ 7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3" name="テキスト ボックス 7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97" name="直線コネクタ 796"/>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98"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99" name="直線コネクタ 798"/>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00"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01" name="直線コネクタ 800"/>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02"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03" name="フローチャート: 判断 802"/>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04" name="フローチャート: 判断 803"/>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80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806" name="フローチャート: 判断 805"/>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807"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62230</xdr:rowOff>
    </xdr:from>
    <xdr:to>
      <xdr:col>102</xdr:col>
      <xdr:colOff>165100</xdr:colOff>
      <xdr:row>107</xdr:row>
      <xdr:rowOff>163830</xdr:rowOff>
    </xdr:to>
    <xdr:sp macro="" textlink="">
      <xdr:nvSpPr>
        <xdr:cNvPr id="808" name="フローチャート: 判断 807"/>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8907</xdr:rowOff>
    </xdr:from>
    <xdr:ext cx="469744" cy="259045"/>
    <xdr:sp macro="" textlink="">
      <xdr:nvSpPr>
        <xdr:cNvPr id="809" name="n_3aveValue【庁舎】&#10;一人当たり面積"/>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77470</xdr:rowOff>
    </xdr:from>
    <xdr:to>
      <xdr:col>112</xdr:col>
      <xdr:colOff>38100</xdr:colOff>
      <xdr:row>108</xdr:row>
      <xdr:rowOff>7620</xdr:rowOff>
    </xdr:to>
    <xdr:sp macro="" textlink="">
      <xdr:nvSpPr>
        <xdr:cNvPr id="815" name="楕円 814"/>
        <xdr:cNvSpPr/>
      </xdr:nvSpPr>
      <xdr:spPr>
        <a:xfrm>
          <a:off x="21272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78739</xdr:rowOff>
    </xdr:from>
    <xdr:to>
      <xdr:col>107</xdr:col>
      <xdr:colOff>101600</xdr:colOff>
      <xdr:row>108</xdr:row>
      <xdr:rowOff>8889</xdr:rowOff>
    </xdr:to>
    <xdr:sp macro="" textlink="">
      <xdr:nvSpPr>
        <xdr:cNvPr id="816" name="楕円 815"/>
        <xdr:cNvSpPr/>
      </xdr:nvSpPr>
      <xdr:spPr>
        <a:xfrm>
          <a:off x="20383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128270</xdr:rowOff>
    </xdr:from>
    <xdr:to>
      <xdr:col>111</xdr:col>
      <xdr:colOff>177800</xdr:colOff>
      <xdr:row>107</xdr:row>
      <xdr:rowOff>129539</xdr:rowOff>
    </xdr:to>
    <xdr:cxnSp macro="">
      <xdr:nvCxnSpPr>
        <xdr:cNvPr id="817" name="直線コネクタ 816"/>
        <xdr:cNvCxnSpPr/>
      </xdr:nvCxnSpPr>
      <xdr:spPr>
        <a:xfrm flipV="1">
          <a:off x="20434300" y="18473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78739</xdr:rowOff>
    </xdr:from>
    <xdr:to>
      <xdr:col>102</xdr:col>
      <xdr:colOff>165100</xdr:colOff>
      <xdr:row>108</xdr:row>
      <xdr:rowOff>8889</xdr:rowOff>
    </xdr:to>
    <xdr:sp macro="" textlink="">
      <xdr:nvSpPr>
        <xdr:cNvPr id="818" name="楕円 817"/>
        <xdr:cNvSpPr/>
      </xdr:nvSpPr>
      <xdr:spPr>
        <a:xfrm>
          <a:off x="19494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129539</xdr:rowOff>
    </xdr:from>
    <xdr:to>
      <xdr:col>107</xdr:col>
      <xdr:colOff>50800</xdr:colOff>
      <xdr:row>107</xdr:row>
      <xdr:rowOff>129539</xdr:rowOff>
    </xdr:to>
    <xdr:cxnSp macro="">
      <xdr:nvCxnSpPr>
        <xdr:cNvPr id="819" name="直線コネクタ 818"/>
        <xdr:cNvCxnSpPr/>
      </xdr:nvCxnSpPr>
      <xdr:spPr>
        <a:xfrm>
          <a:off x="19545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170197</xdr:rowOff>
    </xdr:from>
    <xdr:ext cx="469744" cy="259045"/>
    <xdr:sp macro="" textlink="">
      <xdr:nvSpPr>
        <xdr:cNvPr id="820" name="n_1mainValue【庁舎】&#10;一人当たり面積"/>
        <xdr:cNvSpPr txBox="1"/>
      </xdr:nvSpPr>
      <xdr:spPr>
        <a:xfrm>
          <a:off x="21075727" y="185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25416</xdr:rowOff>
    </xdr:from>
    <xdr:ext cx="469744" cy="259045"/>
    <xdr:sp macro="" textlink="">
      <xdr:nvSpPr>
        <xdr:cNvPr id="821" name="n_2mainValue【庁舎】&#10;一人当たり面積"/>
        <xdr:cNvSpPr txBox="1"/>
      </xdr:nvSpPr>
      <xdr:spPr>
        <a:xfrm>
          <a:off x="20199427" y="181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xdr:rowOff>
    </xdr:from>
    <xdr:ext cx="469744" cy="259045"/>
    <xdr:sp macro="" textlink="">
      <xdr:nvSpPr>
        <xdr:cNvPr id="822" name="n_3mainValue【庁舎】&#10;一人当たり面積"/>
        <xdr:cNvSpPr txBox="1"/>
      </xdr:nvSpPr>
      <xdr:spPr>
        <a:xfrm>
          <a:off x="19310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類似団体と比較して，全体的には有形固定資産減価償却率は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ポイント高くなっており、施設の老朽化が進んできている。個別に見ると、一般廃棄物処理施設が</a:t>
          </a:r>
          <a:r>
            <a:rPr kumimoji="1" lang="en-US" altLang="ja-JP" sz="1300">
              <a:latin typeface="ＭＳ Ｐゴシック" panose="020B0600070205080204" pitchFamily="50" charset="-128"/>
              <a:ea typeface="ＭＳ Ｐゴシック" panose="020B0600070205080204" pitchFamily="50" charset="-128"/>
            </a:rPr>
            <a:t>87.4</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77.8</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％と特に高くなっている。</a:t>
          </a:r>
        </a:p>
        <a:p>
          <a:r>
            <a:rPr kumimoji="1" lang="ja-JP" altLang="en-US" sz="1300">
              <a:latin typeface="ＭＳ Ｐゴシック" panose="020B0600070205080204" pitchFamily="50" charset="-128"/>
              <a:ea typeface="ＭＳ Ｐゴシック" panose="020B0600070205080204" pitchFamily="50" charset="-128"/>
            </a:rPr>
            <a:t>今後，米子市公共施設等総合管理計画等に基づき，これらの施設の老朽化対策に取り組むこととしている。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財政力指数については、前年度と同様に</a:t>
          </a:r>
          <a:r>
            <a:rPr kumimoji="1" lang="en-US" altLang="ja-JP" sz="1300" baseline="0">
              <a:latin typeface="ＭＳ Ｐゴシック" panose="020B0600070205080204" pitchFamily="50" charset="-128"/>
              <a:ea typeface="ＭＳ Ｐゴシック" panose="020B0600070205080204" pitchFamily="50" charset="-128"/>
            </a:rPr>
            <a:t>0.67</a:t>
          </a:r>
          <a:r>
            <a:rPr kumimoji="1" lang="ja-JP" altLang="en-US" sz="1300" baseline="0">
              <a:latin typeface="ＭＳ Ｐゴシック" panose="020B0600070205080204" pitchFamily="50" charset="-128"/>
              <a:ea typeface="ＭＳ Ｐゴシック" panose="020B0600070205080204" pitchFamily="50" charset="-128"/>
            </a:rPr>
            <a:t>、類似団体</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団体中</a:t>
          </a:r>
          <a:r>
            <a:rPr kumimoji="1" lang="en-US" altLang="ja-JP" sz="1300" baseline="0">
              <a:latin typeface="ＭＳ Ｐゴシック" panose="020B0600070205080204" pitchFamily="50" charset="-128"/>
              <a:ea typeface="ＭＳ Ｐゴシック" panose="020B0600070205080204" pitchFamily="50" charset="-128"/>
            </a:rPr>
            <a:t>34</a:t>
          </a:r>
          <a:r>
            <a:rPr kumimoji="1" lang="ja-JP" altLang="en-US" sz="1300" baseline="0">
              <a:latin typeface="ＭＳ Ｐゴシック" panose="020B0600070205080204" pitchFamily="50" charset="-128"/>
              <a:ea typeface="ＭＳ Ｐゴシック" panose="020B0600070205080204" pitchFamily="50" charset="-128"/>
            </a:rPr>
            <a:t>位となっている。</a:t>
          </a:r>
        </a:p>
        <a:p>
          <a:r>
            <a:rPr kumimoji="1" lang="ja-JP" altLang="en-US" sz="1300" baseline="0">
              <a:latin typeface="ＭＳ Ｐゴシック" panose="020B0600070205080204" pitchFamily="50" charset="-128"/>
              <a:ea typeface="ＭＳ Ｐゴシック" panose="020B0600070205080204" pitchFamily="50" charset="-128"/>
            </a:rPr>
            <a:t>　基準財政収入額は対前年比</a:t>
          </a:r>
          <a:r>
            <a:rPr kumimoji="1" lang="en-US" altLang="ja-JP" sz="1300" baseline="0">
              <a:latin typeface="ＭＳ Ｐゴシック" panose="020B0600070205080204" pitchFamily="50" charset="-128"/>
              <a:ea typeface="ＭＳ Ｐゴシック" panose="020B0600070205080204" pitchFamily="50" charset="-128"/>
            </a:rPr>
            <a:t>180</a:t>
          </a:r>
          <a:r>
            <a:rPr kumimoji="1" lang="ja-JP" altLang="en-US" sz="1300" baseline="0">
              <a:latin typeface="ＭＳ Ｐゴシック" panose="020B0600070205080204" pitchFamily="50" charset="-128"/>
              <a:ea typeface="ＭＳ Ｐゴシック" panose="020B0600070205080204" pitchFamily="50" charset="-128"/>
            </a:rPr>
            <a:t>百万円の増であったのに対し、基準財政需要額は対前年度比</a:t>
          </a:r>
          <a:r>
            <a:rPr kumimoji="1" lang="en-US" altLang="ja-JP" sz="1300" baseline="0">
              <a:latin typeface="ＭＳ Ｐゴシック" panose="020B0600070205080204" pitchFamily="50" charset="-128"/>
              <a:ea typeface="ＭＳ Ｐゴシック" panose="020B0600070205080204" pitchFamily="50" charset="-128"/>
            </a:rPr>
            <a:t>67</a:t>
          </a:r>
          <a:r>
            <a:rPr kumimoji="1" lang="ja-JP" altLang="en-US" sz="1300" baseline="0">
              <a:latin typeface="ＭＳ Ｐゴシック" panose="020B0600070205080204" pitchFamily="50" charset="-128"/>
              <a:ea typeface="ＭＳ Ｐゴシック" panose="020B0600070205080204" pitchFamily="50" charset="-128"/>
            </a:rPr>
            <a:t>百万円の減であったため、単年度の財政力指数は、</a:t>
          </a:r>
          <a:r>
            <a:rPr kumimoji="1" lang="en-US" altLang="ja-JP" sz="1300" baseline="0">
              <a:latin typeface="ＭＳ Ｐゴシック" panose="020B0600070205080204" pitchFamily="50" charset="-128"/>
              <a:ea typeface="ＭＳ Ｐゴシック" panose="020B0600070205080204" pitchFamily="50" charset="-128"/>
            </a:rPr>
            <a:t>0.672</a:t>
          </a:r>
          <a:r>
            <a:rPr kumimoji="1" lang="ja-JP" altLang="en-US" sz="1300" baseline="0">
              <a:latin typeface="ＭＳ Ｐゴシック" panose="020B0600070205080204" pitchFamily="50" charset="-128"/>
              <a:ea typeface="ＭＳ Ｐゴシック" panose="020B0600070205080204" pitchFamily="50" charset="-128"/>
            </a:rPr>
            <a:t>から</a:t>
          </a:r>
          <a:r>
            <a:rPr kumimoji="1" lang="en-US" altLang="ja-JP" sz="1300" baseline="0">
              <a:latin typeface="ＭＳ Ｐゴシック" panose="020B0600070205080204" pitchFamily="50" charset="-128"/>
              <a:ea typeface="ＭＳ Ｐゴシック" panose="020B0600070205080204" pitchFamily="50" charset="-128"/>
            </a:rPr>
            <a:t>0.681</a:t>
          </a:r>
          <a:r>
            <a:rPr kumimoji="1" lang="ja-JP" altLang="en-US" sz="1300" baseline="0">
              <a:latin typeface="ＭＳ Ｐゴシック" panose="020B0600070205080204" pitchFamily="50" charset="-128"/>
              <a:ea typeface="ＭＳ Ｐゴシック" panose="020B0600070205080204" pitchFamily="50" charset="-128"/>
            </a:rPr>
            <a:t>へと</a:t>
          </a:r>
          <a:r>
            <a:rPr kumimoji="1" lang="en-US" altLang="ja-JP" sz="1300" baseline="0">
              <a:latin typeface="ＭＳ Ｐゴシック" panose="020B0600070205080204" pitchFamily="50" charset="-128"/>
              <a:ea typeface="ＭＳ Ｐゴシック" panose="020B0600070205080204" pitchFamily="50" charset="-128"/>
            </a:rPr>
            <a:t>0.009</a:t>
          </a:r>
          <a:r>
            <a:rPr kumimoji="1" lang="ja-JP" altLang="en-US" sz="1300" baseline="0">
              <a:latin typeface="ＭＳ Ｐゴシック" panose="020B0600070205080204" pitchFamily="50" charset="-128"/>
              <a:ea typeface="ＭＳ Ｐゴシック" panose="020B0600070205080204" pitchFamily="50" charset="-128"/>
            </a:rPr>
            <a:t>ポイント良化した。</a:t>
          </a:r>
        </a:p>
        <a:p>
          <a:r>
            <a:rPr kumimoji="1" lang="ja-JP" altLang="en-US" sz="1300" baseline="0">
              <a:latin typeface="ＭＳ Ｐゴシック" panose="020B0600070205080204" pitchFamily="50" charset="-128"/>
              <a:ea typeface="ＭＳ Ｐゴシック" panose="020B0600070205080204" pitchFamily="50" charset="-128"/>
            </a:rPr>
            <a:t>　依然として類似団体平均を下回っていることもあり、引き続き納付勧奨、滞納の未然防止、滞納整理強化等、市税等の徴収にかかる総合的な対策を講じ、歳入の確保に努める。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92428</xdr:rowOff>
    </xdr:to>
    <xdr:cxnSp macro="">
      <xdr:nvCxnSpPr>
        <xdr:cNvPr id="69" name="直線コネクタ 68"/>
        <xdr:cNvCxnSpPr/>
      </xdr:nvCxnSpPr>
      <xdr:spPr>
        <a:xfrm>
          <a:off x="4114800" y="729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歳出の経常経費充当一般財源等は、公債費が減となった一方で、扶助費等の増により、全体では対前年度比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百万円の減となった。歳入の経常一般財源等は、地方税の増があったものの、錯誤措置の影響等による地方交付税の減により、全体では対前年比</a:t>
          </a:r>
          <a:r>
            <a:rPr kumimoji="1" lang="en-US" altLang="ja-JP" sz="1300">
              <a:latin typeface="ＭＳ Ｐゴシック" panose="020B0600070205080204" pitchFamily="50" charset="-128"/>
              <a:ea typeface="ＭＳ Ｐゴシック" panose="020B0600070205080204" pitchFamily="50" charset="-128"/>
            </a:rPr>
            <a:t>590</a:t>
          </a:r>
          <a:r>
            <a:rPr kumimoji="1" lang="ja-JP" altLang="en-US" sz="1300">
              <a:latin typeface="ＭＳ Ｐゴシック" panose="020B0600070205080204" pitchFamily="50" charset="-128"/>
              <a:ea typeface="ＭＳ Ｐゴシック" panose="020B0600070205080204" pitchFamily="50" charset="-128"/>
            </a:rPr>
            <a:t>百万円の減となったことから、経常収支比率は対前年度比で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地方交付税錯誤措置の影響は今年度限りと考えられるが、高齢化社会の進展に伴う特別会計への繰出金や扶助費は確実に伸びてきており、今後も厳しい状況が続くものと考えられる。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143510</xdr:rowOff>
    </xdr:to>
    <xdr:cxnSp macro="">
      <xdr:nvCxnSpPr>
        <xdr:cNvPr id="130" name="直線コネクタ 129"/>
        <xdr:cNvCxnSpPr/>
      </xdr:nvCxnSpPr>
      <xdr:spPr>
        <a:xfrm>
          <a:off x="4114800" y="1058748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61</xdr:row>
      <xdr:rowOff>148336</xdr:rowOff>
    </xdr:to>
    <xdr:cxnSp macro="">
      <xdr:nvCxnSpPr>
        <xdr:cNvPr id="133" name="直線コネクタ 132"/>
        <xdr:cNvCxnSpPr/>
      </xdr:nvCxnSpPr>
      <xdr:spPr>
        <a:xfrm flipV="1">
          <a:off x="3225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61</xdr:row>
      <xdr:rowOff>157988</xdr:rowOff>
    </xdr:to>
    <xdr:cxnSp macro="">
      <xdr:nvCxnSpPr>
        <xdr:cNvPr id="136" name="直線コネクタ 135"/>
        <xdr:cNvCxnSpPr/>
      </xdr:nvCxnSpPr>
      <xdr:spPr>
        <a:xfrm flipV="1">
          <a:off x="2336800" y="1060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15494</xdr:rowOff>
    </xdr:to>
    <xdr:cxnSp macro="">
      <xdr:nvCxnSpPr>
        <xdr:cNvPr id="139" name="直線コネクタ 138"/>
        <xdr:cNvCxnSpPr/>
      </xdr:nvCxnSpPr>
      <xdr:spPr>
        <a:xfrm flipV="1">
          <a:off x="1447800" y="106164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9" name="楕円 148"/>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0"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5" name="楕円 154"/>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56" name="テキスト ボックス 155"/>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人口千人当たりの職員数が類似団体の平均値以下であり、人口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a:t>
          </a:r>
          <a:r>
            <a:rPr kumimoji="1" lang="en-US" altLang="ja-JP" sz="1300">
              <a:latin typeface="ＭＳ Ｐゴシック" panose="020B0600070205080204" pitchFamily="50" charset="-128"/>
              <a:ea typeface="ＭＳ Ｐゴシック" panose="020B0600070205080204" pitchFamily="50" charset="-128"/>
            </a:rPr>
            <a:t>94,998</a:t>
          </a:r>
          <a:r>
            <a:rPr kumimoji="1" lang="ja-JP" altLang="en-US" sz="1300">
              <a:latin typeface="ＭＳ Ｐゴシック" panose="020B0600070205080204" pitchFamily="50" charset="-128"/>
              <a:ea typeface="ＭＳ Ｐゴシック" panose="020B0600070205080204" pitchFamily="50" charset="-128"/>
            </a:rPr>
            <a:t>円で、類似団体中</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番目に低い（類似団体平均の</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％）水準にある。</a:t>
          </a:r>
        </a:p>
        <a:p>
          <a:r>
            <a:rPr kumimoji="1" lang="ja-JP" altLang="en-US" sz="1300">
              <a:latin typeface="ＭＳ Ｐゴシック" panose="020B0600070205080204" pitchFamily="50" charset="-128"/>
              <a:ea typeface="ＭＳ Ｐゴシック" panose="020B0600070205080204" pitchFamily="50" charset="-128"/>
            </a:rPr>
            <a:t>　給与水準の適正化や民間委託等の検討等によるコスト低減の推進を通じて、人件費・物件費等の水準の維持に努める。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54090</xdr:rowOff>
    </xdr:from>
    <xdr:to>
      <xdr:col>23</xdr:col>
      <xdr:colOff>133350</xdr:colOff>
      <xdr:row>82</xdr:row>
      <xdr:rowOff>86458</xdr:rowOff>
    </xdr:to>
    <xdr:cxnSp macro="">
      <xdr:nvCxnSpPr>
        <xdr:cNvPr id="195" name="直線コネクタ 194"/>
        <xdr:cNvCxnSpPr/>
      </xdr:nvCxnSpPr>
      <xdr:spPr>
        <a:xfrm>
          <a:off x="4114800" y="14112990"/>
          <a:ext cx="838200" cy="3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47092</xdr:rowOff>
    </xdr:from>
    <xdr:to>
      <xdr:col>19</xdr:col>
      <xdr:colOff>133350</xdr:colOff>
      <xdr:row>82</xdr:row>
      <xdr:rowOff>54090</xdr:rowOff>
    </xdr:to>
    <xdr:cxnSp macro="">
      <xdr:nvCxnSpPr>
        <xdr:cNvPr id="198" name="直線コネクタ 197"/>
        <xdr:cNvCxnSpPr/>
      </xdr:nvCxnSpPr>
      <xdr:spPr>
        <a:xfrm>
          <a:off x="3225800" y="1410599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47092</xdr:rowOff>
    </xdr:from>
    <xdr:to>
      <xdr:col>15</xdr:col>
      <xdr:colOff>82550</xdr:colOff>
      <xdr:row>82</xdr:row>
      <xdr:rowOff>67982</xdr:rowOff>
    </xdr:to>
    <xdr:cxnSp macro="">
      <xdr:nvCxnSpPr>
        <xdr:cNvPr id="201" name="直線コネクタ 200"/>
        <xdr:cNvCxnSpPr/>
      </xdr:nvCxnSpPr>
      <xdr:spPr>
        <a:xfrm flipV="1">
          <a:off x="2336800" y="14105992"/>
          <a:ext cx="8890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31890</xdr:rowOff>
    </xdr:from>
    <xdr:to>
      <xdr:col>11</xdr:col>
      <xdr:colOff>31750</xdr:colOff>
      <xdr:row>82</xdr:row>
      <xdr:rowOff>67982</xdr:rowOff>
    </xdr:to>
    <xdr:cxnSp macro="">
      <xdr:nvCxnSpPr>
        <xdr:cNvPr id="204" name="直線コネクタ 203"/>
        <xdr:cNvCxnSpPr/>
      </xdr:nvCxnSpPr>
      <xdr:spPr>
        <a:xfrm>
          <a:off x="1447800" y="14090790"/>
          <a:ext cx="8890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xdr:rowOff>
    </xdr:from>
    <xdr:ext cx="762000" cy="259045"/>
    <xdr:sp macro="" textlink="">
      <xdr:nvSpPr>
        <xdr:cNvPr id="206" name="テキスト ボックス 205"/>
        <xdr:cNvSpPr txBox="1"/>
      </xdr:nvSpPr>
      <xdr:spPr>
        <a:xfrm>
          <a:off x="1955800" y="1440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35658</xdr:rowOff>
    </xdr:from>
    <xdr:to>
      <xdr:col>23</xdr:col>
      <xdr:colOff>184150</xdr:colOff>
      <xdr:row>82</xdr:row>
      <xdr:rowOff>137258</xdr:rowOff>
    </xdr:to>
    <xdr:sp macro="" textlink="">
      <xdr:nvSpPr>
        <xdr:cNvPr id="214" name="楕円 213"/>
        <xdr:cNvSpPr/>
      </xdr:nvSpPr>
      <xdr:spPr>
        <a:xfrm>
          <a:off x="4902200" y="140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52185</xdr:rowOff>
    </xdr:from>
    <xdr:ext cx="762000" cy="259045"/>
    <xdr:sp macro="" textlink="">
      <xdr:nvSpPr>
        <xdr:cNvPr id="215" name="人件費・物件費等の状況該当値テキスト"/>
        <xdr:cNvSpPr txBox="1"/>
      </xdr:nvSpPr>
      <xdr:spPr>
        <a:xfrm>
          <a:off x="5041900" y="139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3290</xdr:rowOff>
    </xdr:from>
    <xdr:to>
      <xdr:col>19</xdr:col>
      <xdr:colOff>184150</xdr:colOff>
      <xdr:row>82</xdr:row>
      <xdr:rowOff>104890</xdr:rowOff>
    </xdr:to>
    <xdr:sp macro="" textlink="">
      <xdr:nvSpPr>
        <xdr:cNvPr id="216" name="楕円 215"/>
        <xdr:cNvSpPr/>
      </xdr:nvSpPr>
      <xdr:spPr>
        <a:xfrm>
          <a:off x="4064000" y="140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115067</xdr:rowOff>
    </xdr:from>
    <xdr:ext cx="736600" cy="259045"/>
    <xdr:sp macro="" textlink="">
      <xdr:nvSpPr>
        <xdr:cNvPr id="217" name="テキスト ボックス 216"/>
        <xdr:cNvSpPr txBox="1"/>
      </xdr:nvSpPr>
      <xdr:spPr>
        <a:xfrm>
          <a:off x="3733800" y="138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167742</xdr:rowOff>
    </xdr:from>
    <xdr:to>
      <xdr:col>15</xdr:col>
      <xdr:colOff>133350</xdr:colOff>
      <xdr:row>82</xdr:row>
      <xdr:rowOff>97892</xdr:rowOff>
    </xdr:to>
    <xdr:sp macro="" textlink="">
      <xdr:nvSpPr>
        <xdr:cNvPr id="218" name="楕円 217"/>
        <xdr:cNvSpPr/>
      </xdr:nvSpPr>
      <xdr:spPr>
        <a:xfrm>
          <a:off x="3175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108069</xdr:rowOff>
    </xdr:from>
    <xdr:ext cx="762000" cy="259045"/>
    <xdr:sp macro="" textlink="">
      <xdr:nvSpPr>
        <xdr:cNvPr id="219" name="テキスト ボックス 218"/>
        <xdr:cNvSpPr txBox="1"/>
      </xdr:nvSpPr>
      <xdr:spPr>
        <a:xfrm>
          <a:off x="2844800" y="1382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17182</xdr:rowOff>
    </xdr:from>
    <xdr:to>
      <xdr:col>11</xdr:col>
      <xdr:colOff>82550</xdr:colOff>
      <xdr:row>82</xdr:row>
      <xdr:rowOff>118782</xdr:rowOff>
    </xdr:to>
    <xdr:sp macro="" textlink="">
      <xdr:nvSpPr>
        <xdr:cNvPr id="220" name="楕円 219"/>
        <xdr:cNvSpPr/>
      </xdr:nvSpPr>
      <xdr:spPr>
        <a:xfrm>
          <a:off x="2286000" y="140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128959</xdr:rowOff>
    </xdr:from>
    <xdr:ext cx="762000" cy="259045"/>
    <xdr:sp macro="" textlink="">
      <xdr:nvSpPr>
        <xdr:cNvPr id="221" name="テキスト ボックス 220"/>
        <xdr:cNvSpPr txBox="1"/>
      </xdr:nvSpPr>
      <xdr:spPr>
        <a:xfrm>
          <a:off x="1955800" y="1384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152540</xdr:rowOff>
    </xdr:from>
    <xdr:to>
      <xdr:col>7</xdr:col>
      <xdr:colOff>31750</xdr:colOff>
      <xdr:row>82</xdr:row>
      <xdr:rowOff>82690</xdr:rowOff>
    </xdr:to>
    <xdr:sp macro="" textlink="">
      <xdr:nvSpPr>
        <xdr:cNvPr id="222" name="楕円 221"/>
        <xdr:cNvSpPr/>
      </xdr:nvSpPr>
      <xdr:spPr>
        <a:xfrm>
          <a:off x="1397000" y="140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92867</xdr:rowOff>
    </xdr:from>
    <xdr:ext cx="762000" cy="259045"/>
    <xdr:sp macro="" textlink="">
      <xdr:nvSpPr>
        <xdr:cNvPr id="223" name="テキスト ボックス 222"/>
        <xdr:cNvSpPr txBox="1"/>
      </xdr:nvSpPr>
      <xdr:spPr>
        <a:xfrm>
          <a:off x="1066800" y="1380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ラスパイレス指数は、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98.4</a:t>
          </a:r>
          <a:r>
            <a:rPr kumimoji="1" lang="ja-JP" altLang="en-US" sz="1300">
              <a:solidFill>
                <a:schemeClr val="tx1"/>
              </a:solidFill>
              <a:latin typeface="ＭＳ Ｐゴシック" panose="020B0600070205080204" pitchFamily="50" charset="-128"/>
              <a:ea typeface="ＭＳ Ｐゴシック" panose="020B0600070205080204" pitchFamily="50" charset="-128"/>
            </a:rPr>
            <a:t>で前年度から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ポイントの減となり、類似団体平均値を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1.1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ポイント下回る結果となった。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50800</xdr:rowOff>
    </xdr:to>
    <xdr:cxnSp macro="">
      <xdr:nvCxnSpPr>
        <xdr:cNvPr id="257" name="直線コネクタ 256"/>
        <xdr:cNvCxnSpPr/>
      </xdr:nvCxnSpPr>
      <xdr:spPr>
        <a:xfrm flipV="1">
          <a:off x="16179800" y="149267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0" name="直線コネクタ 259"/>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63" name="直線コネクタ 262"/>
        <xdr:cNvCxnSpPr/>
      </xdr:nvCxnSpPr>
      <xdr:spPr>
        <a:xfrm flipV="1">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104422</xdr:rowOff>
    </xdr:to>
    <xdr:cxnSp macro="">
      <xdr:nvCxnSpPr>
        <xdr:cNvPr id="266" name="直線コネクタ 265"/>
        <xdr:cNvCxnSpPr/>
      </xdr:nvCxnSpPr>
      <xdr:spPr>
        <a:xfrm>
          <a:off x="13512800" y="1502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0" name="テキスト ボックス 269"/>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147761</xdr:rowOff>
    </xdr:from>
    <xdr:ext cx="762000" cy="259045"/>
    <xdr:sp macro="" textlink="">
      <xdr:nvSpPr>
        <xdr:cNvPr id="277" name="給与水準   （国との比較）該当値テキスト"/>
        <xdr:cNvSpPr txBox="1"/>
      </xdr:nvSpPr>
      <xdr:spPr>
        <a:xfrm>
          <a:off x="171069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79" name="テキスト ボックス 27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2" name="楕円 281"/>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3" name="テキスト ボックス 282"/>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4" name="楕円 283"/>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165399</xdr:rowOff>
    </xdr:from>
    <xdr:ext cx="762000" cy="259045"/>
    <xdr:sp macro="" textlink="">
      <xdr:nvSpPr>
        <xdr:cNvPr id="285" name="テキスト ボックス 284"/>
        <xdr:cNvSpPr txBox="1"/>
      </xdr:nvSpPr>
      <xdr:spPr>
        <a:xfrm>
          <a:off x="13131800" y="1473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事務事業の縮小・廃止、効率化、民間委託や民間移管等を推し進め、人件費の抑制に努めてきたところである。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年度から事業の拡大による任期付常勤職員を採用したこと等により、数値は微増している。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今後も一定の職員数は維持しつつ、民間委託等の推進、事務効率化の実施等、適正な職員定数の管理に努める。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34396</xdr:rowOff>
    </xdr:from>
    <xdr:to>
      <xdr:col>81</xdr:col>
      <xdr:colOff>44450</xdr:colOff>
      <xdr:row>62</xdr:row>
      <xdr:rowOff>38418</xdr:rowOff>
    </xdr:to>
    <xdr:cxnSp macro="">
      <xdr:nvCxnSpPr>
        <xdr:cNvPr id="320" name="直線コネクタ 319"/>
        <xdr:cNvCxnSpPr/>
      </xdr:nvCxnSpPr>
      <xdr:spPr>
        <a:xfrm>
          <a:off x="16179800" y="1066429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26353</xdr:rowOff>
    </xdr:from>
    <xdr:to>
      <xdr:col>77</xdr:col>
      <xdr:colOff>44450</xdr:colOff>
      <xdr:row>62</xdr:row>
      <xdr:rowOff>34396</xdr:rowOff>
    </xdr:to>
    <xdr:cxnSp macro="">
      <xdr:nvCxnSpPr>
        <xdr:cNvPr id="323" name="直線コネクタ 322"/>
        <xdr:cNvCxnSpPr/>
      </xdr:nvCxnSpPr>
      <xdr:spPr>
        <a:xfrm>
          <a:off x="15290800" y="106562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16298</xdr:rowOff>
    </xdr:from>
    <xdr:to>
      <xdr:col>72</xdr:col>
      <xdr:colOff>203200</xdr:colOff>
      <xdr:row>62</xdr:row>
      <xdr:rowOff>26353</xdr:rowOff>
    </xdr:to>
    <xdr:cxnSp macro="">
      <xdr:nvCxnSpPr>
        <xdr:cNvPr id="326" name="直線コネクタ 325"/>
        <xdr:cNvCxnSpPr/>
      </xdr:nvCxnSpPr>
      <xdr:spPr>
        <a:xfrm>
          <a:off x="14401800" y="106461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14288</xdr:rowOff>
    </xdr:from>
    <xdr:to>
      <xdr:col>68</xdr:col>
      <xdr:colOff>152400</xdr:colOff>
      <xdr:row>62</xdr:row>
      <xdr:rowOff>16298</xdr:rowOff>
    </xdr:to>
    <xdr:cxnSp macro="">
      <xdr:nvCxnSpPr>
        <xdr:cNvPr id="329" name="直線コネクタ 328"/>
        <xdr:cNvCxnSpPr/>
      </xdr:nvCxnSpPr>
      <xdr:spPr>
        <a:xfrm>
          <a:off x="13512800" y="106441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9" name="楕円 338"/>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4145</xdr:rowOff>
    </xdr:from>
    <xdr:ext cx="762000" cy="259045"/>
    <xdr:sp macro="" textlink="">
      <xdr:nvSpPr>
        <xdr:cNvPr id="340" name="定員管理の状況該当値テキスト"/>
        <xdr:cNvSpPr txBox="1"/>
      </xdr:nvSpPr>
      <xdr:spPr>
        <a:xfrm>
          <a:off x="17106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155046</xdr:rowOff>
    </xdr:from>
    <xdr:to>
      <xdr:col>77</xdr:col>
      <xdr:colOff>95250</xdr:colOff>
      <xdr:row>62</xdr:row>
      <xdr:rowOff>85196</xdr:rowOff>
    </xdr:to>
    <xdr:sp macro="" textlink="">
      <xdr:nvSpPr>
        <xdr:cNvPr id="341" name="楕円 340"/>
        <xdr:cNvSpPr/>
      </xdr:nvSpPr>
      <xdr:spPr>
        <a:xfrm>
          <a:off x="16129000" y="1061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95373</xdr:rowOff>
    </xdr:from>
    <xdr:ext cx="736600" cy="259045"/>
    <xdr:sp macro="" textlink="">
      <xdr:nvSpPr>
        <xdr:cNvPr id="342" name="テキスト ボックス 341"/>
        <xdr:cNvSpPr txBox="1"/>
      </xdr:nvSpPr>
      <xdr:spPr>
        <a:xfrm>
          <a:off x="15798800" y="1038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147003</xdr:rowOff>
    </xdr:from>
    <xdr:to>
      <xdr:col>73</xdr:col>
      <xdr:colOff>44450</xdr:colOff>
      <xdr:row>62</xdr:row>
      <xdr:rowOff>77153</xdr:rowOff>
    </xdr:to>
    <xdr:sp macro="" textlink="">
      <xdr:nvSpPr>
        <xdr:cNvPr id="343" name="楕円 342"/>
        <xdr:cNvSpPr/>
      </xdr:nvSpPr>
      <xdr:spPr>
        <a:xfrm>
          <a:off x="15240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44" name="テキスト ボックス 343"/>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136948</xdr:rowOff>
    </xdr:from>
    <xdr:to>
      <xdr:col>68</xdr:col>
      <xdr:colOff>203200</xdr:colOff>
      <xdr:row>62</xdr:row>
      <xdr:rowOff>67098</xdr:rowOff>
    </xdr:to>
    <xdr:sp macro="" textlink="">
      <xdr:nvSpPr>
        <xdr:cNvPr id="345" name="楕円 344"/>
        <xdr:cNvSpPr/>
      </xdr:nvSpPr>
      <xdr:spPr>
        <a:xfrm>
          <a:off x="14351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77275</xdr:rowOff>
    </xdr:from>
    <xdr:ext cx="762000" cy="259045"/>
    <xdr:sp macro="" textlink="">
      <xdr:nvSpPr>
        <xdr:cNvPr id="346" name="テキスト ボックス 345"/>
        <xdr:cNvSpPr txBox="1"/>
      </xdr:nvSpPr>
      <xdr:spPr>
        <a:xfrm>
          <a:off x="14020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47" name="楕円 346"/>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48" name="テキスト ボックス 347"/>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過去の大規模な投資的事業のほか、数次にわたる国の景気対策に伴う起債の償還がピークを越えたため、実質公債費比率は、前年度から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ポイント良化したものの、類似団体内では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第三セクター等改革推進債や図書館、美術館、公会堂の整備事業、クリーンセンター長寿命化事業等の普通建設事業に係る本格償還が続くため、劇的な改善は困難であるが、新発債の抑制を図り、実質公債費比率の低減を図ることとし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27215</xdr:rowOff>
    </xdr:to>
    <xdr:cxnSp macro="">
      <xdr:nvCxnSpPr>
        <xdr:cNvPr id="378" name="直線コネクタ 377"/>
        <xdr:cNvCxnSpPr/>
      </xdr:nvCxnSpPr>
      <xdr:spPr>
        <a:xfrm flipV="1">
          <a:off x="17018000" y="6302466"/>
          <a:ext cx="0" cy="1268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170742</xdr:rowOff>
    </xdr:from>
    <xdr:ext cx="762000" cy="259045"/>
    <xdr:sp macro="" textlink="">
      <xdr:nvSpPr>
        <xdr:cNvPr id="379"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27215</xdr:rowOff>
    </xdr:from>
    <xdr:to>
      <xdr:col>81</xdr:col>
      <xdr:colOff>133350</xdr:colOff>
      <xdr:row>44</xdr:row>
      <xdr:rowOff>27215</xdr:rowOff>
    </xdr:to>
    <xdr:cxnSp macro="">
      <xdr:nvCxnSpPr>
        <xdr:cNvPr id="380" name="直線コネクタ 379"/>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1"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2" name="直線コネクタ 381"/>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169273</xdr:rowOff>
    </xdr:from>
    <xdr:to>
      <xdr:col>81</xdr:col>
      <xdr:colOff>44450</xdr:colOff>
      <xdr:row>42</xdr:row>
      <xdr:rowOff>87449</xdr:rowOff>
    </xdr:to>
    <xdr:cxnSp macro="">
      <xdr:nvCxnSpPr>
        <xdr:cNvPr id="383" name="直線コネクタ 382"/>
        <xdr:cNvCxnSpPr/>
      </xdr:nvCxnSpPr>
      <xdr:spPr>
        <a:xfrm flipV="1">
          <a:off x="16179800" y="719872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57349</xdr:rowOff>
    </xdr:from>
    <xdr:ext cx="762000" cy="259045"/>
    <xdr:sp macro="" textlink="">
      <xdr:nvSpPr>
        <xdr:cNvPr id="384" name="公債費負担の状況平均値テキスト"/>
        <xdr:cNvSpPr txBox="1"/>
      </xdr:nvSpPr>
      <xdr:spPr>
        <a:xfrm>
          <a:off x="17106900" y="657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85" name="フローチャート: 判断 384"/>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87449</xdr:rowOff>
    </xdr:from>
    <xdr:to>
      <xdr:col>77</xdr:col>
      <xdr:colOff>44450</xdr:colOff>
      <xdr:row>43</xdr:row>
      <xdr:rowOff>33201</xdr:rowOff>
    </xdr:to>
    <xdr:cxnSp macro="">
      <xdr:nvCxnSpPr>
        <xdr:cNvPr id="386" name="直線コネクタ 385"/>
        <xdr:cNvCxnSpPr/>
      </xdr:nvCxnSpPr>
      <xdr:spPr>
        <a:xfrm flipV="1">
          <a:off x="15290800" y="7288349"/>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61504</xdr:rowOff>
    </xdr:from>
    <xdr:to>
      <xdr:col>77</xdr:col>
      <xdr:colOff>95250</xdr:colOff>
      <xdr:row>39</xdr:row>
      <xdr:rowOff>163104</xdr:rowOff>
    </xdr:to>
    <xdr:sp macro="" textlink="">
      <xdr:nvSpPr>
        <xdr:cNvPr id="387" name="フローチャート: 判断 386"/>
        <xdr:cNvSpPr/>
      </xdr:nvSpPr>
      <xdr:spPr>
        <a:xfrm>
          <a:off x="16129000" y="67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388" name="テキスト ボックス 387"/>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33201</xdr:rowOff>
    </xdr:from>
    <xdr:to>
      <xdr:col>72</xdr:col>
      <xdr:colOff>203200</xdr:colOff>
      <xdr:row>43</xdr:row>
      <xdr:rowOff>143510</xdr:rowOff>
    </xdr:to>
    <xdr:cxnSp macro="">
      <xdr:nvCxnSpPr>
        <xdr:cNvPr id="389" name="直線コネクタ 388"/>
        <xdr:cNvCxnSpPr/>
      </xdr:nvCxnSpPr>
      <xdr:spPr>
        <a:xfrm flipV="1">
          <a:off x="14401800" y="740555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90" name="フローチャート: 判断 389"/>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1" name="テキスト ボックス 39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82369</xdr:rowOff>
    </xdr:to>
    <xdr:cxnSp macro="">
      <xdr:nvCxnSpPr>
        <xdr:cNvPr id="392" name="直線コネクタ 391"/>
        <xdr:cNvCxnSpPr/>
      </xdr:nvCxnSpPr>
      <xdr:spPr>
        <a:xfrm flipV="1">
          <a:off x="13512800" y="7515860"/>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55517</xdr:rowOff>
    </xdr:from>
    <xdr:to>
      <xdr:col>68</xdr:col>
      <xdr:colOff>203200</xdr:colOff>
      <xdr:row>40</xdr:row>
      <xdr:rowOff>157117</xdr:rowOff>
    </xdr:to>
    <xdr:sp macro="" textlink="">
      <xdr:nvSpPr>
        <xdr:cNvPr id="393" name="フローチャート: 判断 392"/>
        <xdr:cNvSpPr/>
      </xdr:nvSpPr>
      <xdr:spPr>
        <a:xfrm>
          <a:off x="14351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167294</xdr:rowOff>
    </xdr:from>
    <xdr:ext cx="762000" cy="259045"/>
    <xdr:sp macro="" textlink="">
      <xdr:nvSpPr>
        <xdr:cNvPr id="394" name="テキスト ボックス 393"/>
        <xdr:cNvSpPr txBox="1"/>
      </xdr:nvSpPr>
      <xdr:spPr>
        <a:xfrm>
          <a:off x="14020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5" name="フローチャート: 判断 394"/>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6" name="テキスト ボックス 395"/>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118473</xdr:rowOff>
    </xdr:from>
    <xdr:to>
      <xdr:col>81</xdr:col>
      <xdr:colOff>95250</xdr:colOff>
      <xdr:row>42</xdr:row>
      <xdr:rowOff>48623</xdr:rowOff>
    </xdr:to>
    <xdr:sp macro="" textlink="">
      <xdr:nvSpPr>
        <xdr:cNvPr id="402" name="楕円 401"/>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90550</xdr:rowOff>
    </xdr:from>
    <xdr:ext cx="762000" cy="259045"/>
    <xdr:sp macro="" textlink="">
      <xdr:nvSpPr>
        <xdr:cNvPr id="403"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36649</xdr:rowOff>
    </xdr:from>
    <xdr:to>
      <xdr:col>77</xdr:col>
      <xdr:colOff>95250</xdr:colOff>
      <xdr:row>42</xdr:row>
      <xdr:rowOff>138249</xdr:rowOff>
    </xdr:to>
    <xdr:sp macro="" textlink="">
      <xdr:nvSpPr>
        <xdr:cNvPr id="404" name="楕円 403"/>
        <xdr:cNvSpPr/>
      </xdr:nvSpPr>
      <xdr:spPr>
        <a:xfrm>
          <a:off x="16129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123026</xdr:rowOff>
    </xdr:from>
    <xdr:ext cx="736600" cy="259045"/>
    <xdr:sp macro="" textlink="">
      <xdr:nvSpPr>
        <xdr:cNvPr id="405" name="テキスト ボックス 404"/>
        <xdr:cNvSpPr txBox="1"/>
      </xdr:nvSpPr>
      <xdr:spPr>
        <a:xfrm>
          <a:off x="15798800" y="732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153851</xdr:rowOff>
    </xdr:from>
    <xdr:to>
      <xdr:col>73</xdr:col>
      <xdr:colOff>44450</xdr:colOff>
      <xdr:row>43</xdr:row>
      <xdr:rowOff>84001</xdr:rowOff>
    </xdr:to>
    <xdr:sp macro="" textlink="">
      <xdr:nvSpPr>
        <xdr:cNvPr id="406" name="楕円 405"/>
        <xdr:cNvSpPr/>
      </xdr:nvSpPr>
      <xdr:spPr>
        <a:xfrm>
          <a:off x="15240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68778</xdr:rowOff>
    </xdr:from>
    <xdr:ext cx="762000" cy="259045"/>
    <xdr:sp macro="" textlink="">
      <xdr:nvSpPr>
        <xdr:cNvPr id="407" name="テキスト ボックス 406"/>
        <xdr:cNvSpPr txBox="1"/>
      </xdr:nvSpPr>
      <xdr:spPr>
        <a:xfrm>
          <a:off x="14909800" y="744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8" name="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31569</xdr:rowOff>
    </xdr:from>
    <xdr:to>
      <xdr:col>64</xdr:col>
      <xdr:colOff>152400</xdr:colOff>
      <xdr:row>44</xdr:row>
      <xdr:rowOff>133169</xdr:rowOff>
    </xdr:to>
    <xdr:sp macro="" textlink="">
      <xdr:nvSpPr>
        <xdr:cNvPr id="410" name="楕円 409"/>
        <xdr:cNvSpPr/>
      </xdr:nvSpPr>
      <xdr:spPr>
        <a:xfrm>
          <a:off x="13462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117946</xdr:rowOff>
    </xdr:from>
    <xdr:ext cx="762000" cy="259045"/>
    <xdr:sp macro="" textlink="">
      <xdr:nvSpPr>
        <xdr:cNvPr id="411" name="テキスト ボックス 410"/>
        <xdr:cNvSpPr txBox="1"/>
      </xdr:nvSpPr>
      <xdr:spPr>
        <a:xfrm>
          <a:off x="13131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地方債現在高の減等により、将来負担比率は前年度から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ポイント良化し、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なった。しかし、過去に借入した第三セクター等改革推進債や図書館、美術館、公会堂の整備事業、クリーンセンター長寿命化事業等の普通建設事業に伴う地方債残高の影響が残っており、類似団体中最下位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今後も市債発行額の適正化に努め、将来負担額の低減を図ることとしている。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171298</xdr:rowOff>
    </xdr:to>
    <xdr:cxnSp macro="">
      <xdr:nvCxnSpPr>
        <xdr:cNvPr id="438" name="直線コネクタ 437"/>
        <xdr:cNvCxnSpPr/>
      </xdr:nvCxnSpPr>
      <xdr:spPr>
        <a:xfrm flipV="1">
          <a:off x="17018000" y="2451100"/>
          <a:ext cx="0" cy="977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143375</xdr:rowOff>
    </xdr:from>
    <xdr:ext cx="762000" cy="259045"/>
    <xdr:sp macro="" textlink="">
      <xdr:nvSpPr>
        <xdr:cNvPr id="439" name="将来負担の状況最小値テキスト"/>
        <xdr:cNvSpPr txBox="1"/>
      </xdr:nvSpPr>
      <xdr:spPr>
        <a:xfrm>
          <a:off x="17106900" y="34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171298</xdr:rowOff>
    </xdr:from>
    <xdr:to>
      <xdr:col>81</xdr:col>
      <xdr:colOff>133350</xdr:colOff>
      <xdr:row>19</xdr:row>
      <xdr:rowOff>171298</xdr:rowOff>
    </xdr:to>
    <xdr:cxnSp macro="">
      <xdr:nvCxnSpPr>
        <xdr:cNvPr id="440" name="直線コネクタ 439"/>
        <xdr:cNvCxnSpPr/>
      </xdr:nvCxnSpPr>
      <xdr:spPr>
        <a:xfrm>
          <a:off x="16929100" y="342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171298</xdr:rowOff>
    </xdr:from>
    <xdr:to>
      <xdr:col>81</xdr:col>
      <xdr:colOff>44450</xdr:colOff>
      <xdr:row>20</xdr:row>
      <xdr:rowOff>153314</xdr:rowOff>
    </xdr:to>
    <xdr:cxnSp macro="">
      <xdr:nvCxnSpPr>
        <xdr:cNvPr id="443" name="直線コネクタ 442"/>
        <xdr:cNvCxnSpPr/>
      </xdr:nvCxnSpPr>
      <xdr:spPr>
        <a:xfrm flipV="1">
          <a:off x="16179800" y="3428848"/>
          <a:ext cx="8382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4"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5" name="フローチャート: 判断 444"/>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153314</xdr:rowOff>
    </xdr:from>
    <xdr:to>
      <xdr:col>77</xdr:col>
      <xdr:colOff>44450</xdr:colOff>
      <xdr:row>21</xdr:row>
      <xdr:rowOff>55219</xdr:rowOff>
    </xdr:to>
    <xdr:cxnSp macro="">
      <xdr:nvCxnSpPr>
        <xdr:cNvPr id="446" name="直線コネクタ 445"/>
        <xdr:cNvCxnSpPr/>
      </xdr:nvCxnSpPr>
      <xdr:spPr>
        <a:xfrm flipV="1">
          <a:off x="15290800" y="3582314"/>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117754</xdr:rowOff>
    </xdr:from>
    <xdr:to>
      <xdr:col>77</xdr:col>
      <xdr:colOff>95250</xdr:colOff>
      <xdr:row>15</xdr:row>
      <xdr:rowOff>47904</xdr:rowOff>
    </xdr:to>
    <xdr:sp macro="" textlink="">
      <xdr:nvSpPr>
        <xdr:cNvPr id="447" name="フローチャート: 判断 446"/>
        <xdr:cNvSpPr/>
      </xdr:nvSpPr>
      <xdr:spPr>
        <a:xfrm>
          <a:off x="16129000" y="251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58081</xdr:rowOff>
    </xdr:from>
    <xdr:ext cx="736600" cy="259045"/>
    <xdr:sp macro="" textlink="">
      <xdr:nvSpPr>
        <xdr:cNvPr id="448" name="テキスト ボックス 447"/>
        <xdr:cNvSpPr txBox="1"/>
      </xdr:nvSpPr>
      <xdr:spPr>
        <a:xfrm>
          <a:off x="15798800" y="22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55219</xdr:rowOff>
    </xdr:from>
    <xdr:to>
      <xdr:col>72</xdr:col>
      <xdr:colOff>203200</xdr:colOff>
      <xdr:row>21</xdr:row>
      <xdr:rowOff>144983</xdr:rowOff>
    </xdr:to>
    <xdr:cxnSp macro="">
      <xdr:nvCxnSpPr>
        <xdr:cNvPr id="449" name="直線コネクタ 448"/>
        <xdr:cNvCxnSpPr/>
      </xdr:nvCxnSpPr>
      <xdr:spPr>
        <a:xfrm flipV="1">
          <a:off x="14401800" y="3655669"/>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144780</xdr:rowOff>
    </xdr:from>
    <xdr:to>
      <xdr:col>73</xdr:col>
      <xdr:colOff>44450</xdr:colOff>
      <xdr:row>15</xdr:row>
      <xdr:rowOff>74930</xdr:rowOff>
    </xdr:to>
    <xdr:sp macro="" textlink="">
      <xdr:nvSpPr>
        <xdr:cNvPr id="450" name="フローチャート: 判断 449"/>
        <xdr:cNvSpPr/>
      </xdr:nvSpPr>
      <xdr:spPr>
        <a:xfrm>
          <a:off x="15240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85107</xdr:rowOff>
    </xdr:from>
    <xdr:ext cx="762000" cy="259045"/>
    <xdr:sp macro="" textlink="">
      <xdr:nvSpPr>
        <xdr:cNvPr id="451" name="テキスト ボックス 450"/>
        <xdr:cNvSpPr txBox="1"/>
      </xdr:nvSpPr>
      <xdr:spPr>
        <a:xfrm>
          <a:off x="14909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144983</xdr:rowOff>
    </xdr:from>
    <xdr:to>
      <xdr:col>68</xdr:col>
      <xdr:colOff>152400</xdr:colOff>
      <xdr:row>22</xdr:row>
      <xdr:rowOff>160782</xdr:rowOff>
    </xdr:to>
    <xdr:cxnSp macro="">
      <xdr:nvCxnSpPr>
        <xdr:cNvPr id="452" name="直線コネクタ 451"/>
        <xdr:cNvCxnSpPr/>
      </xdr:nvCxnSpPr>
      <xdr:spPr>
        <a:xfrm flipV="1">
          <a:off x="13512800" y="3745433"/>
          <a:ext cx="889000" cy="1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165405</xdr:rowOff>
    </xdr:from>
    <xdr:to>
      <xdr:col>68</xdr:col>
      <xdr:colOff>203200</xdr:colOff>
      <xdr:row>16</xdr:row>
      <xdr:rowOff>95555</xdr:rowOff>
    </xdr:to>
    <xdr:sp macro="" textlink="">
      <xdr:nvSpPr>
        <xdr:cNvPr id="453" name="フローチャート: 判断 452"/>
        <xdr:cNvSpPr/>
      </xdr:nvSpPr>
      <xdr:spPr>
        <a:xfrm>
          <a:off x="14351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105732</xdr:rowOff>
    </xdr:from>
    <xdr:ext cx="762000" cy="259045"/>
    <xdr:sp macro="" textlink="">
      <xdr:nvSpPr>
        <xdr:cNvPr id="454" name="テキスト ボックス 453"/>
        <xdr:cNvSpPr txBox="1"/>
      </xdr:nvSpPr>
      <xdr:spPr>
        <a:xfrm>
          <a:off x="14020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154788</xdr:rowOff>
    </xdr:from>
    <xdr:to>
      <xdr:col>64</xdr:col>
      <xdr:colOff>152400</xdr:colOff>
      <xdr:row>16</xdr:row>
      <xdr:rowOff>84938</xdr:rowOff>
    </xdr:to>
    <xdr:sp macro="" textlink="">
      <xdr:nvSpPr>
        <xdr:cNvPr id="455" name="フローチャート: 判断 454"/>
        <xdr:cNvSpPr/>
      </xdr:nvSpPr>
      <xdr:spPr>
        <a:xfrm>
          <a:off x="13462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95115</xdr:rowOff>
    </xdr:from>
    <xdr:ext cx="762000" cy="259045"/>
    <xdr:sp macro="" textlink="">
      <xdr:nvSpPr>
        <xdr:cNvPr id="456" name="テキスト ボックス 455"/>
        <xdr:cNvSpPr txBox="1"/>
      </xdr:nvSpPr>
      <xdr:spPr>
        <a:xfrm>
          <a:off x="13131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120498</xdr:rowOff>
    </xdr:from>
    <xdr:to>
      <xdr:col>81</xdr:col>
      <xdr:colOff>95250</xdr:colOff>
      <xdr:row>20</xdr:row>
      <xdr:rowOff>50648</xdr:rowOff>
    </xdr:to>
    <xdr:sp macro="" textlink="">
      <xdr:nvSpPr>
        <xdr:cNvPr id="462" name="楕円 461"/>
        <xdr:cNvSpPr/>
      </xdr:nvSpPr>
      <xdr:spPr>
        <a:xfrm>
          <a:off x="16967200" y="33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16375</xdr:rowOff>
    </xdr:from>
    <xdr:ext cx="762000" cy="259045"/>
    <xdr:sp macro="" textlink="">
      <xdr:nvSpPr>
        <xdr:cNvPr id="463" name="将来負担の状況該当値テキスト"/>
        <xdr:cNvSpPr txBox="1"/>
      </xdr:nvSpPr>
      <xdr:spPr>
        <a:xfrm>
          <a:off x="17106900" y="327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102514</xdr:rowOff>
    </xdr:from>
    <xdr:to>
      <xdr:col>77</xdr:col>
      <xdr:colOff>95250</xdr:colOff>
      <xdr:row>21</xdr:row>
      <xdr:rowOff>32664</xdr:rowOff>
    </xdr:to>
    <xdr:sp macro="" textlink="">
      <xdr:nvSpPr>
        <xdr:cNvPr id="464" name="楕円 463"/>
        <xdr:cNvSpPr/>
      </xdr:nvSpPr>
      <xdr:spPr>
        <a:xfrm>
          <a:off x="16129000" y="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17441</xdr:rowOff>
    </xdr:from>
    <xdr:ext cx="736600" cy="259045"/>
    <xdr:sp macro="" textlink="">
      <xdr:nvSpPr>
        <xdr:cNvPr id="465" name="テキスト ボックス 464"/>
        <xdr:cNvSpPr txBox="1"/>
      </xdr:nvSpPr>
      <xdr:spPr>
        <a:xfrm>
          <a:off x="15798800" y="361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4419</xdr:rowOff>
    </xdr:from>
    <xdr:to>
      <xdr:col>73</xdr:col>
      <xdr:colOff>44450</xdr:colOff>
      <xdr:row>21</xdr:row>
      <xdr:rowOff>106019</xdr:rowOff>
    </xdr:to>
    <xdr:sp macro="" textlink="">
      <xdr:nvSpPr>
        <xdr:cNvPr id="466" name="楕円 465"/>
        <xdr:cNvSpPr/>
      </xdr:nvSpPr>
      <xdr:spPr>
        <a:xfrm>
          <a:off x="15240000" y="36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90796</xdr:rowOff>
    </xdr:from>
    <xdr:ext cx="762000" cy="259045"/>
    <xdr:sp macro="" textlink="">
      <xdr:nvSpPr>
        <xdr:cNvPr id="467" name="テキスト ボックス 466"/>
        <xdr:cNvSpPr txBox="1"/>
      </xdr:nvSpPr>
      <xdr:spPr>
        <a:xfrm>
          <a:off x="14909800" y="369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94183</xdr:rowOff>
    </xdr:from>
    <xdr:to>
      <xdr:col>68</xdr:col>
      <xdr:colOff>203200</xdr:colOff>
      <xdr:row>22</xdr:row>
      <xdr:rowOff>24333</xdr:rowOff>
    </xdr:to>
    <xdr:sp macro="" textlink="">
      <xdr:nvSpPr>
        <xdr:cNvPr id="468" name="楕円 467"/>
        <xdr:cNvSpPr/>
      </xdr:nvSpPr>
      <xdr:spPr>
        <a:xfrm>
          <a:off x="14351000" y="36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9110</xdr:rowOff>
    </xdr:from>
    <xdr:ext cx="762000" cy="259045"/>
    <xdr:sp macro="" textlink="">
      <xdr:nvSpPr>
        <xdr:cNvPr id="469" name="テキスト ボックス 468"/>
        <xdr:cNvSpPr txBox="1"/>
      </xdr:nvSpPr>
      <xdr:spPr>
        <a:xfrm>
          <a:off x="14020800" y="37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109982</xdr:rowOff>
    </xdr:from>
    <xdr:to>
      <xdr:col>64</xdr:col>
      <xdr:colOff>152400</xdr:colOff>
      <xdr:row>23</xdr:row>
      <xdr:rowOff>40132</xdr:rowOff>
    </xdr:to>
    <xdr:sp macro="" textlink="">
      <xdr:nvSpPr>
        <xdr:cNvPr id="470" name="楕円 469"/>
        <xdr:cNvSpPr/>
      </xdr:nvSpPr>
      <xdr:spPr>
        <a:xfrm>
          <a:off x="13462000" y="38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24909</xdr:rowOff>
    </xdr:from>
    <xdr:ext cx="762000" cy="259045"/>
    <xdr:sp macro="" textlink="">
      <xdr:nvSpPr>
        <xdr:cNvPr id="471" name="テキスト ボックス 470"/>
        <xdr:cNvSpPr txBox="1"/>
      </xdr:nvSpPr>
      <xdr:spPr>
        <a:xfrm>
          <a:off x="13131800" y="396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人件費に係る経常収支比率は、前年度と比べほぼ</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年度に退職者が多かったことによる影響が大きいが、類似団体平均を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ポイント下回る低い水準であり、今後も定数管理や、給与水準の適正化に努める。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165100</xdr:rowOff>
    </xdr:to>
    <xdr:cxnSp macro="">
      <xdr:nvCxnSpPr>
        <xdr:cNvPr id="66" name="直線コネクタ 65"/>
        <xdr:cNvCxnSpPr/>
      </xdr:nvCxnSpPr>
      <xdr:spPr>
        <a:xfrm>
          <a:off x="3987800" y="594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119380</xdr:rowOff>
    </xdr:to>
    <xdr:cxnSp macro="">
      <xdr:nvCxnSpPr>
        <xdr:cNvPr id="69" name="直線コネクタ 68"/>
        <xdr:cNvCxnSpPr/>
      </xdr:nvCxnSpPr>
      <xdr:spPr>
        <a:xfrm>
          <a:off x="3098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119380</xdr:rowOff>
    </xdr:to>
    <xdr:cxnSp macro="">
      <xdr:nvCxnSpPr>
        <xdr:cNvPr id="72" name="直線コネクタ 71"/>
        <xdr:cNvCxnSpPr/>
      </xdr:nvCxnSpPr>
      <xdr:spPr>
        <a:xfrm flipV="1">
          <a:off x="2209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119380</xdr:rowOff>
    </xdr:to>
    <xdr:cxnSp macro="">
      <xdr:nvCxnSpPr>
        <xdr:cNvPr id="75" name="直線コネクタ 74"/>
        <xdr:cNvCxnSpPr/>
      </xdr:nvCxnSpPr>
      <xdr:spPr>
        <a:xfrm>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今後も、米子市行財政改革大綱及び実施計画に基づく事務事業の見直しを図っていく。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138430</xdr:rowOff>
    </xdr:to>
    <xdr:cxnSp macro="">
      <xdr:nvCxnSpPr>
        <xdr:cNvPr id="127" name="直線コネクタ 126"/>
        <xdr:cNvCxnSpPr/>
      </xdr:nvCxnSpPr>
      <xdr:spPr>
        <a:xfrm>
          <a:off x="15671800" y="234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115570</xdr:rowOff>
    </xdr:to>
    <xdr:cxnSp macro="">
      <xdr:nvCxnSpPr>
        <xdr:cNvPr id="130" name="直線コネクタ 129"/>
        <xdr:cNvCxnSpPr/>
      </xdr:nvCxnSpPr>
      <xdr:spPr>
        <a:xfrm>
          <a:off x="14782800" y="233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20320</xdr:rowOff>
    </xdr:to>
    <xdr:cxnSp macro="">
      <xdr:nvCxnSpPr>
        <xdr:cNvPr id="133" name="直線コネクタ 132"/>
        <xdr:cNvCxnSpPr/>
      </xdr:nvCxnSpPr>
      <xdr:spPr>
        <a:xfrm flipV="1">
          <a:off x="13893800" y="233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168910</xdr:rowOff>
    </xdr:from>
    <xdr:to>
      <xdr:col>69</xdr:col>
      <xdr:colOff>92075</xdr:colOff>
      <xdr:row>14</xdr:row>
      <xdr:rowOff>20320</xdr:rowOff>
    </xdr:to>
    <xdr:cxnSp macro="">
      <xdr:nvCxnSpPr>
        <xdr:cNvPr id="136" name="直線コネクタ 135"/>
        <xdr:cNvCxnSpPr/>
      </xdr:nvCxnSpPr>
      <xdr:spPr>
        <a:xfrm>
          <a:off x="13004800" y="239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8" name="テキスト ボックス 137"/>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87630</xdr:rowOff>
    </xdr:from>
    <xdr:to>
      <xdr:col>82</xdr:col>
      <xdr:colOff>158750</xdr:colOff>
      <xdr:row>14</xdr:row>
      <xdr:rowOff>17780</xdr:rowOff>
    </xdr:to>
    <xdr:sp macro="" textlink="">
      <xdr:nvSpPr>
        <xdr:cNvPr id="146" name="楕円 145"/>
        <xdr:cNvSpPr/>
      </xdr:nvSpPr>
      <xdr:spPr>
        <a:xfrm>
          <a:off x="164592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104157</xdr:rowOff>
    </xdr:from>
    <xdr:ext cx="762000" cy="259045"/>
    <xdr:sp macro="" textlink="">
      <xdr:nvSpPr>
        <xdr:cNvPr id="147" name="物件費該当値テキスト"/>
        <xdr:cNvSpPr txBox="1"/>
      </xdr:nvSpPr>
      <xdr:spPr>
        <a:xfrm>
          <a:off x="165989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8" name="楕円 147"/>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9" name="テキスト ボックス 148"/>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1" name="テキスト ボックス 150"/>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2" name="楕円 151"/>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3" name="テキスト ボックス 152"/>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118110</xdr:rowOff>
    </xdr:from>
    <xdr:to>
      <xdr:col>65</xdr:col>
      <xdr:colOff>53975</xdr:colOff>
      <xdr:row>14</xdr:row>
      <xdr:rowOff>48260</xdr:rowOff>
    </xdr:to>
    <xdr:sp macro="" textlink="">
      <xdr:nvSpPr>
        <xdr:cNvPr id="154" name="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扶助費に係る経常収支比率は、子育て関連経費、生活保護費及び障がい者福祉費等の増加により、前年度と比べ、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扶助費については、毎年増加傾向にあり、高齢化の進展等により今後も増加することが予想される。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129722</xdr:rowOff>
    </xdr:to>
    <xdr:cxnSp macro="">
      <xdr:nvCxnSpPr>
        <xdr:cNvPr id="190" name="直線コネクタ 189"/>
        <xdr:cNvCxnSpPr/>
      </xdr:nvCxnSpPr>
      <xdr:spPr>
        <a:xfrm>
          <a:off x="3987800" y="9483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93" name="直線コネクタ 192"/>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55</xdr:row>
      <xdr:rowOff>20865</xdr:rowOff>
    </xdr:to>
    <xdr:cxnSp macro="">
      <xdr:nvCxnSpPr>
        <xdr:cNvPr id="196" name="直線コネクタ 195"/>
        <xdr:cNvCxnSpPr/>
      </xdr:nvCxnSpPr>
      <xdr:spPr>
        <a:xfrm>
          <a:off x="2209800" y="9363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105228</xdr:rowOff>
    </xdr:to>
    <xdr:cxnSp macro="">
      <xdr:nvCxnSpPr>
        <xdr:cNvPr id="199" name="直線コネクタ 198"/>
        <xdr:cNvCxnSpPr/>
      </xdr:nvCxnSpPr>
      <xdr:spPr>
        <a:xfrm>
          <a:off x="1320800" y="9254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9" name="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1" name="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3" name="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5" name="楕円 214"/>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6" name="テキスト ボックス 215"/>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その他に係る経常収支比率は、下水道事業会計が企業会計に移行したことに伴い繰出金を補助費で計上することとなったこと等により、前年度と比べ、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内訳の大部分を占める繰出金のうち、国民健康保険、介護保険、後期高齢者医療等の特別会計への繰出金については、今後も高齢化社会の進展に伴いさらなる増加が見込まれる。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59</xdr:row>
      <xdr:rowOff>130810</xdr:rowOff>
    </xdr:to>
    <xdr:cxnSp macro="">
      <xdr:nvCxnSpPr>
        <xdr:cNvPr id="251" name="直線コネクタ 250"/>
        <xdr:cNvCxnSpPr/>
      </xdr:nvCxnSpPr>
      <xdr:spPr>
        <a:xfrm flipV="1">
          <a:off x="15671800" y="984250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59</xdr:row>
      <xdr:rowOff>130810</xdr:rowOff>
    </xdr:to>
    <xdr:cxnSp macro="">
      <xdr:nvCxnSpPr>
        <xdr:cNvPr id="254" name="直線コネクタ 253"/>
        <xdr:cNvCxnSpPr/>
      </xdr:nvCxnSpPr>
      <xdr:spPr>
        <a:xfrm>
          <a:off x="14782800" y="1024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130810</xdr:rowOff>
    </xdr:to>
    <xdr:cxnSp macro="">
      <xdr:nvCxnSpPr>
        <xdr:cNvPr id="257" name="直線コネクタ 256"/>
        <xdr:cNvCxnSpPr/>
      </xdr:nvCxnSpPr>
      <xdr:spPr>
        <a:xfrm>
          <a:off x="13893800" y="1022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107950</xdr:rowOff>
    </xdr:to>
    <xdr:cxnSp macro="">
      <xdr:nvCxnSpPr>
        <xdr:cNvPr id="260" name="直線コネクタ 259"/>
        <xdr:cNvCxnSpPr/>
      </xdr:nvCxnSpPr>
      <xdr:spPr>
        <a:xfrm>
          <a:off x="13004800" y="1020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62" name="テキスト ボックス 261"/>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72" name="楕円 271"/>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73" name="テキスト ボックス 272"/>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4" name="楕円 273"/>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5" name="テキスト ボックス 274"/>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8" name="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補助費等に係る経常収支比率は、下水道事業会計が企業会計に移行したことに伴い繰出金を補助費で計上することとなったこと等により、前年度と比べ</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ポイント上回っており、今後は米子市補助金交付基準に基づき、補助金の適正化に努めていく。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39</xdr:row>
      <xdr:rowOff>86178</xdr:rowOff>
    </xdr:to>
    <xdr:cxnSp macro="">
      <xdr:nvCxnSpPr>
        <xdr:cNvPr id="314" name="直線コネクタ 313"/>
        <xdr:cNvCxnSpPr/>
      </xdr:nvCxnSpPr>
      <xdr:spPr>
        <a:xfrm>
          <a:off x="15671800" y="6315528"/>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36</xdr:row>
      <xdr:rowOff>143328</xdr:rowOff>
    </xdr:to>
    <xdr:cxnSp macro="">
      <xdr:nvCxnSpPr>
        <xdr:cNvPr id="317" name="直線コネクタ 316"/>
        <xdr:cNvCxnSpPr/>
      </xdr:nvCxnSpPr>
      <xdr:spPr>
        <a:xfrm>
          <a:off x="14782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110672</xdr:rowOff>
    </xdr:to>
    <xdr:cxnSp macro="">
      <xdr:nvCxnSpPr>
        <xdr:cNvPr id="320" name="直線コネクタ 319"/>
        <xdr:cNvCxnSpPr/>
      </xdr:nvCxnSpPr>
      <xdr:spPr>
        <a:xfrm>
          <a:off x="13893800" y="626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154214</xdr:rowOff>
    </xdr:to>
    <xdr:cxnSp macro="">
      <xdr:nvCxnSpPr>
        <xdr:cNvPr id="323" name="直線コネクタ 322"/>
        <xdr:cNvCxnSpPr/>
      </xdr:nvCxnSpPr>
      <xdr:spPr>
        <a:xfrm flipV="1">
          <a:off x="13004800" y="6261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5" name="テキスト ボックス 324"/>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35378</xdr:rowOff>
    </xdr:from>
    <xdr:to>
      <xdr:col>82</xdr:col>
      <xdr:colOff>158750</xdr:colOff>
      <xdr:row>39</xdr:row>
      <xdr:rowOff>136978</xdr:rowOff>
    </xdr:to>
    <xdr:sp macro="" textlink="">
      <xdr:nvSpPr>
        <xdr:cNvPr id="333" name="楕円 332"/>
        <xdr:cNvSpPr/>
      </xdr:nvSpPr>
      <xdr:spPr>
        <a:xfrm>
          <a:off x="16459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7455</xdr:rowOff>
    </xdr:from>
    <xdr:ext cx="762000" cy="259045"/>
    <xdr:sp macro="" textlink="">
      <xdr:nvSpPr>
        <xdr:cNvPr id="334" name="補助費等該当値テキスト"/>
        <xdr:cNvSpPr txBox="1"/>
      </xdr:nvSpPr>
      <xdr:spPr>
        <a:xfrm>
          <a:off x="16598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5" name="楕円 334"/>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36" name="テキスト ボックス 335"/>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7" name="楕円 336"/>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38" name="テキスト ボックス 337"/>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40" name="テキスト ボックス 339"/>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41" name="楕円 340"/>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42" name="テキスト ボックス 341"/>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公債費に係る経常収支比率は、元金については地域総合整備事業債等の減、利子については利率見直し後の金利が低金利となったものが多かったことににより、前年度と比べ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ポイント良化している。</a:t>
          </a:r>
        </a:p>
        <a:p>
          <a:r>
            <a:rPr kumimoji="1" lang="ja-JP" altLang="en-US" sz="1300">
              <a:latin typeface="ＭＳ Ｐゴシック" panose="020B0600070205080204" pitchFamily="50" charset="-128"/>
              <a:ea typeface="ＭＳ Ｐゴシック" panose="020B0600070205080204" pitchFamily="50" charset="-128"/>
            </a:rPr>
            <a:t>　しかしながら、類似団体平均を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ポイント上回っている状況であり、今後も引き続き新発債の抑制を図る等、比率の抑制に努める。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58420</xdr:rowOff>
    </xdr:to>
    <xdr:cxnSp macro="">
      <xdr:nvCxnSpPr>
        <xdr:cNvPr id="375" name="直線コネクタ 374"/>
        <xdr:cNvCxnSpPr/>
      </xdr:nvCxnSpPr>
      <xdr:spPr>
        <a:xfrm flipV="1">
          <a:off x="3987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149861</xdr:rowOff>
    </xdr:to>
    <xdr:cxnSp macro="">
      <xdr:nvCxnSpPr>
        <xdr:cNvPr id="378" name="直線コネクタ 377"/>
        <xdr:cNvCxnSpPr/>
      </xdr:nvCxnSpPr>
      <xdr:spPr>
        <a:xfrm flipV="1">
          <a:off x="3098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1270</xdr:rowOff>
    </xdr:to>
    <xdr:cxnSp macro="">
      <xdr:nvCxnSpPr>
        <xdr:cNvPr id="381" name="直線コネクタ 380"/>
        <xdr:cNvCxnSpPr/>
      </xdr:nvCxnSpPr>
      <xdr:spPr>
        <a:xfrm flipV="1">
          <a:off x="2209800" y="13522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80</xdr:row>
      <xdr:rowOff>27939</xdr:rowOff>
    </xdr:to>
    <xdr:cxnSp macro="">
      <xdr:nvCxnSpPr>
        <xdr:cNvPr id="384" name="直線コネクタ 383"/>
        <xdr:cNvCxnSpPr/>
      </xdr:nvCxnSpPr>
      <xdr:spPr>
        <a:xfrm flipV="1">
          <a:off x="1320800" y="135458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4" name="楕円 393"/>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5"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6" name="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8" name="楕円 397"/>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9" name="テキスト ボックス 398"/>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400" name="楕円 399"/>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1" name="テキスト ボックス 400"/>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148589</xdr:rowOff>
    </xdr:from>
    <xdr:to>
      <xdr:col>6</xdr:col>
      <xdr:colOff>171450</xdr:colOff>
      <xdr:row>80</xdr:row>
      <xdr:rowOff>78739</xdr:rowOff>
    </xdr:to>
    <xdr:sp macro="" textlink="">
      <xdr:nvSpPr>
        <xdr:cNvPr id="402" name="楕円 401"/>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63516</xdr:rowOff>
    </xdr:from>
    <xdr:ext cx="762000" cy="259045"/>
    <xdr:sp macro="" textlink="">
      <xdr:nvSpPr>
        <xdr:cNvPr id="403" name="テキスト ボックス 402"/>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で類似団体平均を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ポイント下回っており、特徴としては「補助費等」の割合が高く、「人件費」「物件費」の割合が低いことが挙げられる。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75565</xdr:rowOff>
    </xdr:to>
    <xdr:cxnSp macro="">
      <xdr:nvCxnSpPr>
        <xdr:cNvPr id="432" name="直線コネクタ 431"/>
        <xdr:cNvCxnSpPr/>
      </xdr:nvCxnSpPr>
      <xdr:spPr>
        <a:xfrm>
          <a:off x="15671800" y="129057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46990</xdr:rowOff>
    </xdr:to>
    <xdr:cxnSp macro="">
      <xdr:nvCxnSpPr>
        <xdr:cNvPr id="435" name="直線コネクタ 434"/>
        <xdr:cNvCxnSpPr/>
      </xdr:nvCxnSpPr>
      <xdr:spPr>
        <a:xfrm>
          <a:off x="14782800" y="12860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167005</xdr:rowOff>
    </xdr:from>
    <xdr:to>
      <xdr:col>73</xdr:col>
      <xdr:colOff>180975</xdr:colOff>
      <xdr:row>75</xdr:row>
      <xdr:rowOff>1270</xdr:rowOff>
    </xdr:to>
    <xdr:cxnSp macro="">
      <xdr:nvCxnSpPr>
        <xdr:cNvPr id="438" name="直線コネクタ 437"/>
        <xdr:cNvCxnSpPr/>
      </xdr:nvCxnSpPr>
      <xdr:spPr>
        <a:xfrm>
          <a:off x="13893800" y="12854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52705</xdr:rowOff>
    </xdr:from>
    <xdr:to>
      <xdr:col>69</xdr:col>
      <xdr:colOff>92075</xdr:colOff>
      <xdr:row>74</xdr:row>
      <xdr:rowOff>167005</xdr:rowOff>
    </xdr:to>
    <xdr:cxnSp macro="">
      <xdr:nvCxnSpPr>
        <xdr:cNvPr id="441" name="直線コネクタ 440"/>
        <xdr:cNvCxnSpPr/>
      </xdr:nvCxnSpPr>
      <xdr:spPr>
        <a:xfrm>
          <a:off x="13004800" y="127400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53992</xdr:rowOff>
    </xdr:from>
    <xdr:ext cx="762000" cy="259045"/>
    <xdr:sp macro="" textlink="">
      <xdr:nvSpPr>
        <xdr:cNvPr id="443" name="テキスト ボックス 442"/>
        <xdr:cNvSpPr txBox="1"/>
      </xdr:nvSpPr>
      <xdr:spPr>
        <a:xfrm>
          <a:off x="13512800" y="129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24765</xdr:rowOff>
    </xdr:from>
    <xdr:to>
      <xdr:col>82</xdr:col>
      <xdr:colOff>158750</xdr:colOff>
      <xdr:row>75</xdr:row>
      <xdr:rowOff>126365</xdr:rowOff>
    </xdr:to>
    <xdr:sp macro="" textlink="">
      <xdr:nvSpPr>
        <xdr:cNvPr id="451" name="楕円 450"/>
        <xdr:cNvSpPr/>
      </xdr:nvSpPr>
      <xdr:spPr>
        <a:xfrm>
          <a:off x="16459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41292</xdr:rowOff>
    </xdr:from>
    <xdr:ext cx="762000" cy="259045"/>
    <xdr:sp macro="" textlink="">
      <xdr:nvSpPr>
        <xdr:cNvPr id="452" name="公債費以外該当値テキスト"/>
        <xdr:cNvSpPr txBox="1"/>
      </xdr:nvSpPr>
      <xdr:spPr>
        <a:xfrm>
          <a:off x="16598900" y="1272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167640</xdr:rowOff>
    </xdr:from>
    <xdr:to>
      <xdr:col>78</xdr:col>
      <xdr:colOff>120650</xdr:colOff>
      <xdr:row>75</xdr:row>
      <xdr:rowOff>97790</xdr:rowOff>
    </xdr:to>
    <xdr:sp macro="" textlink="">
      <xdr:nvSpPr>
        <xdr:cNvPr id="453" name="楕円 452"/>
        <xdr:cNvSpPr/>
      </xdr:nvSpPr>
      <xdr:spPr>
        <a:xfrm>
          <a:off x="15621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54" name="テキスト ボックス 453"/>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55" name="楕円 454"/>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62247</xdr:rowOff>
    </xdr:from>
    <xdr:ext cx="762000" cy="259045"/>
    <xdr:sp macro="" textlink="">
      <xdr:nvSpPr>
        <xdr:cNvPr id="456" name="テキスト ボックス 455"/>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116205</xdr:rowOff>
    </xdr:from>
    <xdr:to>
      <xdr:col>69</xdr:col>
      <xdr:colOff>142875</xdr:colOff>
      <xdr:row>75</xdr:row>
      <xdr:rowOff>46355</xdr:rowOff>
    </xdr:to>
    <xdr:sp macro="" textlink="">
      <xdr:nvSpPr>
        <xdr:cNvPr id="457" name="楕円 456"/>
        <xdr:cNvSpPr/>
      </xdr:nvSpPr>
      <xdr:spPr>
        <a:xfrm>
          <a:off x="13843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56532</xdr:rowOff>
    </xdr:from>
    <xdr:ext cx="762000" cy="259045"/>
    <xdr:sp macro="" textlink="">
      <xdr:nvSpPr>
        <xdr:cNvPr id="458" name="テキスト ボックス 457"/>
        <xdr:cNvSpPr txBox="1"/>
      </xdr:nvSpPr>
      <xdr:spPr>
        <a:xfrm>
          <a:off x="13512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59" name="楕円 458"/>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0" name="テキスト ボックス 459"/>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113752</xdr:rowOff>
    </xdr:from>
    <xdr:to>
      <xdr:col>29</xdr:col>
      <xdr:colOff>127000</xdr:colOff>
      <xdr:row>17</xdr:row>
      <xdr:rowOff>19438</xdr:rowOff>
    </xdr:to>
    <xdr:cxnSp macro="">
      <xdr:nvCxnSpPr>
        <xdr:cNvPr id="52" name="直線コネクタ 51"/>
        <xdr:cNvCxnSpPr/>
      </xdr:nvCxnSpPr>
      <xdr:spPr bwMode="auto">
        <a:xfrm flipV="1">
          <a:off x="5003800" y="2904577"/>
          <a:ext cx="647700" cy="77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19438</xdr:rowOff>
    </xdr:from>
    <xdr:to>
      <xdr:col>26</xdr:col>
      <xdr:colOff>50800</xdr:colOff>
      <xdr:row>17</xdr:row>
      <xdr:rowOff>29562</xdr:rowOff>
    </xdr:to>
    <xdr:cxnSp macro="">
      <xdr:nvCxnSpPr>
        <xdr:cNvPr id="55" name="直線コネクタ 54"/>
        <xdr:cNvCxnSpPr/>
      </xdr:nvCxnSpPr>
      <xdr:spPr bwMode="auto">
        <a:xfrm flipV="1">
          <a:off x="4305300" y="2981713"/>
          <a:ext cx="6985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7812</xdr:rowOff>
    </xdr:from>
    <xdr:to>
      <xdr:col>22</xdr:col>
      <xdr:colOff>114300</xdr:colOff>
      <xdr:row>17</xdr:row>
      <xdr:rowOff>29562</xdr:rowOff>
    </xdr:to>
    <xdr:cxnSp macro="">
      <xdr:nvCxnSpPr>
        <xdr:cNvPr id="58" name="直線コネクタ 57"/>
        <xdr:cNvCxnSpPr/>
      </xdr:nvCxnSpPr>
      <xdr:spPr bwMode="auto">
        <a:xfrm>
          <a:off x="3606800" y="2970087"/>
          <a:ext cx="6985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7812</xdr:rowOff>
    </xdr:from>
    <xdr:to>
      <xdr:col>18</xdr:col>
      <xdr:colOff>177800</xdr:colOff>
      <xdr:row>17</xdr:row>
      <xdr:rowOff>39914</xdr:rowOff>
    </xdr:to>
    <xdr:cxnSp macro="">
      <xdr:nvCxnSpPr>
        <xdr:cNvPr id="61" name="直線コネクタ 60"/>
        <xdr:cNvCxnSpPr/>
      </xdr:nvCxnSpPr>
      <xdr:spPr bwMode="auto">
        <a:xfrm flipV="1">
          <a:off x="2908300" y="2970087"/>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62952</xdr:rowOff>
    </xdr:from>
    <xdr:to>
      <xdr:col>29</xdr:col>
      <xdr:colOff>177800</xdr:colOff>
      <xdr:row>16</xdr:row>
      <xdr:rowOff>164552</xdr:rowOff>
    </xdr:to>
    <xdr:sp macro="" textlink="">
      <xdr:nvSpPr>
        <xdr:cNvPr id="71" name="楕円 70"/>
        <xdr:cNvSpPr/>
      </xdr:nvSpPr>
      <xdr:spPr bwMode="auto">
        <a:xfrm>
          <a:off x="5600700" y="285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35029</xdr:rowOff>
    </xdr:from>
    <xdr:ext cx="762000" cy="259045"/>
    <xdr:sp macro="" textlink="">
      <xdr:nvSpPr>
        <xdr:cNvPr id="72" name="人口1人当たり決算額の推移該当値テキスト130"/>
        <xdr:cNvSpPr txBox="1"/>
      </xdr:nvSpPr>
      <xdr:spPr>
        <a:xfrm>
          <a:off x="5740400" y="282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140088</xdr:rowOff>
    </xdr:from>
    <xdr:to>
      <xdr:col>26</xdr:col>
      <xdr:colOff>101600</xdr:colOff>
      <xdr:row>17</xdr:row>
      <xdr:rowOff>70238</xdr:rowOff>
    </xdr:to>
    <xdr:sp macro="" textlink="">
      <xdr:nvSpPr>
        <xdr:cNvPr id="73" name="楕円 72"/>
        <xdr:cNvSpPr/>
      </xdr:nvSpPr>
      <xdr:spPr bwMode="auto">
        <a:xfrm>
          <a:off x="4953000" y="293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55015</xdr:rowOff>
    </xdr:from>
    <xdr:ext cx="736600" cy="259045"/>
    <xdr:sp macro="" textlink="">
      <xdr:nvSpPr>
        <xdr:cNvPr id="74" name="テキスト ボックス 73"/>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150212</xdr:rowOff>
    </xdr:from>
    <xdr:to>
      <xdr:col>22</xdr:col>
      <xdr:colOff>165100</xdr:colOff>
      <xdr:row>17</xdr:row>
      <xdr:rowOff>80362</xdr:rowOff>
    </xdr:to>
    <xdr:sp macro="" textlink="">
      <xdr:nvSpPr>
        <xdr:cNvPr id="75" name="楕円 74"/>
        <xdr:cNvSpPr/>
      </xdr:nvSpPr>
      <xdr:spPr bwMode="auto">
        <a:xfrm>
          <a:off x="4254500" y="294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65139</xdr:rowOff>
    </xdr:from>
    <xdr:ext cx="762000" cy="259045"/>
    <xdr:sp macro="" textlink="">
      <xdr:nvSpPr>
        <xdr:cNvPr id="76" name="テキスト ボックス 75"/>
        <xdr:cNvSpPr txBox="1"/>
      </xdr:nvSpPr>
      <xdr:spPr>
        <a:xfrm>
          <a:off x="3924300" y="302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128462</xdr:rowOff>
    </xdr:from>
    <xdr:to>
      <xdr:col>19</xdr:col>
      <xdr:colOff>38100</xdr:colOff>
      <xdr:row>17</xdr:row>
      <xdr:rowOff>58612</xdr:rowOff>
    </xdr:to>
    <xdr:sp macro="" textlink="">
      <xdr:nvSpPr>
        <xdr:cNvPr id="77" name="楕円 76"/>
        <xdr:cNvSpPr/>
      </xdr:nvSpPr>
      <xdr:spPr bwMode="auto">
        <a:xfrm>
          <a:off x="3556000" y="291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43389</xdr:rowOff>
    </xdr:from>
    <xdr:ext cx="762000" cy="259045"/>
    <xdr:sp macro="" textlink="">
      <xdr:nvSpPr>
        <xdr:cNvPr id="78" name="テキスト ボックス 77"/>
        <xdr:cNvSpPr txBox="1"/>
      </xdr:nvSpPr>
      <xdr:spPr>
        <a:xfrm>
          <a:off x="3225800" y="300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160564</xdr:rowOff>
    </xdr:from>
    <xdr:to>
      <xdr:col>15</xdr:col>
      <xdr:colOff>101600</xdr:colOff>
      <xdr:row>17</xdr:row>
      <xdr:rowOff>90714</xdr:rowOff>
    </xdr:to>
    <xdr:sp macro="" textlink="">
      <xdr:nvSpPr>
        <xdr:cNvPr id="79" name="楕円 78"/>
        <xdr:cNvSpPr/>
      </xdr:nvSpPr>
      <xdr:spPr bwMode="auto">
        <a:xfrm>
          <a:off x="2857500" y="29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75491</xdr:rowOff>
    </xdr:from>
    <xdr:ext cx="762000" cy="259045"/>
    <xdr:sp macro="" textlink="">
      <xdr:nvSpPr>
        <xdr:cNvPr id="80" name="テキスト ボックス 79"/>
        <xdr:cNvSpPr txBox="1"/>
      </xdr:nvSpPr>
      <xdr:spPr>
        <a:xfrm>
          <a:off x="2527300" y="303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193027</xdr:rowOff>
    </xdr:from>
    <xdr:to>
      <xdr:col>29</xdr:col>
      <xdr:colOff>127000</xdr:colOff>
      <xdr:row>34</xdr:row>
      <xdr:rowOff>275324</xdr:rowOff>
    </xdr:to>
    <xdr:cxnSp macro="">
      <xdr:nvCxnSpPr>
        <xdr:cNvPr id="113" name="直線コネクタ 112"/>
        <xdr:cNvCxnSpPr/>
      </xdr:nvCxnSpPr>
      <xdr:spPr bwMode="auto">
        <a:xfrm>
          <a:off x="5003800" y="6460477"/>
          <a:ext cx="647700" cy="8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78156</xdr:rowOff>
    </xdr:from>
    <xdr:to>
      <xdr:col>26</xdr:col>
      <xdr:colOff>50800</xdr:colOff>
      <xdr:row>34</xdr:row>
      <xdr:rowOff>193027</xdr:rowOff>
    </xdr:to>
    <xdr:cxnSp macro="">
      <xdr:nvCxnSpPr>
        <xdr:cNvPr id="116" name="直線コネクタ 115"/>
        <xdr:cNvCxnSpPr/>
      </xdr:nvCxnSpPr>
      <xdr:spPr bwMode="auto">
        <a:xfrm>
          <a:off x="4305300" y="6345606"/>
          <a:ext cx="698500" cy="114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11366</xdr:rowOff>
    </xdr:from>
    <xdr:to>
      <xdr:col>22</xdr:col>
      <xdr:colOff>114300</xdr:colOff>
      <xdr:row>34</xdr:row>
      <xdr:rowOff>78156</xdr:rowOff>
    </xdr:to>
    <xdr:cxnSp macro="">
      <xdr:nvCxnSpPr>
        <xdr:cNvPr id="119" name="直線コネクタ 118"/>
        <xdr:cNvCxnSpPr/>
      </xdr:nvCxnSpPr>
      <xdr:spPr bwMode="auto">
        <a:xfrm>
          <a:off x="3606800" y="6278816"/>
          <a:ext cx="698500" cy="66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217868</xdr:rowOff>
    </xdr:from>
    <xdr:to>
      <xdr:col>18</xdr:col>
      <xdr:colOff>177800</xdr:colOff>
      <xdr:row>34</xdr:row>
      <xdr:rowOff>11366</xdr:rowOff>
    </xdr:to>
    <xdr:cxnSp macro="">
      <xdr:nvCxnSpPr>
        <xdr:cNvPr id="122" name="直線コネクタ 121"/>
        <xdr:cNvCxnSpPr/>
      </xdr:nvCxnSpPr>
      <xdr:spPr bwMode="auto">
        <a:xfrm>
          <a:off x="2908300" y="6142418"/>
          <a:ext cx="698500" cy="13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88816</xdr:rowOff>
    </xdr:from>
    <xdr:ext cx="762000" cy="259045"/>
    <xdr:sp macro="" textlink="">
      <xdr:nvSpPr>
        <xdr:cNvPr id="124" name="テキスト ボックス 123"/>
        <xdr:cNvSpPr txBox="1"/>
      </xdr:nvSpPr>
      <xdr:spPr>
        <a:xfrm>
          <a:off x="32258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224523</xdr:rowOff>
    </xdr:from>
    <xdr:to>
      <xdr:col>29</xdr:col>
      <xdr:colOff>177800</xdr:colOff>
      <xdr:row>34</xdr:row>
      <xdr:rowOff>326123</xdr:rowOff>
    </xdr:to>
    <xdr:sp macro="" textlink="">
      <xdr:nvSpPr>
        <xdr:cNvPr id="132" name="楕円 131"/>
        <xdr:cNvSpPr/>
      </xdr:nvSpPr>
      <xdr:spPr bwMode="auto">
        <a:xfrm>
          <a:off x="5600700" y="6491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69600</xdr:rowOff>
    </xdr:from>
    <xdr:ext cx="762000" cy="259045"/>
    <xdr:sp macro="" textlink="">
      <xdr:nvSpPr>
        <xdr:cNvPr id="133" name="人口1人当たり決算額の推移該当値テキスト445"/>
        <xdr:cNvSpPr txBox="1"/>
      </xdr:nvSpPr>
      <xdr:spPr>
        <a:xfrm>
          <a:off x="5740400" y="63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142227</xdr:rowOff>
    </xdr:from>
    <xdr:to>
      <xdr:col>26</xdr:col>
      <xdr:colOff>101600</xdr:colOff>
      <xdr:row>34</xdr:row>
      <xdr:rowOff>243827</xdr:rowOff>
    </xdr:to>
    <xdr:sp macro="" textlink="">
      <xdr:nvSpPr>
        <xdr:cNvPr id="134" name="楕円 133"/>
        <xdr:cNvSpPr/>
      </xdr:nvSpPr>
      <xdr:spPr bwMode="auto">
        <a:xfrm>
          <a:off x="4953000" y="640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254004</xdr:rowOff>
    </xdr:from>
    <xdr:ext cx="736600" cy="259045"/>
    <xdr:sp macro="" textlink="">
      <xdr:nvSpPr>
        <xdr:cNvPr id="135" name="テキスト ボックス 134"/>
        <xdr:cNvSpPr txBox="1"/>
      </xdr:nvSpPr>
      <xdr:spPr>
        <a:xfrm>
          <a:off x="4622800" y="617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27356</xdr:rowOff>
    </xdr:from>
    <xdr:to>
      <xdr:col>22</xdr:col>
      <xdr:colOff>165100</xdr:colOff>
      <xdr:row>34</xdr:row>
      <xdr:rowOff>128956</xdr:rowOff>
    </xdr:to>
    <xdr:sp macro="" textlink="">
      <xdr:nvSpPr>
        <xdr:cNvPr id="136" name="楕円 135"/>
        <xdr:cNvSpPr/>
      </xdr:nvSpPr>
      <xdr:spPr bwMode="auto">
        <a:xfrm>
          <a:off x="4254500" y="629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139133</xdr:rowOff>
    </xdr:from>
    <xdr:ext cx="762000" cy="259045"/>
    <xdr:sp macro="" textlink="">
      <xdr:nvSpPr>
        <xdr:cNvPr id="137" name="テキスト ボックス 136"/>
        <xdr:cNvSpPr txBox="1"/>
      </xdr:nvSpPr>
      <xdr:spPr>
        <a:xfrm>
          <a:off x="3924300" y="606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303466</xdr:rowOff>
    </xdr:from>
    <xdr:to>
      <xdr:col>19</xdr:col>
      <xdr:colOff>38100</xdr:colOff>
      <xdr:row>34</xdr:row>
      <xdr:rowOff>62166</xdr:rowOff>
    </xdr:to>
    <xdr:sp macro="" textlink="">
      <xdr:nvSpPr>
        <xdr:cNvPr id="138" name="楕円 137"/>
        <xdr:cNvSpPr/>
      </xdr:nvSpPr>
      <xdr:spPr bwMode="auto">
        <a:xfrm>
          <a:off x="3556000" y="622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72343</xdr:rowOff>
    </xdr:from>
    <xdr:ext cx="762000" cy="259045"/>
    <xdr:sp macro="" textlink="">
      <xdr:nvSpPr>
        <xdr:cNvPr id="139" name="テキスト ボックス 138"/>
        <xdr:cNvSpPr txBox="1"/>
      </xdr:nvSpPr>
      <xdr:spPr>
        <a:xfrm>
          <a:off x="3225800" y="599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167068</xdr:rowOff>
    </xdr:from>
    <xdr:to>
      <xdr:col>15</xdr:col>
      <xdr:colOff>101600</xdr:colOff>
      <xdr:row>33</xdr:row>
      <xdr:rowOff>268668</xdr:rowOff>
    </xdr:to>
    <xdr:sp macro="" textlink="">
      <xdr:nvSpPr>
        <xdr:cNvPr id="140" name="楕円 139"/>
        <xdr:cNvSpPr/>
      </xdr:nvSpPr>
      <xdr:spPr bwMode="auto">
        <a:xfrm>
          <a:off x="2857500" y="609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107395</xdr:rowOff>
    </xdr:from>
    <xdr:ext cx="762000" cy="259045"/>
    <xdr:sp macro="" textlink="">
      <xdr:nvSpPr>
        <xdr:cNvPr id="141" name="テキスト ボックス 140"/>
        <xdr:cNvSpPr txBox="1"/>
      </xdr:nvSpPr>
      <xdr:spPr>
        <a:xfrm>
          <a:off x="2527300" y="58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111517</xdr:rowOff>
    </xdr:from>
    <xdr:to>
      <xdr:col>24</xdr:col>
      <xdr:colOff>63500</xdr:colOff>
      <xdr:row>35</xdr:row>
      <xdr:rowOff>165238</xdr:rowOff>
    </xdr:to>
    <xdr:cxnSp macro="">
      <xdr:nvCxnSpPr>
        <xdr:cNvPr id="63" name="直線コネクタ 62"/>
        <xdr:cNvCxnSpPr/>
      </xdr:nvCxnSpPr>
      <xdr:spPr>
        <a:xfrm flipV="1">
          <a:off x="3797300" y="6112267"/>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165238</xdr:rowOff>
    </xdr:from>
    <xdr:to>
      <xdr:col>19</xdr:col>
      <xdr:colOff>177800</xdr:colOff>
      <xdr:row>36</xdr:row>
      <xdr:rowOff>4499</xdr:rowOff>
    </xdr:to>
    <xdr:cxnSp macro="">
      <xdr:nvCxnSpPr>
        <xdr:cNvPr id="66" name="直線コネクタ 65"/>
        <xdr:cNvCxnSpPr/>
      </xdr:nvCxnSpPr>
      <xdr:spPr>
        <a:xfrm flipV="1">
          <a:off x="2908300" y="6165988"/>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154232</xdr:rowOff>
    </xdr:from>
    <xdr:to>
      <xdr:col>15</xdr:col>
      <xdr:colOff>50800</xdr:colOff>
      <xdr:row>36</xdr:row>
      <xdr:rowOff>4499</xdr:rowOff>
    </xdr:to>
    <xdr:cxnSp macro="">
      <xdr:nvCxnSpPr>
        <xdr:cNvPr id="69" name="直線コネクタ 68"/>
        <xdr:cNvCxnSpPr/>
      </xdr:nvCxnSpPr>
      <xdr:spPr>
        <a:xfrm>
          <a:off x="2019300" y="61549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154232</xdr:rowOff>
    </xdr:from>
    <xdr:to>
      <xdr:col>10</xdr:col>
      <xdr:colOff>114300</xdr:colOff>
      <xdr:row>36</xdr:row>
      <xdr:rowOff>74288</xdr:rowOff>
    </xdr:to>
    <xdr:cxnSp macro="">
      <xdr:nvCxnSpPr>
        <xdr:cNvPr id="72" name="直線コネクタ 71"/>
        <xdr:cNvCxnSpPr/>
      </xdr:nvCxnSpPr>
      <xdr:spPr>
        <a:xfrm flipV="1">
          <a:off x="1130300" y="6154982"/>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60717</xdr:rowOff>
    </xdr:from>
    <xdr:to>
      <xdr:col>24</xdr:col>
      <xdr:colOff>114300</xdr:colOff>
      <xdr:row>35</xdr:row>
      <xdr:rowOff>162317</xdr:rowOff>
    </xdr:to>
    <xdr:sp macro="" textlink="">
      <xdr:nvSpPr>
        <xdr:cNvPr id="82" name="楕円 81"/>
        <xdr:cNvSpPr/>
      </xdr:nvSpPr>
      <xdr:spPr>
        <a:xfrm>
          <a:off x="4584700" y="60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39144</xdr:rowOff>
    </xdr:from>
    <xdr:ext cx="534377" cy="259045"/>
    <xdr:sp macro="" textlink="">
      <xdr:nvSpPr>
        <xdr:cNvPr id="83" name="人件費該当値テキスト"/>
        <xdr:cNvSpPr txBox="1"/>
      </xdr:nvSpPr>
      <xdr:spPr>
        <a:xfrm>
          <a:off x="4686300" y="60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114438</xdr:rowOff>
    </xdr:from>
    <xdr:to>
      <xdr:col>20</xdr:col>
      <xdr:colOff>38100</xdr:colOff>
      <xdr:row>36</xdr:row>
      <xdr:rowOff>44588</xdr:rowOff>
    </xdr:to>
    <xdr:sp macro="" textlink="">
      <xdr:nvSpPr>
        <xdr:cNvPr id="84" name="楕円 83"/>
        <xdr:cNvSpPr/>
      </xdr:nvSpPr>
      <xdr:spPr>
        <a:xfrm>
          <a:off x="3746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35715</xdr:rowOff>
    </xdr:from>
    <xdr:ext cx="534377" cy="259045"/>
    <xdr:sp macro="" textlink="">
      <xdr:nvSpPr>
        <xdr:cNvPr id="85" name="テキスト ボックス 84"/>
        <xdr:cNvSpPr txBox="1"/>
      </xdr:nvSpPr>
      <xdr:spPr>
        <a:xfrm>
          <a:off x="3530111" y="62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125149</xdr:rowOff>
    </xdr:from>
    <xdr:to>
      <xdr:col>15</xdr:col>
      <xdr:colOff>101600</xdr:colOff>
      <xdr:row>36</xdr:row>
      <xdr:rowOff>55299</xdr:rowOff>
    </xdr:to>
    <xdr:sp macro="" textlink="">
      <xdr:nvSpPr>
        <xdr:cNvPr id="86" name="楕円 85"/>
        <xdr:cNvSpPr/>
      </xdr:nvSpPr>
      <xdr:spPr>
        <a:xfrm>
          <a:off x="28575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46426</xdr:rowOff>
    </xdr:from>
    <xdr:ext cx="534377" cy="259045"/>
    <xdr:sp macro="" textlink="">
      <xdr:nvSpPr>
        <xdr:cNvPr id="87" name="テキスト ボックス 86"/>
        <xdr:cNvSpPr txBox="1"/>
      </xdr:nvSpPr>
      <xdr:spPr>
        <a:xfrm>
          <a:off x="2641111" y="62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103432</xdr:rowOff>
    </xdr:from>
    <xdr:to>
      <xdr:col>10</xdr:col>
      <xdr:colOff>165100</xdr:colOff>
      <xdr:row>36</xdr:row>
      <xdr:rowOff>33582</xdr:rowOff>
    </xdr:to>
    <xdr:sp macro="" textlink="">
      <xdr:nvSpPr>
        <xdr:cNvPr id="88" name="楕円 87"/>
        <xdr:cNvSpPr/>
      </xdr:nvSpPr>
      <xdr:spPr>
        <a:xfrm>
          <a:off x="1968500" y="6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24709</xdr:rowOff>
    </xdr:from>
    <xdr:ext cx="534377" cy="259045"/>
    <xdr:sp macro="" textlink="">
      <xdr:nvSpPr>
        <xdr:cNvPr id="89" name="テキスト ボックス 88"/>
        <xdr:cNvSpPr txBox="1"/>
      </xdr:nvSpPr>
      <xdr:spPr>
        <a:xfrm>
          <a:off x="1752111" y="61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23488</xdr:rowOff>
    </xdr:from>
    <xdr:to>
      <xdr:col>6</xdr:col>
      <xdr:colOff>38100</xdr:colOff>
      <xdr:row>36</xdr:row>
      <xdr:rowOff>125088</xdr:rowOff>
    </xdr:to>
    <xdr:sp macro="" textlink="">
      <xdr:nvSpPr>
        <xdr:cNvPr id="90" name="楕円 89"/>
        <xdr:cNvSpPr/>
      </xdr:nvSpPr>
      <xdr:spPr>
        <a:xfrm>
          <a:off x="1079500" y="61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116215</xdr:rowOff>
    </xdr:from>
    <xdr:ext cx="534377" cy="259045"/>
    <xdr:sp macro="" textlink="">
      <xdr:nvSpPr>
        <xdr:cNvPr id="91" name="テキスト ボックス 90"/>
        <xdr:cNvSpPr txBox="1"/>
      </xdr:nvSpPr>
      <xdr:spPr>
        <a:xfrm>
          <a:off x="863111" y="62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13157</xdr:rowOff>
    </xdr:from>
    <xdr:to>
      <xdr:col>24</xdr:col>
      <xdr:colOff>63500</xdr:colOff>
      <xdr:row>58</xdr:row>
      <xdr:rowOff>46368</xdr:rowOff>
    </xdr:to>
    <xdr:cxnSp macro="">
      <xdr:nvCxnSpPr>
        <xdr:cNvPr id="121" name="直線コネクタ 120"/>
        <xdr:cNvCxnSpPr/>
      </xdr:nvCxnSpPr>
      <xdr:spPr>
        <a:xfrm flipV="1">
          <a:off x="3797300" y="9957257"/>
          <a:ext cx="8382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46368</xdr:rowOff>
    </xdr:from>
    <xdr:to>
      <xdr:col>19</xdr:col>
      <xdr:colOff>177800</xdr:colOff>
      <xdr:row>58</xdr:row>
      <xdr:rowOff>48755</xdr:rowOff>
    </xdr:to>
    <xdr:cxnSp macro="">
      <xdr:nvCxnSpPr>
        <xdr:cNvPr id="124" name="直線コネクタ 123"/>
        <xdr:cNvCxnSpPr/>
      </xdr:nvCxnSpPr>
      <xdr:spPr>
        <a:xfrm flipV="1">
          <a:off x="2908300" y="9990468"/>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25260</xdr:rowOff>
    </xdr:from>
    <xdr:to>
      <xdr:col>15</xdr:col>
      <xdr:colOff>50800</xdr:colOff>
      <xdr:row>58</xdr:row>
      <xdr:rowOff>48755</xdr:rowOff>
    </xdr:to>
    <xdr:cxnSp macro="">
      <xdr:nvCxnSpPr>
        <xdr:cNvPr id="127" name="直線コネクタ 126"/>
        <xdr:cNvCxnSpPr/>
      </xdr:nvCxnSpPr>
      <xdr:spPr>
        <a:xfrm>
          <a:off x="2019300" y="996936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25260</xdr:rowOff>
    </xdr:from>
    <xdr:to>
      <xdr:col>10</xdr:col>
      <xdr:colOff>114300</xdr:colOff>
      <xdr:row>58</xdr:row>
      <xdr:rowOff>45898</xdr:rowOff>
    </xdr:to>
    <xdr:cxnSp macro="">
      <xdr:nvCxnSpPr>
        <xdr:cNvPr id="130" name="直線コネクタ 129"/>
        <xdr:cNvCxnSpPr/>
      </xdr:nvCxnSpPr>
      <xdr:spPr>
        <a:xfrm flipV="1">
          <a:off x="1130300" y="9969360"/>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133807</xdr:rowOff>
    </xdr:from>
    <xdr:to>
      <xdr:col>24</xdr:col>
      <xdr:colOff>114300</xdr:colOff>
      <xdr:row>58</xdr:row>
      <xdr:rowOff>63957</xdr:rowOff>
    </xdr:to>
    <xdr:sp macro="" textlink="">
      <xdr:nvSpPr>
        <xdr:cNvPr id="140" name="楕円 139"/>
        <xdr:cNvSpPr/>
      </xdr:nvSpPr>
      <xdr:spPr>
        <a:xfrm>
          <a:off x="4584700" y="99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48734</xdr:rowOff>
    </xdr:from>
    <xdr:ext cx="534377" cy="259045"/>
    <xdr:sp macro="" textlink="">
      <xdr:nvSpPr>
        <xdr:cNvPr id="141" name="物件費該当値テキスト"/>
        <xdr:cNvSpPr txBox="1"/>
      </xdr:nvSpPr>
      <xdr:spPr>
        <a:xfrm>
          <a:off x="4686300" y="98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167018</xdr:rowOff>
    </xdr:from>
    <xdr:to>
      <xdr:col>20</xdr:col>
      <xdr:colOff>38100</xdr:colOff>
      <xdr:row>58</xdr:row>
      <xdr:rowOff>97168</xdr:rowOff>
    </xdr:to>
    <xdr:sp macro="" textlink="">
      <xdr:nvSpPr>
        <xdr:cNvPr id="142" name="楕円 141"/>
        <xdr:cNvSpPr/>
      </xdr:nvSpPr>
      <xdr:spPr>
        <a:xfrm>
          <a:off x="3746500" y="99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88295</xdr:rowOff>
    </xdr:from>
    <xdr:ext cx="534377" cy="259045"/>
    <xdr:sp macro="" textlink="">
      <xdr:nvSpPr>
        <xdr:cNvPr id="143" name="テキスト ボックス 142"/>
        <xdr:cNvSpPr txBox="1"/>
      </xdr:nvSpPr>
      <xdr:spPr>
        <a:xfrm>
          <a:off x="3530111" y="100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169405</xdr:rowOff>
    </xdr:from>
    <xdr:to>
      <xdr:col>15</xdr:col>
      <xdr:colOff>101600</xdr:colOff>
      <xdr:row>58</xdr:row>
      <xdr:rowOff>99555</xdr:rowOff>
    </xdr:to>
    <xdr:sp macro="" textlink="">
      <xdr:nvSpPr>
        <xdr:cNvPr id="144" name="楕円 143"/>
        <xdr:cNvSpPr/>
      </xdr:nvSpPr>
      <xdr:spPr>
        <a:xfrm>
          <a:off x="2857500" y="99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90682</xdr:rowOff>
    </xdr:from>
    <xdr:ext cx="534377" cy="259045"/>
    <xdr:sp macro="" textlink="">
      <xdr:nvSpPr>
        <xdr:cNvPr id="145" name="テキスト ボックス 144"/>
        <xdr:cNvSpPr txBox="1"/>
      </xdr:nvSpPr>
      <xdr:spPr>
        <a:xfrm>
          <a:off x="2641111" y="1003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145910</xdr:rowOff>
    </xdr:from>
    <xdr:to>
      <xdr:col>10</xdr:col>
      <xdr:colOff>165100</xdr:colOff>
      <xdr:row>58</xdr:row>
      <xdr:rowOff>76060</xdr:rowOff>
    </xdr:to>
    <xdr:sp macro="" textlink="">
      <xdr:nvSpPr>
        <xdr:cNvPr id="146" name="楕円 145"/>
        <xdr:cNvSpPr/>
      </xdr:nvSpPr>
      <xdr:spPr>
        <a:xfrm>
          <a:off x="1968500" y="99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67187</xdr:rowOff>
    </xdr:from>
    <xdr:ext cx="534377" cy="259045"/>
    <xdr:sp macro="" textlink="">
      <xdr:nvSpPr>
        <xdr:cNvPr id="147" name="テキスト ボックス 146"/>
        <xdr:cNvSpPr txBox="1"/>
      </xdr:nvSpPr>
      <xdr:spPr>
        <a:xfrm>
          <a:off x="1752111" y="1001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166548</xdr:rowOff>
    </xdr:from>
    <xdr:to>
      <xdr:col>6</xdr:col>
      <xdr:colOff>38100</xdr:colOff>
      <xdr:row>58</xdr:row>
      <xdr:rowOff>96698</xdr:rowOff>
    </xdr:to>
    <xdr:sp macro="" textlink="">
      <xdr:nvSpPr>
        <xdr:cNvPr id="148" name="楕円 147"/>
        <xdr:cNvSpPr/>
      </xdr:nvSpPr>
      <xdr:spPr>
        <a:xfrm>
          <a:off x="1079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87825</xdr:rowOff>
    </xdr:from>
    <xdr:ext cx="534377" cy="259045"/>
    <xdr:sp macro="" textlink="">
      <xdr:nvSpPr>
        <xdr:cNvPr id="149" name="テキスト ボックス 148"/>
        <xdr:cNvSpPr txBox="1"/>
      </xdr:nvSpPr>
      <xdr:spPr>
        <a:xfrm>
          <a:off x="863111" y="100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159542</xdr:rowOff>
    </xdr:from>
    <xdr:to>
      <xdr:col>24</xdr:col>
      <xdr:colOff>63500</xdr:colOff>
      <xdr:row>76</xdr:row>
      <xdr:rowOff>165486</xdr:rowOff>
    </xdr:to>
    <xdr:cxnSp macro="">
      <xdr:nvCxnSpPr>
        <xdr:cNvPr id="176" name="直線コネクタ 175"/>
        <xdr:cNvCxnSpPr/>
      </xdr:nvCxnSpPr>
      <xdr:spPr>
        <a:xfrm>
          <a:off x="3797300" y="1318974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143723</xdr:rowOff>
    </xdr:from>
    <xdr:to>
      <xdr:col>19</xdr:col>
      <xdr:colOff>177800</xdr:colOff>
      <xdr:row>76</xdr:row>
      <xdr:rowOff>159542</xdr:rowOff>
    </xdr:to>
    <xdr:cxnSp macro="">
      <xdr:nvCxnSpPr>
        <xdr:cNvPr id="179" name="直線コネクタ 178"/>
        <xdr:cNvCxnSpPr/>
      </xdr:nvCxnSpPr>
      <xdr:spPr>
        <a:xfrm>
          <a:off x="2908300" y="13173923"/>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143723</xdr:rowOff>
    </xdr:from>
    <xdr:to>
      <xdr:col>15</xdr:col>
      <xdr:colOff>50800</xdr:colOff>
      <xdr:row>77</xdr:row>
      <xdr:rowOff>27778</xdr:rowOff>
    </xdr:to>
    <xdr:cxnSp macro="">
      <xdr:nvCxnSpPr>
        <xdr:cNvPr id="182" name="直線コネクタ 181"/>
        <xdr:cNvCxnSpPr/>
      </xdr:nvCxnSpPr>
      <xdr:spPr>
        <a:xfrm flipV="1">
          <a:off x="2019300" y="13173923"/>
          <a:ext cx="889000" cy="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19456</xdr:rowOff>
    </xdr:from>
    <xdr:to>
      <xdr:col>10</xdr:col>
      <xdr:colOff>114300</xdr:colOff>
      <xdr:row>77</xdr:row>
      <xdr:rowOff>27778</xdr:rowOff>
    </xdr:to>
    <xdr:cxnSp macro="">
      <xdr:nvCxnSpPr>
        <xdr:cNvPr id="185" name="直線コネクタ 184"/>
        <xdr:cNvCxnSpPr/>
      </xdr:nvCxnSpPr>
      <xdr:spPr>
        <a:xfrm>
          <a:off x="1130300" y="13221106"/>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114686</xdr:rowOff>
    </xdr:from>
    <xdr:to>
      <xdr:col>24</xdr:col>
      <xdr:colOff>114300</xdr:colOff>
      <xdr:row>77</xdr:row>
      <xdr:rowOff>44836</xdr:rowOff>
    </xdr:to>
    <xdr:sp macro="" textlink="">
      <xdr:nvSpPr>
        <xdr:cNvPr id="195" name="楕円 194"/>
        <xdr:cNvSpPr/>
      </xdr:nvSpPr>
      <xdr:spPr>
        <a:xfrm>
          <a:off x="4584700" y="1314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137563</xdr:rowOff>
    </xdr:from>
    <xdr:ext cx="469744" cy="259045"/>
    <xdr:sp macro="" textlink="">
      <xdr:nvSpPr>
        <xdr:cNvPr id="196" name="維持補修費該当値テキスト"/>
        <xdr:cNvSpPr txBox="1"/>
      </xdr:nvSpPr>
      <xdr:spPr>
        <a:xfrm>
          <a:off x="4686300" y="129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108742</xdr:rowOff>
    </xdr:from>
    <xdr:to>
      <xdr:col>20</xdr:col>
      <xdr:colOff>38100</xdr:colOff>
      <xdr:row>77</xdr:row>
      <xdr:rowOff>38892</xdr:rowOff>
    </xdr:to>
    <xdr:sp macro="" textlink="">
      <xdr:nvSpPr>
        <xdr:cNvPr id="197" name="楕円 196"/>
        <xdr:cNvSpPr/>
      </xdr:nvSpPr>
      <xdr:spPr>
        <a:xfrm>
          <a:off x="3746500" y="131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55419</xdr:rowOff>
    </xdr:from>
    <xdr:ext cx="469744" cy="259045"/>
    <xdr:sp macro="" textlink="">
      <xdr:nvSpPr>
        <xdr:cNvPr id="198" name="テキスト ボックス 197"/>
        <xdr:cNvSpPr txBox="1"/>
      </xdr:nvSpPr>
      <xdr:spPr>
        <a:xfrm>
          <a:off x="3562428" y="129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92923</xdr:rowOff>
    </xdr:from>
    <xdr:to>
      <xdr:col>15</xdr:col>
      <xdr:colOff>101600</xdr:colOff>
      <xdr:row>77</xdr:row>
      <xdr:rowOff>23073</xdr:rowOff>
    </xdr:to>
    <xdr:sp macro="" textlink="">
      <xdr:nvSpPr>
        <xdr:cNvPr id="199" name="楕円 198"/>
        <xdr:cNvSpPr/>
      </xdr:nvSpPr>
      <xdr:spPr>
        <a:xfrm>
          <a:off x="2857500" y="131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39600</xdr:rowOff>
    </xdr:from>
    <xdr:ext cx="469744" cy="259045"/>
    <xdr:sp macro="" textlink="">
      <xdr:nvSpPr>
        <xdr:cNvPr id="200" name="テキスト ボックス 199"/>
        <xdr:cNvSpPr txBox="1"/>
      </xdr:nvSpPr>
      <xdr:spPr>
        <a:xfrm>
          <a:off x="2673428" y="1289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148428</xdr:rowOff>
    </xdr:from>
    <xdr:to>
      <xdr:col>10</xdr:col>
      <xdr:colOff>165100</xdr:colOff>
      <xdr:row>77</xdr:row>
      <xdr:rowOff>78578</xdr:rowOff>
    </xdr:to>
    <xdr:sp macro="" textlink="">
      <xdr:nvSpPr>
        <xdr:cNvPr id="201" name="楕円 200"/>
        <xdr:cNvSpPr/>
      </xdr:nvSpPr>
      <xdr:spPr>
        <a:xfrm>
          <a:off x="1968500" y="13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69705</xdr:rowOff>
    </xdr:from>
    <xdr:ext cx="469744" cy="259045"/>
    <xdr:sp macro="" textlink="">
      <xdr:nvSpPr>
        <xdr:cNvPr id="202" name="テキスト ボックス 201"/>
        <xdr:cNvSpPr txBox="1"/>
      </xdr:nvSpPr>
      <xdr:spPr>
        <a:xfrm>
          <a:off x="1784428" y="132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140106</xdr:rowOff>
    </xdr:from>
    <xdr:to>
      <xdr:col>6</xdr:col>
      <xdr:colOff>38100</xdr:colOff>
      <xdr:row>77</xdr:row>
      <xdr:rowOff>70256</xdr:rowOff>
    </xdr:to>
    <xdr:sp macro="" textlink="">
      <xdr:nvSpPr>
        <xdr:cNvPr id="203" name="楕円 202"/>
        <xdr:cNvSpPr/>
      </xdr:nvSpPr>
      <xdr:spPr>
        <a:xfrm>
          <a:off x="1079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61383</xdr:rowOff>
    </xdr:from>
    <xdr:ext cx="469744" cy="259045"/>
    <xdr:sp macro="" textlink="">
      <xdr:nvSpPr>
        <xdr:cNvPr id="204" name="テキスト ボックス 203"/>
        <xdr:cNvSpPr txBox="1"/>
      </xdr:nvSpPr>
      <xdr:spPr>
        <a:xfrm>
          <a:off x="895428" y="132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112268</xdr:rowOff>
    </xdr:from>
    <xdr:to>
      <xdr:col>24</xdr:col>
      <xdr:colOff>63500</xdr:colOff>
      <xdr:row>95</xdr:row>
      <xdr:rowOff>147002</xdr:rowOff>
    </xdr:to>
    <xdr:cxnSp macro="">
      <xdr:nvCxnSpPr>
        <xdr:cNvPr id="234" name="直線コネクタ 233"/>
        <xdr:cNvCxnSpPr/>
      </xdr:nvCxnSpPr>
      <xdr:spPr>
        <a:xfrm flipV="1">
          <a:off x="3797300" y="16400018"/>
          <a:ext cx="8382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134595</xdr:rowOff>
    </xdr:from>
    <xdr:to>
      <xdr:col>19</xdr:col>
      <xdr:colOff>177800</xdr:colOff>
      <xdr:row>95</xdr:row>
      <xdr:rowOff>147002</xdr:rowOff>
    </xdr:to>
    <xdr:cxnSp macro="">
      <xdr:nvCxnSpPr>
        <xdr:cNvPr id="237" name="直線コネクタ 236"/>
        <xdr:cNvCxnSpPr/>
      </xdr:nvCxnSpPr>
      <xdr:spPr>
        <a:xfrm>
          <a:off x="2908300" y="16422345"/>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134595</xdr:rowOff>
    </xdr:from>
    <xdr:to>
      <xdr:col>15</xdr:col>
      <xdr:colOff>50800</xdr:colOff>
      <xdr:row>96</xdr:row>
      <xdr:rowOff>70943</xdr:rowOff>
    </xdr:to>
    <xdr:cxnSp macro="">
      <xdr:nvCxnSpPr>
        <xdr:cNvPr id="240" name="直線コネクタ 239"/>
        <xdr:cNvCxnSpPr/>
      </xdr:nvCxnSpPr>
      <xdr:spPr>
        <a:xfrm flipV="1">
          <a:off x="2019300" y="16422345"/>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70943</xdr:rowOff>
    </xdr:from>
    <xdr:to>
      <xdr:col>10</xdr:col>
      <xdr:colOff>114300</xdr:colOff>
      <xdr:row>96</xdr:row>
      <xdr:rowOff>144044</xdr:rowOff>
    </xdr:to>
    <xdr:cxnSp macro="">
      <xdr:nvCxnSpPr>
        <xdr:cNvPr id="243" name="直線コネクタ 242"/>
        <xdr:cNvCxnSpPr/>
      </xdr:nvCxnSpPr>
      <xdr:spPr>
        <a:xfrm flipV="1">
          <a:off x="1130300" y="16530143"/>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61468</xdr:rowOff>
    </xdr:from>
    <xdr:to>
      <xdr:col>24</xdr:col>
      <xdr:colOff>114300</xdr:colOff>
      <xdr:row>95</xdr:row>
      <xdr:rowOff>163068</xdr:rowOff>
    </xdr:to>
    <xdr:sp macro="" textlink="">
      <xdr:nvSpPr>
        <xdr:cNvPr id="253" name="楕円 252"/>
        <xdr:cNvSpPr/>
      </xdr:nvSpPr>
      <xdr:spPr>
        <a:xfrm>
          <a:off x="45847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84345</xdr:rowOff>
    </xdr:from>
    <xdr:ext cx="599010" cy="259045"/>
    <xdr:sp macro="" textlink="">
      <xdr:nvSpPr>
        <xdr:cNvPr id="254" name="扶助費該当値テキスト"/>
        <xdr:cNvSpPr txBox="1"/>
      </xdr:nvSpPr>
      <xdr:spPr>
        <a:xfrm>
          <a:off x="4686300" y="1620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96202</xdr:rowOff>
    </xdr:from>
    <xdr:to>
      <xdr:col>20</xdr:col>
      <xdr:colOff>38100</xdr:colOff>
      <xdr:row>96</xdr:row>
      <xdr:rowOff>26352</xdr:rowOff>
    </xdr:to>
    <xdr:sp macro="" textlink="">
      <xdr:nvSpPr>
        <xdr:cNvPr id="255" name="楕円 254"/>
        <xdr:cNvSpPr/>
      </xdr:nvSpPr>
      <xdr:spPr>
        <a:xfrm>
          <a:off x="3746500" y="163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42879</xdr:rowOff>
    </xdr:from>
    <xdr:ext cx="599010" cy="259045"/>
    <xdr:sp macro="" textlink="">
      <xdr:nvSpPr>
        <xdr:cNvPr id="256" name="テキスト ボックス 255"/>
        <xdr:cNvSpPr txBox="1"/>
      </xdr:nvSpPr>
      <xdr:spPr>
        <a:xfrm>
          <a:off x="3497795" y="1615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83795</xdr:rowOff>
    </xdr:from>
    <xdr:to>
      <xdr:col>15</xdr:col>
      <xdr:colOff>101600</xdr:colOff>
      <xdr:row>96</xdr:row>
      <xdr:rowOff>13945</xdr:rowOff>
    </xdr:to>
    <xdr:sp macro="" textlink="">
      <xdr:nvSpPr>
        <xdr:cNvPr id="257" name="楕円 256"/>
        <xdr:cNvSpPr/>
      </xdr:nvSpPr>
      <xdr:spPr>
        <a:xfrm>
          <a:off x="28575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30472</xdr:rowOff>
    </xdr:from>
    <xdr:ext cx="599010" cy="259045"/>
    <xdr:sp macro="" textlink="">
      <xdr:nvSpPr>
        <xdr:cNvPr id="258" name="テキスト ボックス 257"/>
        <xdr:cNvSpPr txBox="1"/>
      </xdr:nvSpPr>
      <xdr:spPr>
        <a:xfrm>
          <a:off x="2608795" y="1614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20143</xdr:rowOff>
    </xdr:from>
    <xdr:to>
      <xdr:col>10</xdr:col>
      <xdr:colOff>165100</xdr:colOff>
      <xdr:row>96</xdr:row>
      <xdr:rowOff>121743</xdr:rowOff>
    </xdr:to>
    <xdr:sp macro="" textlink="">
      <xdr:nvSpPr>
        <xdr:cNvPr id="259" name="楕円 258"/>
        <xdr:cNvSpPr/>
      </xdr:nvSpPr>
      <xdr:spPr>
        <a:xfrm>
          <a:off x="19685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112870</xdr:rowOff>
    </xdr:from>
    <xdr:ext cx="534377" cy="259045"/>
    <xdr:sp macro="" textlink="">
      <xdr:nvSpPr>
        <xdr:cNvPr id="260" name="テキスト ボックス 259"/>
        <xdr:cNvSpPr txBox="1"/>
      </xdr:nvSpPr>
      <xdr:spPr>
        <a:xfrm>
          <a:off x="1752111" y="165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93244</xdr:rowOff>
    </xdr:from>
    <xdr:to>
      <xdr:col>6</xdr:col>
      <xdr:colOff>38100</xdr:colOff>
      <xdr:row>97</xdr:row>
      <xdr:rowOff>23394</xdr:rowOff>
    </xdr:to>
    <xdr:sp macro="" textlink="">
      <xdr:nvSpPr>
        <xdr:cNvPr id="261" name="楕円 260"/>
        <xdr:cNvSpPr/>
      </xdr:nvSpPr>
      <xdr:spPr>
        <a:xfrm>
          <a:off x="1079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39921</xdr:rowOff>
    </xdr:from>
    <xdr:ext cx="534377" cy="259045"/>
    <xdr:sp macro="" textlink="">
      <xdr:nvSpPr>
        <xdr:cNvPr id="262" name="テキスト ボックス 261"/>
        <xdr:cNvSpPr txBox="1"/>
      </xdr:nvSpPr>
      <xdr:spPr>
        <a:xfrm>
          <a:off x="863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68669</xdr:rowOff>
    </xdr:from>
    <xdr:to>
      <xdr:col>55</xdr:col>
      <xdr:colOff>0</xdr:colOff>
      <xdr:row>37</xdr:row>
      <xdr:rowOff>139471</xdr:rowOff>
    </xdr:to>
    <xdr:cxnSp macro="">
      <xdr:nvCxnSpPr>
        <xdr:cNvPr id="289" name="直線コネクタ 288"/>
        <xdr:cNvCxnSpPr/>
      </xdr:nvCxnSpPr>
      <xdr:spPr>
        <a:xfrm flipV="1">
          <a:off x="9639300" y="6412319"/>
          <a:ext cx="8382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139471</xdr:rowOff>
    </xdr:from>
    <xdr:to>
      <xdr:col>50</xdr:col>
      <xdr:colOff>114300</xdr:colOff>
      <xdr:row>37</xdr:row>
      <xdr:rowOff>140765</xdr:rowOff>
    </xdr:to>
    <xdr:cxnSp macro="">
      <xdr:nvCxnSpPr>
        <xdr:cNvPr id="292" name="直線コネクタ 291"/>
        <xdr:cNvCxnSpPr/>
      </xdr:nvCxnSpPr>
      <xdr:spPr>
        <a:xfrm flipV="1">
          <a:off x="8750300" y="6483121"/>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140240</xdr:rowOff>
    </xdr:from>
    <xdr:to>
      <xdr:col>45</xdr:col>
      <xdr:colOff>177800</xdr:colOff>
      <xdr:row>37</xdr:row>
      <xdr:rowOff>140765</xdr:rowOff>
    </xdr:to>
    <xdr:cxnSp macro="">
      <xdr:nvCxnSpPr>
        <xdr:cNvPr id="295" name="直線コネクタ 294"/>
        <xdr:cNvCxnSpPr/>
      </xdr:nvCxnSpPr>
      <xdr:spPr>
        <a:xfrm>
          <a:off x="7861300" y="6483890"/>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140240</xdr:rowOff>
    </xdr:from>
    <xdr:to>
      <xdr:col>41</xdr:col>
      <xdr:colOff>50800</xdr:colOff>
      <xdr:row>37</xdr:row>
      <xdr:rowOff>140971</xdr:rowOff>
    </xdr:to>
    <xdr:cxnSp macro="">
      <xdr:nvCxnSpPr>
        <xdr:cNvPr id="298" name="直線コネクタ 297"/>
        <xdr:cNvCxnSpPr/>
      </xdr:nvCxnSpPr>
      <xdr:spPr>
        <a:xfrm flipV="1">
          <a:off x="6972300" y="6483890"/>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17869</xdr:rowOff>
    </xdr:from>
    <xdr:to>
      <xdr:col>55</xdr:col>
      <xdr:colOff>50800</xdr:colOff>
      <xdr:row>37</xdr:row>
      <xdr:rowOff>119469</xdr:rowOff>
    </xdr:to>
    <xdr:sp macro="" textlink="">
      <xdr:nvSpPr>
        <xdr:cNvPr id="308" name="楕円 307"/>
        <xdr:cNvSpPr/>
      </xdr:nvSpPr>
      <xdr:spPr>
        <a:xfrm>
          <a:off x="10426700" y="63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40746</xdr:rowOff>
    </xdr:from>
    <xdr:ext cx="534377" cy="259045"/>
    <xdr:sp macro="" textlink="">
      <xdr:nvSpPr>
        <xdr:cNvPr id="309" name="補助費等該当値テキスト"/>
        <xdr:cNvSpPr txBox="1"/>
      </xdr:nvSpPr>
      <xdr:spPr>
        <a:xfrm>
          <a:off x="10528300" y="62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88671</xdr:rowOff>
    </xdr:from>
    <xdr:to>
      <xdr:col>50</xdr:col>
      <xdr:colOff>165100</xdr:colOff>
      <xdr:row>38</xdr:row>
      <xdr:rowOff>18821</xdr:rowOff>
    </xdr:to>
    <xdr:sp macro="" textlink="">
      <xdr:nvSpPr>
        <xdr:cNvPr id="310" name="楕円 309"/>
        <xdr:cNvSpPr/>
      </xdr:nvSpPr>
      <xdr:spPr>
        <a:xfrm>
          <a:off x="9588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35348</xdr:rowOff>
    </xdr:from>
    <xdr:ext cx="534377" cy="259045"/>
    <xdr:sp macro="" textlink="">
      <xdr:nvSpPr>
        <xdr:cNvPr id="311" name="テキスト ボックス 310"/>
        <xdr:cNvSpPr txBox="1"/>
      </xdr:nvSpPr>
      <xdr:spPr>
        <a:xfrm>
          <a:off x="9372111" y="62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89965</xdr:rowOff>
    </xdr:from>
    <xdr:to>
      <xdr:col>46</xdr:col>
      <xdr:colOff>38100</xdr:colOff>
      <xdr:row>38</xdr:row>
      <xdr:rowOff>20115</xdr:rowOff>
    </xdr:to>
    <xdr:sp macro="" textlink="">
      <xdr:nvSpPr>
        <xdr:cNvPr id="312" name="楕円 311"/>
        <xdr:cNvSpPr/>
      </xdr:nvSpPr>
      <xdr:spPr>
        <a:xfrm>
          <a:off x="8699500" y="64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36642</xdr:rowOff>
    </xdr:from>
    <xdr:ext cx="534377" cy="259045"/>
    <xdr:sp macro="" textlink="">
      <xdr:nvSpPr>
        <xdr:cNvPr id="313" name="テキスト ボックス 312"/>
        <xdr:cNvSpPr txBox="1"/>
      </xdr:nvSpPr>
      <xdr:spPr>
        <a:xfrm>
          <a:off x="8483111" y="62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89440</xdr:rowOff>
    </xdr:from>
    <xdr:to>
      <xdr:col>41</xdr:col>
      <xdr:colOff>101600</xdr:colOff>
      <xdr:row>38</xdr:row>
      <xdr:rowOff>19590</xdr:rowOff>
    </xdr:to>
    <xdr:sp macro="" textlink="">
      <xdr:nvSpPr>
        <xdr:cNvPr id="314" name="楕円 313"/>
        <xdr:cNvSpPr/>
      </xdr:nvSpPr>
      <xdr:spPr>
        <a:xfrm>
          <a:off x="7810500" y="64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10717</xdr:rowOff>
    </xdr:from>
    <xdr:ext cx="534377" cy="259045"/>
    <xdr:sp macro="" textlink="">
      <xdr:nvSpPr>
        <xdr:cNvPr id="315" name="テキスト ボックス 314"/>
        <xdr:cNvSpPr txBox="1"/>
      </xdr:nvSpPr>
      <xdr:spPr>
        <a:xfrm>
          <a:off x="7594111" y="65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90171</xdr:rowOff>
    </xdr:from>
    <xdr:to>
      <xdr:col>36</xdr:col>
      <xdr:colOff>165100</xdr:colOff>
      <xdr:row>38</xdr:row>
      <xdr:rowOff>20321</xdr:rowOff>
    </xdr:to>
    <xdr:sp macro="" textlink="">
      <xdr:nvSpPr>
        <xdr:cNvPr id="316" name="楕円 315"/>
        <xdr:cNvSpPr/>
      </xdr:nvSpPr>
      <xdr:spPr>
        <a:xfrm>
          <a:off x="6921500" y="64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36848</xdr:rowOff>
    </xdr:from>
    <xdr:ext cx="534377" cy="259045"/>
    <xdr:sp macro="" textlink="">
      <xdr:nvSpPr>
        <xdr:cNvPr id="317" name="テキスト ボックス 316"/>
        <xdr:cNvSpPr txBox="1"/>
      </xdr:nvSpPr>
      <xdr:spPr>
        <a:xfrm>
          <a:off x="6705111" y="620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25819</xdr:rowOff>
    </xdr:from>
    <xdr:to>
      <xdr:col>55</xdr:col>
      <xdr:colOff>0</xdr:colOff>
      <xdr:row>57</xdr:row>
      <xdr:rowOff>80523</xdr:rowOff>
    </xdr:to>
    <xdr:cxnSp macro="">
      <xdr:nvCxnSpPr>
        <xdr:cNvPr id="346" name="直線コネクタ 345"/>
        <xdr:cNvCxnSpPr/>
      </xdr:nvCxnSpPr>
      <xdr:spPr>
        <a:xfrm flipV="1">
          <a:off x="9639300" y="9798469"/>
          <a:ext cx="8382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80523</xdr:rowOff>
    </xdr:from>
    <xdr:to>
      <xdr:col>50</xdr:col>
      <xdr:colOff>114300</xdr:colOff>
      <xdr:row>58</xdr:row>
      <xdr:rowOff>7211</xdr:rowOff>
    </xdr:to>
    <xdr:cxnSp macro="">
      <xdr:nvCxnSpPr>
        <xdr:cNvPr id="349" name="直線コネクタ 348"/>
        <xdr:cNvCxnSpPr/>
      </xdr:nvCxnSpPr>
      <xdr:spPr>
        <a:xfrm flipV="1">
          <a:off x="8750300" y="9853173"/>
          <a:ext cx="889000" cy="9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90345</xdr:rowOff>
    </xdr:from>
    <xdr:to>
      <xdr:col>45</xdr:col>
      <xdr:colOff>177800</xdr:colOff>
      <xdr:row>58</xdr:row>
      <xdr:rowOff>7211</xdr:rowOff>
    </xdr:to>
    <xdr:cxnSp macro="">
      <xdr:nvCxnSpPr>
        <xdr:cNvPr id="352" name="直線コネクタ 351"/>
        <xdr:cNvCxnSpPr/>
      </xdr:nvCxnSpPr>
      <xdr:spPr>
        <a:xfrm>
          <a:off x="7861300" y="9862995"/>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69131</xdr:rowOff>
    </xdr:from>
    <xdr:to>
      <xdr:col>41</xdr:col>
      <xdr:colOff>50800</xdr:colOff>
      <xdr:row>57</xdr:row>
      <xdr:rowOff>90345</xdr:rowOff>
    </xdr:to>
    <xdr:cxnSp macro="">
      <xdr:nvCxnSpPr>
        <xdr:cNvPr id="355" name="直線コネクタ 354"/>
        <xdr:cNvCxnSpPr/>
      </xdr:nvCxnSpPr>
      <xdr:spPr>
        <a:xfrm>
          <a:off x="6972300" y="9841781"/>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146469</xdr:rowOff>
    </xdr:from>
    <xdr:to>
      <xdr:col>55</xdr:col>
      <xdr:colOff>50800</xdr:colOff>
      <xdr:row>57</xdr:row>
      <xdr:rowOff>76619</xdr:rowOff>
    </xdr:to>
    <xdr:sp macro="" textlink="">
      <xdr:nvSpPr>
        <xdr:cNvPr id="365" name="楕円 364"/>
        <xdr:cNvSpPr/>
      </xdr:nvSpPr>
      <xdr:spPr>
        <a:xfrm>
          <a:off x="10426700" y="97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169346</xdr:rowOff>
    </xdr:from>
    <xdr:ext cx="534377" cy="259045"/>
    <xdr:sp macro="" textlink="">
      <xdr:nvSpPr>
        <xdr:cNvPr id="366" name="普通建設事業費該当値テキスト"/>
        <xdr:cNvSpPr txBox="1"/>
      </xdr:nvSpPr>
      <xdr:spPr>
        <a:xfrm>
          <a:off x="10528300" y="9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29723</xdr:rowOff>
    </xdr:from>
    <xdr:to>
      <xdr:col>50</xdr:col>
      <xdr:colOff>165100</xdr:colOff>
      <xdr:row>57</xdr:row>
      <xdr:rowOff>131323</xdr:rowOff>
    </xdr:to>
    <xdr:sp macro="" textlink="">
      <xdr:nvSpPr>
        <xdr:cNvPr id="367" name="楕円 366"/>
        <xdr:cNvSpPr/>
      </xdr:nvSpPr>
      <xdr:spPr>
        <a:xfrm>
          <a:off x="9588500" y="98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122450</xdr:rowOff>
    </xdr:from>
    <xdr:ext cx="534377" cy="259045"/>
    <xdr:sp macro="" textlink="">
      <xdr:nvSpPr>
        <xdr:cNvPr id="368" name="テキスト ボックス 367"/>
        <xdr:cNvSpPr txBox="1"/>
      </xdr:nvSpPr>
      <xdr:spPr>
        <a:xfrm>
          <a:off x="9372111" y="98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127861</xdr:rowOff>
    </xdr:from>
    <xdr:to>
      <xdr:col>46</xdr:col>
      <xdr:colOff>38100</xdr:colOff>
      <xdr:row>58</xdr:row>
      <xdr:rowOff>58011</xdr:rowOff>
    </xdr:to>
    <xdr:sp macro="" textlink="">
      <xdr:nvSpPr>
        <xdr:cNvPr id="369" name="楕円 368"/>
        <xdr:cNvSpPr/>
      </xdr:nvSpPr>
      <xdr:spPr>
        <a:xfrm>
          <a:off x="8699500" y="99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49138</xdr:rowOff>
    </xdr:from>
    <xdr:ext cx="534377" cy="259045"/>
    <xdr:sp macro="" textlink="">
      <xdr:nvSpPr>
        <xdr:cNvPr id="370" name="テキスト ボックス 369"/>
        <xdr:cNvSpPr txBox="1"/>
      </xdr:nvSpPr>
      <xdr:spPr>
        <a:xfrm>
          <a:off x="8483111" y="999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39545</xdr:rowOff>
    </xdr:from>
    <xdr:to>
      <xdr:col>41</xdr:col>
      <xdr:colOff>101600</xdr:colOff>
      <xdr:row>57</xdr:row>
      <xdr:rowOff>141145</xdr:rowOff>
    </xdr:to>
    <xdr:sp macro="" textlink="">
      <xdr:nvSpPr>
        <xdr:cNvPr id="371" name="楕円 370"/>
        <xdr:cNvSpPr/>
      </xdr:nvSpPr>
      <xdr:spPr>
        <a:xfrm>
          <a:off x="7810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132272</xdr:rowOff>
    </xdr:from>
    <xdr:ext cx="534377" cy="259045"/>
    <xdr:sp macro="" textlink="">
      <xdr:nvSpPr>
        <xdr:cNvPr id="372" name="テキスト ボックス 371"/>
        <xdr:cNvSpPr txBox="1"/>
      </xdr:nvSpPr>
      <xdr:spPr>
        <a:xfrm>
          <a:off x="7594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18331</xdr:rowOff>
    </xdr:from>
    <xdr:to>
      <xdr:col>36</xdr:col>
      <xdr:colOff>165100</xdr:colOff>
      <xdr:row>57</xdr:row>
      <xdr:rowOff>119931</xdr:rowOff>
    </xdr:to>
    <xdr:sp macro="" textlink="">
      <xdr:nvSpPr>
        <xdr:cNvPr id="373" name="楕円 372"/>
        <xdr:cNvSpPr/>
      </xdr:nvSpPr>
      <xdr:spPr>
        <a:xfrm>
          <a:off x="6921500" y="9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111058</xdr:rowOff>
    </xdr:from>
    <xdr:ext cx="534377" cy="259045"/>
    <xdr:sp macro="" textlink="">
      <xdr:nvSpPr>
        <xdr:cNvPr id="374" name="テキスト ボックス 373"/>
        <xdr:cNvSpPr txBox="1"/>
      </xdr:nvSpPr>
      <xdr:spPr>
        <a:xfrm>
          <a:off x="6705111" y="9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93523</xdr:rowOff>
    </xdr:from>
    <xdr:to>
      <xdr:col>55</xdr:col>
      <xdr:colOff>0</xdr:colOff>
      <xdr:row>78</xdr:row>
      <xdr:rowOff>129642</xdr:rowOff>
    </xdr:to>
    <xdr:cxnSp macro="">
      <xdr:nvCxnSpPr>
        <xdr:cNvPr id="403" name="直線コネクタ 402"/>
        <xdr:cNvCxnSpPr/>
      </xdr:nvCxnSpPr>
      <xdr:spPr>
        <a:xfrm flipV="1">
          <a:off x="9639300" y="13466623"/>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122937</xdr:rowOff>
    </xdr:from>
    <xdr:to>
      <xdr:col>50</xdr:col>
      <xdr:colOff>114300</xdr:colOff>
      <xdr:row>78</xdr:row>
      <xdr:rowOff>129642</xdr:rowOff>
    </xdr:to>
    <xdr:cxnSp macro="">
      <xdr:nvCxnSpPr>
        <xdr:cNvPr id="406" name="直線コネクタ 405"/>
        <xdr:cNvCxnSpPr/>
      </xdr:nvCxnSpPr>
      <xdr:spPr>
        <a:xfrm>
          <a:off x="8750300" y="13496037"/>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5448</xdr:rowOff>
    </xdr:from>
    <xdr:to>
      <xdr:col>45</xdr:col>
      <xdr:colOff>177800</xdr:colOff>
      <xdr:row>78</xdr:row>
      <xdr:rowOff>122937</xdr:rowOff>
    </xdr:to>
    <xdr:cxnSp macro="">
      <xdr:nvCxnSpPr>
        <xdr:cNvPr id="409" name="直線コネクタ 408"/>
        <xdr:cNvCxnSpPr/>
      </xdr:nvCxnSpPr>
      <xdr:spPr>
        <a:xfrm>
          <a:off x="7861300" y="13378548"/>
          <a:ext cx="889000" cy="1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5448</xdr:rowOff>
    </xdr:from>
    <xdr:to>
      <xdr:col>41</xdr:col>
      <xdr:colOff>50800</xdr:colOff>
      <xdr:row>78</xdr:row>
      <xdr:rowOff>40170</xdr:rowOff>
    </xdr:to>
    <xdr:cxnSp macro="">
      <xdr:nvCxnSpPr>
        <xdr:cNvPr id="412" name="直線コネクタ 411"/>
        <xdr:cNvCxnSpPr/>
      </xdr:nvCxnSpPr>
      <xdr:spPr>
        <a:xfrm flipV="1">
          <a:off x="6972300" y="13378548"/>
          <a:ext cx="8890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42723</xdr:rowOff>
    </xdr:from>
    <xdr:to>
      <xdr:col>55</xdr:col>
      <xdr:colOff>50800</xdr:colOff>
      <xdr:row>78</xdr:row>
      <xdr:rowOff>144323</xdr:rowOff>
    </xdr:to>
    <xdr:sp macro="" textlink="">
      <xdr:nvSpPr>
        <xdr:cNvPr id="422" name="楕円 421"/>
        <xdr:cNvSpPr/>
      </xdr:nvSpPr>
      <xdr:spPr>
        <a:xfrm>
          <a:off x="104267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5618</xdr:rowOff>
    </xdr:from>
    <xdr:ext cx="469744" cy="259045"/>
    <xdr:sp macro="" textlink="">
      <xdr:nvSpPr>
        <xdr:cNvPr id="423" name="普通建設事業費 （ うち新規整備　）該当値テキスト"/>
        <xdr:cNvSpPr txBox="1"/>
      </xdr:nvSpPr>
      <xdr:spPr>
        <a:xfrm>
          <a:off x="10528300" y="133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78842</xdr:rowOff>
    </xdr:from>
    <xdr:to>
      <xdr:col>50</xdr:col>
      <xdr:colOff>165100</xdr:colOff>
      <xdr:row>79</xdr:row>
      <xdr:rowOff>8992</xdr:rowOff>
    </xdr:to>
    <xdr:sp macro="" textlink="">
      <xdr:nvSpPr>
        <xdr:cNvPr id="424" name="楕円 423"/>
        <xdr:cNvSpPr/>
      </xdr:nvSpPr>
      <xdr:spPr>
        <a:xfrm>
          <a:off x="9588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xdr:rowOff>
    </xdr:from>
    <xdr:ext cx="469744" cy="259045"/>
    <xdr:sp macro="" textlink="">
      <xdr:nvSpPr>
        <xdr:cNvPr id="425" name="テキスト ボックス 424"/>
        <xdr:cNvSpPr txBox="1"/>
      </xdr:nvSpPr>
      <xdr:spPr>
        <a:xfrm>
          <a:off x="9404428" y="1354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72137</xdr:rowOff>
    </xdr:from>
    <xdr:to>
      <xdr:col>46</xdr:col>
      <xdr:colOff>38100</xdr:colOff>
      <xdr:row>79</xdr:row>
      <xdr:rowOff>2287</xdr:rowOff>
    </xdr:to>
    <xdr:sp macro="" textlink="">
      <xdr:nvSpPr>
        <xdr:cNvPr id="426" name="楕円 425"/>
        <xdr:cNvSpPr/>
      </xdr:nvSpPr>
      <xdr:spPr>
        <a:xfrm>
          <a:off x="8699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164864</xdr:rowOff>
    </xdr:from>
    <xdr:ext cx="469744" cy="259045"/>
    <xdr:sp macro="" textlink="">
      <xdr:nvSpPr>
        <xdr:cNvPr id="427" name="テキスト ボックス 426"/>
        <xdr:cNvSpPr txBox="1"/>
      </xdr:nvSpPr>
      <xdr:spPr>
        <a:xfrm>
          <a:off x="8515428" y="1353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126098</xdr:rowOff>
    </xdr:from>
    <xdr:to>
      <xdr:col>41</xdr:col>
      <xdr:colOff>101600</xdr:colOff>
      <xdr:row>78</xdr:row>
      <xdr:rowOff>56248</xdr:rowOff>
    </xdr:to>
    <xdr:sp macro="" textlink="">
      <xdr:nvSpPr>
        <xdr:cNvPr id="428" name="楕円 427"/>
        <xdr:cNvSpPr/>
      </xdr:nvSpPr>
      <xdr:spPr>
        <a:xfrm>
          <a:off x="7810500" y="13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47375</xdr:rowOff>
    </xdr:from>
    <xdr:ext cx="534377" cy="259045"/>
    <xdr:sp macro="" textlink="">
      <xdr:nvSpPr>
        <xdr:cNvPr id="429" name="テキスト ボックス 428"/>
        <xdr:cNvSpPr txBox="1"/>
      </xdr:nvSpPr>
      <xdr:spPr>
        <a:xfrm>
          <a:off x="7594111" y="134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160820</xdr:rowOff>
    </xdr:from>
    <xdr:to>
      <xdr:col>36</xdr:col>
      <xdr:colOff>165100</xdr:colOff>
      <xdr:row>78</xdr:row>
      <xdr:rowOff>90970</xdr:rowOff>
    </xdr:to>
    <xdr:sp macro="" textlink="">
      <xdr:nvSpPr>
        <xdr:cNvPr id="430" name="楕円 429"/>
        <xdr:cNvSpPr/>
      </xdr:nvSpPr>
      <xdr:spPr>
        <a:xfrm>
          <a:off x="6921500" y="133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82097</xdr:rowOff>
    </xdr:from>
    <xdr:ext cx="534377" cy="259045"/>
    <xdr:sp macro="" textlink="">
      <xdr:nvSpPr>
        <xdr:cNvPr id="431" name="テキスト ボックス 430"/>
        <xdr:cNvSpPr txBox="1"/>
      </xdr:nvSpPr>
      <xdr:spPr>
        <a:xfrm>
          <a:off x="6705111" y="134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3053</xdr:rowOff>
    </xdr:from>
    <xdr:to>
      <xdr:col>55</xdr:col>
      <xdr:colOff>0</xdr:colOff>
      <xdr:row>97</xdr:row>
      <xdr:rowOff>89481</xdr:rowOff>
    </xdr:to>
    <xdr:cxnSp macro="">
      <xdr:nvCxnSpPr>
        <xdr:cNvPr id="458" name="直線コネクタ 457"/>
        <xdr:cNvCxnSpPr/>
      </xdr:nvCxnSpPr>
      <xdr:spPr>
        <a:xfrm flipV="1">
          <a:off x="9639300" y="16633703"/>
          <a:ext cx="838200" cy="8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89481</xdr:rowOff>
    </xdr:from>
    <xdr:to>
      <xdr:col>50</xdr:col>
      <xdr:colOff>114300</xdr:colOff>
      <xdr:row>97</xdr:row>
      <xdr:rowOff>159615</xdr:rowOff>
    </xdr:to>
    <xdr:cxnSp macro="">
      <xdr:nvCxnSpPr>
        <xdr:cNvPr id="461" name="直線コネクタ 460"/>
        <xdr:cNvCxnSpPr/>
      </xdr:nvCxnSpPr>
      <xdr:spPr>
        <a:xfrm flipV="1">
          <a:off x="8750300" y="16720131"/>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138054</xdr:rowOff>
    </xdr:from>
    <xdr:to>
      <xdr:col>45</xdr:col>
      <xdr:colOff>177800</xdr:colOff>
      <xdr:row>97</xdr:row>
      <xdr:rowOff>159615</xdr:rowOff>
    </xdr:to>
    <xdr:cxnSp macro="">
      <xdr:nvCxnSpPr>
        <xdr:cNvPr id="464" name="直線コネクタ 463"/>
        <xdr:cNvCxnSpPr/>
      </xdr:nvCxnSpPr>
      <xdr:spPr>
        <a:xfrm>
          <a:off x="7861300" y="16768704"/>
          <a:ext cx="889000" cy="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96340</xdr:rowOff>
    </xdr:from>
    <xdr:to>
      <xdr:col>41</xdr:col>
      <xdr:colOff>50800</xdr:colOff>
      <xdr:row>97</xdr:row>
      <xdr:rowOff>138054</xdr:rowOff>
    </xdr:to>
    <xdr:cxnSp macro="">
      <xdr:nvCxnSpPr>
        <xdr:cNvPr id="467" name="直線コネクタ 466"/>
        <xdr:cNvCxnSpPr/>
      </xdr:nvCxnSpPr>
      <xdr:spPr>
        <a:xfrm>
          <a:off x="6972300" y="16726990"/>
          <a:ext cx="889000" cy="4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123703</xdr:rowOff>
    </xdr:from>
    <xdr:to>
      <xdr:col>55</xdr:col>
      <xdr:colOff>50800</xdr:colOff>
      <xdr:row>97</xdr:row>
      <xdr:rowOff>53853</xdr:rowOff>
    </xdr:to>
    <xdr:sp macro="" textlink="">
      <xdr:nvSpPr>
        <xdr:cNvPr id="477" name="楕円 476"/>
        <xdr:cNvSpPr/>
      </xdr:nvSpPr>
      <xdr:spPr>
        <a:xfrm>
          <a:off x="10426700" y="165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146580</xdr:rowOff>
    </xdr:from>
    <xdr:ext cx="534377" cy="259045"/>
    <xdr:sp macro="" textlink="">
      <xdr:nvSpPr>
        <xdr:cNvPr id="478" name="普通建設事業費 （ うち更新整備　）該当値テキスト"/>
        <xdr:cNvSpPr txBox="1"/>
      </xdr:nvSpPr>
      <xdr:spPr>
        <a:xfrm>
          <a:off x="10528300" y="164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38681</xdr:rowOff>
    </xdr:from>
    <xdr:to>
      <xdr:col>50</xdr:col>
      <xdr:colOff>165100</xdr:colOff>
      <xdr:row>97</xdr:row>
      <xdr:rowOff>140281</xdr:rowOff>
    </xdr:to>
    <xdr:sp macro="" textlink="">
      <xdr:nvSpPr>
        <xdr:cNvPr id="479" name="楕円 478"/>
        <xdr:cNvSpPr/>
      </xdr:nvSpPr>
      <xdr:spPr>
        <a:xfrm>
          <a:off x="95885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156808</xdr:rowOff>
    </xdr:from>
    <xdr:ext cx="534377" cy="259045"/>
    <xdr:sp macro="" textlink="">
      <xdr:nvSpPr>
        <xdr:cNvPr id="480" name="テキスト ボックス 479"/>
        <xdr:cNvSpPr txBox="1"/>
      </xdr:nvSpPr>
      <xdr:spPr>
        <a:xfrm>
          <a:off x="9372111" y="164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108815</xdr:rowOff>
    </xdr:from>
    <xdr:to>
      <xdr:col>46</xdr:col>
      <xdr:colOff>38100</xdr:colOff>
      <xdr:row>98</xdr:row>
      <xdr:rowOff>38965</xdr:rowOff>
    </xdr:to>
    <xdr:sp macro="" textlink="">
      <xdr:nvSpPr>
        <xdr:cNvPr id="481" name="楕円 480"/>
        <xdr:cNvSpPr/>
      </xdr:nvSpPr>
      <xdr:spPr>
        <a:xfrm>
          <a:off x="8699500" y="167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30092</xdr:rowOff>
    </xdr:from>
    <xdr:ext cx="534377" cy="259045"/>
    <xdr:sp macro="" textlink="">
      <xdr:nvSpPr>
        <xdr:cNvPr id="482" name="テキスト ボックス 481"/>
        <xdr:cNvSpPr txBox="1"/>
      </xdr:nvSpPr>
      <xdr:spPr>
        <a:xfrm>
          <a:off x="8483111" y="168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87254</xdr:rowOff>
    </xdr:from>
    <xdr:to>
      <xdr:col>41</xdr:col>
      <xdr:colOff>101600</xdr:colOff>
      <xdr:row>98</xdr:row>
      <xdr:rowOff>17404</xdr:rowOff>
    </xdr:to>
    <xdr:sp macro="" textlink="">
      <xdr:nvSpPr>
        <xdr:cNvPr id="483" name="楕円 482"/>
        <xdr:cNvSpPr/>
      </xdr:nvSpPr>
      <xdr:spPr>
        <a:xfrm>
          <a:off x="7810500" y="167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8531</xdr:rowOff>
    </xdr:from>
    <xdr:ext cx="534377" cy="259045"/>
    <xdr:sp macro="" textlink="">
      <xdr:nvSpPr>
        <xdr:cNvPr id="484" name="テキスト ボックス 483"/>
        <xdr:cNvSpPr txBox="1"/>
      </xdr:nvSpPr>
      <xdr:spPr>
        <a:xfrm>
          <a:off x="7594111" y="1681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85" name="楕円 484"/>
        <xdr:cNvSpPr/>
      </xdr:nvSpPr>
      <xdr:spPr>
        <a:xfrm>
          <a:off x="6921500" y="166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86" name="テキスト ボックス 48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17552</xdr:rowOff>
    </xdr:from>
    <xdr:to>
      <xdr:col>85</xdr:col>
      <xdr:colOff>127000</xdr:colOff>
      <xdr:row>39</xdr:row>
      <xdr:rowOff>40792</xdr:rowOff>
    </xdr:to>
    <xdr:cxnSp macro="">
      <xdr:nvCxnSpPr>
        <xdr:cNvPr id="515" name="直線コネクタ 514"/>
        <xdr:cNvCxnSpPr/>
      </xdr:nvCxnSpPr>
      <xdr:spPr>
        <a:xfrm flipV="1">
          <a:off x="15481300" y="6704102"/>
          <a:ext cx="8382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40792</xdr:rowOff>
    </xdr:from>
    <xdr:to>
      <xdr:col>81</xdr:col>
      <xdr:colOff>50800</xdr:colOff>
      <xdr:row>39</xdr:row>
      <xdr:rowOff>44069</xdr:rowOff>
    </xdr:to>
    <xdr:cxnSp macro="">
      <xdr:nvCxnSpPr>
        <xdr:cNvPr id="518" name="直線コネクタ 517"/>
        <xdr:cNvCxnSpPr/>
      </xdr:nvCxnSpPr>
      <xdr:spPr>
        <a:xfrm flipV="1">
          <a:off x="14592300" y="672734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44069</xdr:rowOff>
    </xdr:from>
    <xdr:to>
      <xdr:col>76</xdr:col>
      <xdr:colOff>114300</xdr:colOff>
      <xdr:row>39</xdr:row>
      <xdr:rowOff>44069</xdr:rowOff>
    </xdr:to>
    <xdr:cxnSp macro="">
      <xdr:nvCxnSpPr>
        <xdr:cNvPr id="521" name="直線コネクタ 520"/>
        <xdr:cNvCxnSpPr/>
      </xdr:nvCxnSpPr>
      <xdr:spPr>
        <a:xfrm>
          <a:off x="13703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21513</xdr:rowOff>
    </xdr:from>
    <xdr:to>
      <xdr:col>71</xdr:col>
      <xdr:colOff>177800</xdr:colOff>
      <xdr:row>39</xdr:row>
      <xdr:rowOff>44069</xdr:rowOff>
    </xdr:to>
    <xdr:cxnSp macro="">
      <xdr:nvCxnSpPr>
        <xdr:cNvPr id="524" name="直線コネクタ 523"/>
        <xdr:cNvCxnSpPr/>
      </xdr:nvCxnSpPr>
      <xdr:spPr>
        <a:xfrm>
          <a:off x="12814300" y="6708063"/>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138202</xdr:rowOff>
    </xdr:from>
    <xdr:to>
      <xdr:col>85</xdr:col>
      <xdr:colOff>177800</xdr:colOff>
      <xdr:row>39</xdr:row>
      <xdr:rowOff>68352</xdr:rowOff>
    </xdr:to>
    <xdr:sp macro="" textlink="">
      <xdr:nvSpPr>
        <xdr:cNvPr id="534" name="楕円 533"/>
        <xdr:cNvSpPr/>
      </xdr:nvSpPr>
      <xdr:spPr>
        <a:xfrm>
          <a:off x="16268700" y="66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53129</xdr:rowOff>
    </xdr:from>
    <xdr:ext cx="378565" cy="259045"/>
    <xdr:sp macro="" textlink="">
      <xdr:nvSpPr>
        <xdr:cNvPr id="535" name="災害復旧事業費該当値テキスト"/>
        <xdr:cNvSpPr txBox="1"/>
      </xdr:nvSpPr>
      <xdr:spPr>
        <a:xfrm>
          <a:off x="16370300" y="656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161442</xdr:rowOff>
    </xdr:from>
    <xdr:to>
      <xdr:col>81</xdr:col>
      <xdr:colOff>101600</xdr:colOff>
      <xdr:row>39</xdr:row>
      <xdr:rowOff>91592</xdr:rowOff>
    </xdr:to>
    <xdr:sp macro="" textlink="">
      <xdr:nvSpPr>
        <xdr:cNvPr id="536" name="楕円 535"/>
        <xdr:cNvSpPr/>
      </xdr:nvSpPr>
      <xdr:spPr>
        <a:xfrm>
          <a:off x="1543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82719</xdr:rowOff>
    </xdr:from>
    <xdr:ext cx="313932" cy="259045"/>
    <xdr:sp macro="" textlink="">
      <xdr:nvSpPr>
        <xdr:cNvPr id="537" name="テキスト ボックス 536"/>
        <xdr:cNvSpPr txBox="1"/>
      </xdr:nvSpPr>
      <xdr:spPr>
        <a:xfrm>
          <a:off x="15324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164719</xdr:rowOff>
    </xdr:from>
    <xdr:to>
      <xdr:col>76</xdr:col>
      <xdr:colOff>165100</xdr:colOff>
      <xdr:row>39</xdr:row>
      <xdr:rowOff>94869</xdr:rowOff>
    </xdr:to>
    <xdr:sp macro="" textlink="">
      <xdr:nvSpPr>
        <xdr:cNvPr id="538" name="楕円 537"/>
        <xdr:cNvSpPr/>
      </xdr:nvSpPr>
      <xdr:spPr>
        <a:xfrm>
          <a:off x="1454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85996</xdr:rowOff>
    </xdr:from>
    <xdr:ext cx="249299" cy="259045"/>
    <xdr:sp macro="" textlink="">
      <xdr:nvSpPr>
        <xdr:cNvPr id="539" name="テキスト ボックス 538"/>
        <xdr:cNvSpPr txBox="1"/>
      </xdr:nvSpPr>
      <xdr:spPr>
        <a:xfrm>
          <a:off x="1446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164719</xdr:rowOff>
    </xdr:from>
    <xdr:to>
      <xdr:col>72</xdr:col>
      <xdr:colOff>38100</xdr:colOff>
      <xdr:row>39</xdr:row>
      <xdr:rowOff>94869</xdr:rowOff>
    </xdr:to>
    <xdr:sp macro="" textlink="">
      <xdr:nvSpPr>
        <xdr:cNvPr id="540" name="楕円 539"/>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85996</xdr:rowOff>
    </xdr:from>
    <xdr:ext cx="249299" cy="259045"/>
    <xdr:sp macro="" textlink="">
      <xdr:nvSpPr>
        <xdr:cNvPr id="541" name="テキスト ボックス 540"/>
        <xdr:cNvSpPr txBox="1"/>
      </xdr:nvSpPr>
      <xdr:spPr>
        <a:xfrm>
          <a:off x="1357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142163</xdr:rowOff>
    </xdr:from>
    <xdr:to>
      <xdr:col>67</xdr:col>
      <xdr:colOff>101600</xdr:colOff>
      <xdr:row>39</xdr:row>
      <xdr:rowOff>72313</xdr:rowOff>
    </xdr:to>
    <xdr:sp macro="" textlink="">
      <xdr:nvSpPr>
        <xdr:cNvPr id="542" name="楕円 541"/>
        <xdr:cNvSpPr/>
      </xdr:nvSpPr>
      <xdr:spPr>
        <a:xfrm>
          <a:off x="12763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63440</xdr:rowOff>
    </xdr:from>
    <xdr:ext cx="378565" cy="259045"/>
    <xdr:sp macro="" textlink="">
      <xdr:nvSpPr>
        <xdr:cNvPr id="543" name="テキスト ボックス 542"/>
        <xdr:cNvSpPr txBox="1"/>
      </xdr:nvSpPr>
      <xdr:spPr>
        <a:xfrm>
          <a:off x="12625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87655</xdr:rowOff>
    </xdr:from>
    <xdr:to>
      <xdr:col>85</xdr:col>
      <xdr:colOff>127000</xdr:colOff>
      <xdr:row>74</xdr:row>
      <xdr:rowOff>118707</xdr:rowOff>
    </xdr:to>
    <xdr:cxnSp macro="">
      <xdr:nvCxnSpPr>
        <xdr:cNvPr id="621" name="直線コネクタ 620"/>
        <xdr:cNvCxnSpPr/>
      </xdr:nvCxnSpPr>
      <xdr:spPr>
        <a:xfrm>
          <a:off x="15481300" y="12774955"/>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71748</xdr:rowOff>
    </xdr:from>
    <xdr:to>
      <xdr:col>81</xdr:col>
      <xdr:colOff>50800</xdr:colOff>
      <xdr:row>74</xdr:row>
      <xdr:rowOff>87655</xdr:rowOff>
    </xdr:to>
    <xdr:cxnSp macro="">
      <xdr:nvCxnSpPr>
        <xdr:cNvPr id="624" name="直線コネクタ 623"/>
        <xdr:cNvCxnSpPr/>
      </xdr:nvCxnSpPr>
      <xdr:spPr>
        <a:xfrm>
          <a:off x="14592300" y="12759048"/>
          <a:ext cx="889000" cy="1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57671</xdr:rowOff>
    </xdr:from>
    <xdr:to>
      <xdr:col>76</xdr:col>
      <xdr:colOff>114300</xdr:colOff>
      <xdr:row>74</xdr:row>
      <xdr:rowOff>71748</xdr:rowOff>
    </xdr:to>
    <xdr:cxnSp macro="">
      <xdr:nvCxnSpPr>
        <xdr:cNvPr id="627" name="直線コネクタ 626"/>
        <xdr:cNvCxnSpPr/>
      </xdr:nvCxnSpPr>
      <xdr:spPr>
        <a:xfrm>
          <a:off x="13703300" y="12744971"/>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134004</xdr:rowOff>
    </xdr:from>
    <xdr:to>
      <xdr:col>71</xdr:col>
      <xdr:colOff>177800</xdr:colOff>
      <xdr:row>74</xdr:row>
      <xdr:rowOff>57671</xdr:rowOff>
    </xdr:to>
    <xdr:cxnSp macro="">
      <xdr:nvCxnSpPr>
        <xdr:cNvPr id="630" name="直線コネクタ 629"/>
        <xdr:cNvCxnSpPr/>
      </xdr:nvCxnSpPr>
      <xdr:spPr>
        <a:xfrm>
          <a:off x="12814300" y="12649854"/>
          <a:ext cx="8890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20578</xdr:rowOff>
    </xdr:from>
    <xdr:ext cx="534377" cy="259045"/>
    <xdr:sp macro="" textlink="">
      <xdr:nvSpPr>
        <xdr:cNvPr id="632" name="テキスト ボックス 631"/>
        <xdr:cNvSpPr txBox="1"/>
      </xdr:nvSpPr>
      <xdr:spPr>
        <a:xfrm>
          <a:off x="13436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67907</xdr:rowOff>
    </xdr:from>
    <xdr:to>
      <xdr:col>85</xdr:col>
      <xdr:colOff>177800</xdr:colOff>
      <xdr:row>74</xdr:row>
      <xdr:rowOff>169507</xdr:rowOff>
    </xdr:to>
    <xdr:sp macro="" textlink="">
      <xdr:nvSpPr>
        <xdr:cNvPr id="640" name="楕円 639"/>
        <xdr:cNvSpPr/>
      </xdr:nvSpPr>
      <xdr:spPr>
        <a:xfrm>
          <a:off x="16268700" y="127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90784</xdr:rowOff>
    </xdr:from>
    <xdr:ext cx="534377" cy="259045"/>
    <xdr:sp macro="" textlink="">
      <xdr:nvSpPr>
        <xdr:cNvPr id="641" name="公債費該当値テキスト"/>
        <xdr:cNvSpPr txBox="1"/>
      </xdr:nvSpPr>
      <xdr:spPr>
        <a:xfrm>
          <a:off x="16370300" y="126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36855</xdr:rowOff>
    </xdr:from>
    <xdr:to>
      <xdr:col>81</xdr:col>
      <xdr:colOff>101600</xdr:colOff>
      <xdr:row>74</xdr:row>
      <xdr:rowOff>138455</xdr:rowOff>
    </xdr:to>
    <xdr:sp macro="" textlink="">
      <xdr:nvSpPr>
        <xdr:cNvPr id="642" name="楕円 641"/>
        <xdr:cNvSpPr/>
      </xdr:nvSpPr>
      <xdr:spPr>
        <a:xfrm>
          <a:off x="15430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154982</xdr:rowOff>
    </xdr:from>
    <xdr:ext cx="534377" cy="259045"/>
    <xdr:sp macro="" textlink="">
      <xdr:nvSpPr>
        <xdr:cNvPr id="643" name="テキスト ボックス 642"/>
        <xdr:cNvSpPr txBox="1"/>
      </xdr:nvSpPr>
      <xdr:spPr>
        <a:xfrm>
          <a:off x="15214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20948</xdr:rowOff>
    </xdr:from>
    <xdr:to>
      <xdr:col>76</xdr:col>
      <xdr:colOff>165100</xdr:colOff>
      <xdr:row>74</xdr:row>
      <xdr:rowOff>122548</xdr:rowOff>
    </xdr:to>
    <xdr:sp macro="" textlink="">
      <xdr:nvSpPr>
        <xdr:cNvPr id="644" name="楕円 643"/>
        <xdr:cNvSpPr/>
      </xdr:nvSpPr>
      <xdr:spPr>
        <a:xfrm>
          <a:off x="14541500" y="127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139075</xdr:rowOff>
    </xdr:from>
    <xdr:ext cx="534377" cy="259045"/>
    <xdr:sp macro="" textlink="">
      <xdr:nvSpPr>
        <xdr:cNvPr id="645" name="テキスト ボックス 644"/>
        <xdr:cNvSpPr txBox="1"/>
      </xdr:nvSpPr>
      <xdr:spPr>
        <a:xfrm>
          <a:off x="14325111" y="1248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6871</xdr:rowOff>
    </xdr:from>
    <xdr:to>
      <xdr:col>72</xdr:col>
      <xdr:colOff>38100</xdr:colOff>
      <xdr:row>74</xdr:row>
      <xdr:rowOff>108471</xdr:rowOff>
    </xdr:to>
    <xdr:sp macro="" textlink="">
      <xdr:nvSpPr>
        <xdr:cNvPr id="646" name="楕円 645"/>
        <xdr:cNvSpPr/>
      </xdr:nvSpPr>
      <xdr:spPr>
        <a:xfrm>
          <a:off x="13652500" y="126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124998</xdr:rowOff>
    </xdr:from>
    <xdr:ext cx="534377" cy="259045"/>
    <xdr:sp macro="" textlink="">
      <xdr:nvSpPr>
        <xdr:cNvPr id="647" name="テキスト ボックス 646"/>
        <xdr:cNvSpPr txBox="1"/>
      </xdr:nvSpPr>
      <xdr:spPr>
        <a:xfrm>
          <a:off x="13436111" y="1246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83204</xdr:rowOff>
    </xdr:from>
    <xdr:to>
      <xdr:col>67</xdr:col>
      <xdr:colOff>101600</xdr:colOff>
      <xdr:row>74</xdr:row>
      <xdr:rowOff>13354</xdr:rowOff>
    </xdr:to>
    <xdr:sp macro="" textlink="">
      <xdr:nvSpPr>
        <xdr:cNvPr id="648" name="楕円 647"/>
        <xdr:cNvSpPr/>
      </xdr:nvSpPr>
      <xdr:spPr>
        <a:xfrm>
          <a:off x="12763500" y="125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29881</xdr:rowOff>
    </xdr:from>
    <xdr:ext cx="534377" cy="259045"/>
    <xdr:sp macro="" textlink="">
      <xdr:nvSpPr>
        <xdr:cNvPr id="649" name="テキスト ボックス 648"/>
        <xdr:cNvSpPr txBox="1"/>
      </xdr:nvSpPr>
      <xdr:spPr>
        <a:xfrm>
          <a:off x="12547111" y="123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112570</xdr:rowOff>
    </xdr:from>
    <xdr:to>
      <xdr:col>85</xdr:col>
      <xdr:colOff>127000</xdr:colOff>
      <xdr:row>98</xdr:row>
      <xdr:rowOff>124436</xdr:rowOff>
    </xdr:to>
    <xdr:cxnSp macro="">
      <xdr:nvCxnSpPr>
        <xdr:cNvPr id="676" name="直線コネクタ 675"/>
        <xdr:cNvCxnSpPr/>
      </xdr:nvCxnSpPr>
      <xdr:spPr>
        <a:xfrm flipV="1">
          <a:off x="15481300" y="16914670"/>
          <a:ext cx="8382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124436</xdr:rowOff>
    </xdr:from>
    <xdr:to>
      <xdr:col>81</xdr:col>
      <xdr:colOff>50800</xdr:colOff>
      <xdr:row>98</xdr:row>
      <xdr:rowOff>126829</xdr:rowOff>
    </xdr:to>
    <xdr:cxnSp macro="">
      <xdr:nvCxnSpPr>
        <xdr:cNvPr id="679" name="直線コネクタ 678"/>
        <xdr:cNvCxnSpPr/>
      </xdr:nvCxnSpPr>
      <xdr:spPr>
        <a:xfrm flipV="1">
          <a:off x="14592300" y="16926536"/>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115841</xdr:rowOff>
    </xdr:from>
    <xdr:to>
      <xdr:col>76</xdr:col>
      <xdr:colOff>114300</xdr:colOff>
      <xdr:row>98</xdr:row>
      <xdr:rowOff>126829</xdr:rowOff>
    </xdr:to>
    <xdr:cxnSp macro="">
      <xdr:nvCxnSpPr>
        <xdr:cNvPr id="682" name="直線コネクタ 681"/>
        <xdr:cNvCxnSpPr/>
      </xdr:nvCxnSpPr>
      <xdr:spPr>
        <a:xfrm>
          <a:off x="13703300" y="16917941"/>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115841</xdr:rowOff>
    </xdr:from>
    <xdr:to>
      <xdr:col>71</xdr:col>
      <xdr:colOff>177800</xdr:colOff>
      <xdr:row>98</xdr:row>
      <xdr:rowOff>126498</xdr:rowOff>
    </xdr:to>
    <xdr:cxnSp macro="">
      <xdr:nvCxnSpPr>
        <xdr:cNvPr id="685" name="直線コネクタ 684"/>
        <xdr:cNvCxnSpPr/>
      </xdr:nvCxnSpPr>
      <xdr:spPr>
        <a:xfrm flipV="1">
          <a:off x="12814300" y="16917941"/>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5297</xdr:rowOff>
    </xdr:from>
    <xdr:ext cx="534377" cy="259045"/>
    <xdr:sp macro="" textlink="">
      <xdr:nvSpPr>
        <xdr:cNvPr id="687" name="テキスト ボックス 686"/>
        <xdr:cNvSpPr txBox="1"/>
      </xdr:nvSpPr>
      <xdr:spPr>
        <a:xfrm>
          <a:off x="13436111" y="166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61770</xdr:rowOff>
    </xdr:from>
    <xdr:to>
      <xdr:col>85</xdr:col>
      <xdr:colOff>177800</xdr:colOff>
      <xdr:row>98</xdr:row>
      <xdr:rowOff>163370</xdr:rowOff>
    </xdr:to>
    <xdr:sp macro="" textlink="">
      <xdr:nvSpPr>
        <xdr:cNvPr id="695" name="楕円 694"/>
        <xdr:cNvSpPr/>
      </xdr:nvSpPr>
      <xdr:spPr>
        <a:xfrm>
          <a:off x="16268700" y="168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73636</xdr:rowOff>
    </xdr:from>
    <xdr:to>
      <xdr:col>81</xdr:col>
      <xdr:colOff>101600</xdr:colOff>
      <xdr:row>99</xdr:row>
      <xdr:rowOff>3786</xdr:rowOff>
    </xdr:to>
    <xdr:sp macro="" textlink="">
      <xdr:nvSpPr>
        <xdr:cNvPr id="697" name="楕円 696"/>
        <xdr:cNvSpPr/>
      </xdr:nvSpPr>
      <xdr:spPr>
        <a:xfrm>
          <a:off x="15430500" y="168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166363</xdr:rowOff>
    </xdr:from>
    <xdr:ext cx="469744" cy="259045"/>
    <xdr:sp macro="" textlink="">
      <xdr:nvSpPr>
        <xdr:cNvPr id="698" name="テキスト ボックス 697"/>
        <xdr:cNvSpPr txBox="1"/>
      </xdr:nvSpPr>
      <xdr:spPr>
        <a:xfrm>
          <a:off x="15246428" y="169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76029</xdr:rowOff>
    </xdr:from>
    <xdr:to>
      <xdr:col>76</xdr:col>
      <xdr:colOff>165100</xdr:colOff>
      <xdr:row>99</xdr:row>
      <xdr:rowOff>6179</xdr:rowOff>
    </xdr:to>
    <xdr:sp macro="" textlink="">
      <xdr:nvSpPr>
        <xdr:cNvPr id="699" name="楕円 698"/>
        <xdr:cNvSpPr/>
      </xdr:nvSpPr>
      <xdr:spPr>
        <a:xfrm>
          <a:off x="14541500" y="16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168756</xdr:rowOff>
    </xdr:from>
    <xdr:ext cx="469744" cy="259045"/>
    <xdr:sp macro="" textlink="">
      <xdr:nvSpPr>
        <xdr:cNvPr id="700" name="テキスト ボックス 699"/>
        <xdr:cNvSpPr txBox="1"/>
      </xdr:nvSpPr>
      <xdr:spPr>
        <a:xfrm>
          <a:off x="14357428" y="169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65041</xdr:rowOff>
    </xdr:from>
    <xdr:to>
      <xdr:col>72</xdr:col>
      <xdr:colOff>38100</xdr:colOff>
      <xdr:row>98</xdr:row>
      <xdr:rowOff>166641</xdr:rowOff>
    </xdr:to>
    <xdr:sp macro="" textlink="">
      <xdr:nvSpPr>
        <xdr:cNvPr id="701" name="楕円 700"/>
        <xdr:cNvSpPr/>
      </xdr:nvSpPr>
      <xdr:spPr>
        <a:xfrm>
          <a:off x="13652500" y="1686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157768</xdr:rowOff>
    </xdr:from>
    <xdr:ext cx="534377" cy="259045"/>
    <xdr:sp macro="" textlink="">
      <xdr:nvSpPr>
        <xdr:cNvPr id="702" name="テキスト ボックス 701"/>
        <xdr:cNvSpPr txBox="1"/>
      </xdr:nvSpPr>
      <xdr:spPr>
        <a:xfrm>
          <a:off x="13436111" y="169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75698</xdr:rowOff>
    </xdr:from>
    <xdr:to>
      <xdr:col>67</xdr:col>
      <xdr:colOff>101600</xdr:colOff>
      <xdr:row>99</xdr:row>
      <xdr:rowOff>5848</xdr:rowOff>
    </xdr:to>
    <xdr:sp macro="" textlink="">
      <xdr:nvSpPr>
        <xdr:cNvPr id="703" name="楕円 702"/>
        <xdr:cNvSpPr/>
      </xdr:nvSpPr>
      <xdr:spPr>
        <a:xfrm>
          <a:off x="12763500" y="168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168425</xdr:rowOff>
    </xdr:from>
    <xdr:ext cx="469744" cy="259045"/>
    <xdr:sp macro="" textlink="">
      <xdr:nvSpPr>
        <xdr:cNvPr id="704" name="テキスト ボックス 703"/>
        <xdr:cNvSpPr txBox="1"/>
      </xdr:nvSpPr>
      <xdr:spPr>
        <a:xfrm>
          <a:off x="12579428" y="1697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49861</xdr:rowOff>
    </xdr:from>
    <xdr:to>
      <xdr:col>116</xdr:col>
      <xdr:colOff>63500</xdr:colOff>
      <xdr:row>39</xdr:row>
      <xdr:rowOff>31572</xdr:rowOff>
    </xdr:to>
    <xdr:cxnSp macro="">
      <xdr:nvCxnSpPr>
        <xdr:cNvPr id="733" name="直線コネクタ 732"/>
        <xdr:cNvCxnSpPr/>
      </xdr:nvCxnSpPr>
      <xdr:spPr>
        <a:xfrm flipV="1">
          <a:off x="21323300" y="6564961"/>
          <a:ext cx="8382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68165</xdr:rowOff>
    </xdr:from>
    <xdr:ext cx="378565" cy="259045"/>
    <xdr:sp macro="" textlink="">
      <xdr:nvSpPr>
        <xdr:cNvPr id="734" name="投資及び出資金平均値テキスト"/>
        <xdr:cNvSpPr txBox="1"/>
      </xdr:nvSpPr>
      <xdr:spPr>
        <a:xfrm>
          <a:off x="22212300" y="6583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28601</xdr:rowOff>
    </xdr:from>
    <xdr:to>
      <xdr:col>111</xdr:col>
      <xdr:colOff>177800</xdr:colOff>
      <xdr:row>39</xdr:row>
      <xdr:rowOff>31572</xdr:rowOff>
    </xdr:to>
    <xdr:cxnSp macro="">
      <xdr:nvCxnSpPr>
        <xdr:cNvPr id="736" name="直線コネクタ 735"/>
        <xdr:cNvCxnSpPr/>
      </xdr:nvCxnSpPr>
      <xdr:spPr>
        <a:xfrm>
          <a:off x="20434300" y="6715151"/>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17704</xdr:rowOff>
    </xdr:from>
    <xdr:to>
      <xdr:col>107</xdr:col>
      <xdr:colOff>50800</xdr:colOff>
      <xdr:row>39</xdr:row>
      <xdr:rowOff>28601</xdr:rowOff>
    </xdr:to>
    <xdr:cxnSp macro="">
      <xdr:nvCxnSpPr>
        <xdr:cNvPr id="739" name="直線コネクタ 738"/>
        <xdr:cNvCxnSpPr/>
      </xdr:nvCxnSpPr>
      <xdr:spPr>
        <a:xfrm>
          <a:off x="19545300" y="6704254"/>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13589</xdr:rowOff>
    </xdr:from>
    <xdr:to>
      <xdr:col>102</xdr:col>
      <xdr:colOff>114300</xdr:colOff>
      <xdr:row>39</xdr:row>
      <xdr:rowOff>17704</xdr:rowOff>
    </xdr:to>
    <xdr:cxnSp macro="">
      <xdr:nvCxnSpPr>
        <xdr:cNvPr id="742" name="直線コネクタ 741"/>
        <xdr:cNvCxnSpPr/>
      </xdr:nvCxnSpPr>
      <xdr:spPr>
        <a:xfrm>
          <a:off x="18656300" y="67001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170511</xdr:rowOff>
    </xdr:from>
    <xdr:to>
      <xdr:col>116</xdr:col>
      <xdr:colOff>114300</xdr:colOff>
      <xdr:row>38</xdr:row>
      <xdr:rowOff>100661</xdr:rowOff>
    </xdr:to>
    <xdr:sp macro="" textlink="">
      <xdr:nvSpPr>
        <xdr:cNvPr id="752" name="楕円 751"/>
        <xdr:cNvSpPr/>
      </xdr:nvSpPr>
      <xdr:spPr>
        <a:xfrm>
          <a:off x="22110700" y="6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21937</xdr:rowOff>
    </xdr:from>
    <xdr:ext cx="469744" cy="259045"/>
    <xdr:sp macro="" textlink="">
      <xdr:nvSpPr>
        <xdr:cNvPr id="753" name="投資及び出資金該当値テキスト"/>
        <xdr:cNvSpPr txBox="1"/>
      </xdr:nvSpPr>
      <xdr:spPr>
        <a:xfrm>
          <a:off x="22212300" y="63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152222</xdr:rowOff>
    </xdr:from>
    <xdr:to>
      <xdr:col>112</xdr:col>
      <xdr:colOff>38100</xdr:colOff>
      <xdr:row>39</xdr:row>
      <xdr:rowOff>82372</xdr:rowOff>
    </xdr:to>
    <xdr:sp macro="" textlink="">
      <xdr:nvSpPr>
        <xdr:cNvPr id="754" name="楕円 753"/>
        <xdr:cNvSpPr/>
      </xdr:nvSpPr>
      <xdr:spPr>
        <a:xfrm>
          <a:off x="21272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73499</xdr:rowOff>
    </xdr:from>
    <xdr:ext cx="378565" cy="259045"/>
    <xdr:sp macro="" textlink="">
      <xdr:nvSpPr>
        <xdr:cNvPr id="755" name="テキスト ボックス 754"/>
        <xdr:cNvSpPr txBox="1"/>
      </xdr:nvSpPr>
      <xdr:spPr>
        <a:xfrm>
          <a:off x="21134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149251</xdr:rowOff>
    </xdr:from>
    <xdr:to>
      <xdr:col>107</xdr:col>
      <xdr:colOff>101600</xdr:colOff>
      <xdr:row>39</xdr:row>
      <xdr:rowOff>79401</xdr:rowOff>
    </xdr:to>
    <xdr:sp macro="" textlink="">
      <xdr:nvSpPr>
        <xdr:cNvPr id="756" name="楕円 755"/>
        <xdr:cNvSpPr/>
      </xdr:nvSpPr>
      <xdr:spPr>
        <a:xfrm>
          <a:off x="203835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70528</xdr:rowOff>
    </xdr:from>
    <xdr:ext cx="378565" cy="259045"/>
    <xdr:sp macro="" textlink="">
      <xdr:nvSpPr>
        <xdr:cNvPr id="757" name="テキスト ボックス 756"/>
        <xdr:cNvSpPr txBox="1"/>
      </xdr:nvSpPr>
      <xdr:spPr>
        <a:xfrm>
          <a:off x="20245017" y="67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138354</xdr:rowOff>
    </xdr:from>
    <xdr:to>
      <xdr:col>102</xdr:col>
      <xdr:colOff>165100</xdr:colOff>
      <xdr:row>39</xdr:row>
      <xdr:rowOff>68504</xdr:rowOff>
    </xdr:to>
    <xdr:sp macro="" textlink="">
      <xdr:nvSpPr>
        <xdr:cNvPr id="758" name="楕円 757"/>
        <xdr:cNvSpPr/>
      </xdr:nvSpPr>
      <xdr:spPr>
        <a:xfrm>
          <a:off x="19494500" y="66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59631</xdr:rowOff>
    </xdr:from>
    <xdr:ext cx="378565" cy="259045"/>
    <xdr:sp macro="" textlink="">
      <xdr:nvSpPr>
        <xdr:cNvPr id="759" name="テキスト ボックス 758"/>
        <xdr:cNvSpPr txBox="1"/>
      </xdr:nvSpPr>
      <xdr:spPr>
        <a:xfrm>
          <a:off x="19356017" y="67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134239</xdr:rowOff>
    </xdr:from>
    <xdr:to>
      <xdr:col>98</xdr:col>
      <xdr:colOff>38100</xdr:colOff>
      <xdr:row>39</xdr:row>
      <xdr:rowOff>64389</xdr:rowOff>
    </xdr:to>
    <xdr:sp macro="" textlink="">
      <xdr:nvSpPr>
        <xdr:cNvPr id="760" name="楕円 759"/>
        <xdr:cNvSpPr/>
      </xdr:nvSpPr>
      <xdr:spPr>
        <a:xfrm>
          <a:off x="18605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55516</xdr:rowOff>
    </xdr:from>
    <xdr:ext cx="378565" cy="259045"/>
    <xdr:sp macro="" textlink="">
      <xdr:nvSpPr>
        <xdr:cNvPr id="761" name="テキスト ボックス 760"/>
        <xdr:cNvSpPr txBox="1"/>
      </xdr:nvSpPr>
      <xdr:spPr>
        <a:xfrm>
          <a:off x="18467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136989</xdr:rowOff>
    </xdr:from>
    <xdr:to>
      <xdr:col>116</xdr:col>
      <xdr:colOff>63500</xdr:colOff>
      <xdr:row>50</xdr:row>
      <xdr:rowOff>157335</xdr:rowOff>
    </xdr:to>
    <xdr:cxnSp macro="">
      <xdr:nvCxnSpPr>
        <xdr:cNvPr id="792" name="直線コネクタ 791"/>
        <xdr:cNvCxnSpPr/>
      </xdr:nvCxnSpPr>
      <xdr:spPr>
        <a:xfrm>
          <a:off x="21323300" y="8709489"/>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24551</xdr:rowOff>
    </xdr:from>
    <xdr:to>
      <xdr:col>111</xdr:col>
      <xdr:colOff>177800</xdr:colOff>
      <xdr:row>50</xdr:row>
      <xdr:rowOff>136989</xdr:rowOff>
    </xdr:to>
    <xdr:cxnSp macro="">
      <xdr:nvCxnSpPr>
        <xdr:cNvPr id="795" name="直線コネクタ 794"/>
        <xdr:cNvCxnSpPr/>
      </xdr:nvCxnSpPr>
      <xdr:spPr>
        <a:xfrm>
          <a:off x="20434300" y="8597051"/>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24551</xdr:rowOff>
    </xdr:from>
    <xdr:to>
      <xdr:col>107</xdr:col>
      <xdr:colOff>50800</xdr:colOff>
      <xdr:row>51</xdr:row>
      <xdr:rowOff>100674</xdr:rowOff>
    </xdr:to>
    <xdr:cxnSp macro="">
      <xdr:nvCxnSpPr>
        <xdr:cNvPr id="798" name="直線コネクタ 797"/>
        <xdr:cNvCxnSpPr/>
      </xdr:nvCxnSpPr>
      <xdr:spPr>
        <a:xfrm flipV="1">
          <a:off x="19545300" y="8597051"/>
          <a:ext cx="889000" cy="2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100674</xdr:rowOff>
    </xdr:from>
    <xdr:to>
      <xdr:col>102</xdr:col>
      <xdr:colOff>114300</xdr:colOff>
      <xdr:row>51</xdr:row>
      <xdr:rowOff>128629</xdr:rowOff>
    </xdr:to>
    <xdr:cxnSp macro="">
      <xdr:nvCxnSpPr>
        <xdr:cNvPr id="801" name="直線コネクタ 800"/>
        <xdr:cNvCxnSpPr/>
      </xdr:nvCxnSpPr>
      <xdr:spPr>
        <a:xfrm flipV="1">
          <a:off x="18656300" y="88446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83852</xdr:rowOff>
    </xdr:from>
    <xdr:ext cx="469744" cy="259045"/>
    <xdr:sp macro="" textlink="">
      <xdr:nvSpPr>
        <xdr:cNvPr id="803" name="テキスト ボックス 802"/>
        <xdr:cNvSpPr txBox="1"/>
      </xdr:nvSpPr>
      <xdr:spPr>
        <a:xfrm>
          <a:off x="19310428"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106535</xdr:rowOff>
    </xdr:from>
    <xdr:to>
      <xdr:col>116</xdr:col>
      <xdr:colOff>114300</xdr:colOff>
      <xdr:row>51</xdr:row>
      <xdr:rowOff>36685</xdr:rowOff>
    </xdr:to>
    <xdr:sp macro="" textlink="">
      <xdr:nvSpPr>
        <xdr:cNvPr id="811" name="楕円 810"/>
        <xdr:cNvSpPr/>
      </xdr:nvSpPr>
      <xdr:spPr>
        <a:xfrm>
          <a:off x="22110700" y="8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59562</xdr:rowOff>
    </xdr:from>
    <xdr:ext cx="534377" cy="259045"/>
    <xdr:sp macro="" textlink="">
      <xdr:nvSpPr>
        <xdr:cNvPr id="812" name="貸付金該当値テキスト"/>
        <xdr:cNvSpPr txBox="1"/>
      </xdr:nvSpPr>
      <xdr:spPr>
        <a:xfrm>
          <a:off x="22212300" y="86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86189</xdr:rowOff>
    </xdr:from>
    <xdr:to>
      <xdr:col>112</xdr:col>
      <xdr:colOff>38100</xdr:colOff>
      <xdr:row>51</xdr:row>
      <xdr:rowOff>16339</xdr:rowOff>
    </xdr:to>
    <xdr:sp macro="" textlink="">
      <xdr:nvSpPr>
        <xdr:cNvPr id="813" name="楕円 812"/>
        <xdr:cNvSpPr/>
      </xdr:nvSpPr>
      <xdr:spPr>
        <a:xfrm>
          <a:off x="21272500" y="8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32866</xdr:rowOff>
    </xdr:from>
    <xdr:ext cx="534377" cy="259045"/>
    <xdr:sp macro="" textlink="">
      <xdr:nvSpPr>
        <xdr:cNvPr id="814" name="テキスト ボックス 813"/>
        <xdr:cNvSpPr txBox="1"/>
      </xdr:nvSpPr>
      <xdr:spPr>
        <a:xfrm>
          <a:off x="21056111" y="8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145201</xdr:rowOff>
    </xdr:from>
    <xdr:to>
      <xdr:col>107</xdr:col>
      <xdr:colOff>101600</xdr:colOff>
      <xdr:row>50</xdr:row>
      <xdr:rowOff>75351</xdr:rowOff>
    </xdr:to>
    <xdr:sp macro="" textlink="">
      <xdr:nvSpPr>
        <xdr:cNvPr id="815" name="楕円 814"/>
        <xdr:cNvSpPr/>
      </xdr:nvSpPr>
      <xdr:spPr>
        <a:xfrm>
          <a:off x="20383500" y="85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91878</xdr:rowOff>
    </xdr:from>
    <xdr:ext cx="534377" cy="259045"/>
    <xdr:sp macro="" textlink="">
      <xdr:nvSpPr>
        <xdr:cNvPr id="816" name="テキスト ボックス 815"/>
        <xdr:cNvSpPr txBox="1"/>
      </xdr:nvSpPr>
      <xdr:spPr>
        <a:xfrm>
          <a:off x="20167111" y="83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49874</xdr:rowOff>
    </xdr:from>
    <xdr:to>
      <xdr:col>102</xdr:col>
      <xdr:colOff>165100</xdr:colOff>
      <xdr:row>51</xdr:row>
      <xdr:rowOff>151474</xdr:rowOff>
    </xdr:to>
    <xdr:sp macro="" textlink="">
      <xdr:nvSpPr>
        <xdr:cNvPr id="817" name="楕円 816"/>
        <xdr:cNvSpPr/>
      </xdr:nvSpPr>
      <xdr:spPr>
        <a:xfrm>
          <a:off x="19494500" y="87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168001</xdr:rowOff>
    </xdr:from>
    <xdr:ext cx="534377" cy="259045"/>
    <xdr:sp macro="" textlink="">
      <xdr:nvSpPr>
        <xdr:cNvPr id="818" name="テキスト ボックス 817"/>
        <xdr:cNvSpPr txBox="1"/>
      </xdr:nvSpPr>
      <xdr:spPr>
        <a:xfrm>
          <a:off x="19278111" y="856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77829</xdr:rowOff>
    </xdr:from>
    <xdr:to>
      <xdr:col>98</xdr:col>
      <xdr:colOff>38100</xdr:colOff>
      <xdr:row>52</xdr:row>
      <xdr:rowOff>7979</xdr:rowOff>
    </xdr:to>
    <xdr:sp macro="" textlink="">
      <xdr:nvSpPr>
        <xdr:cNvPr id="819" name="楕円 818"/>
        <xdr:cNvSpPr/>
      </xdr:nvSpPr>
      <xdr:spPr>
        <a:xfrm>
          <a:off x="18605500" y="8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24506</xdr:rowOff>
    </xdr:from>
    <xdr:ext cx="534377" cy="259045"/>
    <xdr:sp macro="" textlink="">
      <xdr:nvSpPr>
        <xdr:cNvPr id="820" name="テキスト ボックス 819"/>
        <xdr:cNvSpPr txBox="1"/>
      </xdr:nvSpPr>
      <xdr:spPr>
        <a:xfrm>
          <a:off x="18389111" y="85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52604</xdr:rowOff>
    </xdr:from>
    <xdr:to>
      <xdr:col>116</xdr:col>
      <xdr:colOff>63500</xdr:colOff>
      <xdr:row>74</xdr:row>
      <xdr:rowOff>96103</xdr:rowOff>
    </xdr:to>
    <xdr:cxnSp macro="">
      <xdr:nvCxnSpPr>
        <xdr:cNvPr id="852" name="直線コネクタ 851"/>
        <xdr:cNvCxnSpPr/>
      </xdr:nvCxnSpPr>
      <xdr:spPr>
        <a:xfrm>
          <a:off x="21323300" y="12225554"/>
          <a:ext cx="838200" cy="5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52604</xdr:rowOff>
    </xdr:from>
    <xdr:to>
      <xdr:col>111</xdr:col>
      <xdr:colOff>177800</xdr:colOff>
      <xdr:row>71</xdr:row>
      <xdr:rowOff>146068</xdr:rowOff>
    </xdr:to>
    <xdr:cxnSp macro="">
      <xdr:nvCxnSpPr>
        <xdr:cNvPr id="855" name="直線コネクタ 854"/>
        <xdr:cNvCxnSpPr/>
      </xdr:nvCxnSpPr>
      <xdr:spPr>
        <a:xfrm flipV="1">
          <a:off x="20434300" y="12225554"/>
          <a:ext cx="889000" cy="9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126572</xdr:rowOff>
    </xdr:from>
    <xdr:to>
      <xdr:col>107</xdr:col>
      <xdr:colOff>50800</xdr:colOff>
      <xdr:row>71</xdr:row>
      <xdr:rowOff>146068</xdr:rowOff>
    </xdr:to>
    <xdr:cxnSp macro="">
      <xdr:nvCxnSpPr>
        <xdr:cNvPr id="858" name="直線コネクタ 857"/>
        <xdr:cNvCxnSpPr/>
      </xdr:nvCxnSpPr>
      <xdr:spPr>
        <a:xfrm>
          <a:off x="19545300" y="11956622"/>
          <a:ext cx="889000" cy="3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126572</xdr:rowOff>
    </xdr:from>
    <xdr:to>
      <xdr:col>102</xdr:col>
      <xdr:colOff>114300</xdr:colOff>
      <xdr:row>72</xdr:row>
      <xdr:rowOff>10770</xdr:rowOff>
    </xdr:to>
    <xdr:cxnSp macro="">
      <xdr:nvCxnSpPr>
        <xdr:cNvPr id="861" name="直線コネクタ 860"/>
        <xdr:cNvCxnSpPr/>
      </xdr:nvCxnSpPr>
      <xdr:spPr>
        <a:xfrm flipV="1">
          <a:off x="18656300" y="11956622"/>
          <a:ext cx="889000" cy="39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75654</xdr:rowOff>
    </xdr:from>
    <xdr:ext cx="534377" cy="259045"/>
    <xdr:sp macro="" textlink="">
      <xdr:nvSpPr>
        <xdr:cNvPr id="863" name="テキスト ボックス 862"/>
        <xdr:cNvSpPr txBox="1"/>
      </xdr:nvSpPr>
      <xdr:spPr>
        <a:xfrm>
          <a:off x="19278111" y="1259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45303</xdr:rowOff>
    </xdr:from>
    <xdr:to>
      <xdr:col>116</xdr:col>
      <xdr:colOff>114300</xdr:colOff>
      <xdr:row>74</xdr:row>
      <xdr:rowOff>146903</xdr:rowOff>
    </xdr:to>
    <xdr:sp macro="" textlink="">
      <xdr:nvSpPr>
        <xdr:cNvPr id="871" name="楕円 870"/>
        <xdr:cNvSpPr/>
      </xdr:nvSpPr>
      <xdr:spPr>
        <a:xfrm>
          <a:off x="22110700" y="127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23730</xdr:rowOff>
    </xdr:from>
    <xdr:ext cx="534377" cy="259045"/>
    <xdr:sp macro="" textlink="">
      <xdr:nvSpPr>
        <xdr:cNvPr id="872" name="繰出金該当値テキスト"/>
        <xdr:cNvSpPr txBox="1"/>
      </xdr:nvSpPr>
      <xdr:spPr>
        <a:xfrm>
          <a:off x="22212300" y="127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1804</xdr:rowOff>
    </xdr:from>
    <xdr:to>
      <xdr:col>112</xdr:col>
      <xdr:colOff>38100</xdr:colOff>
      <xdr:row>71</xdr:row>
      <xdr:rowOff>103404</xdr:rowOff>
    </xdr:to>
    <xdr:sp macro="" textlink="">
      <xdr:nvSpPr>
        <xdr:cNvPr id="873" name="楕円 872"/>
        <xdr:cNvSpPr/>
      </xdr:nvSpPr>
      <xdr:spPr>
        <a:xfrm>
          <a:off x="21272500" y="12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119931</xdr:rowOff>
    </xdr:from>
    <xdr:ext cx="534377" cy="259045"/>
    <xdr:sp macro="" textlink="">
      <xdr:nvSpPr>
        <xdr:cNvPr id="874" name="テキスト ボックス 873"/>
        <xdr:cNvSpPr txBox="1"/>
      </xdr:nvSpPr>
      <xdr:spPr>
        <a:xfrm>
          <a:off x="21056111" y="119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95268</xdr:rowOff>
    </xdr:from>
    <xdr:to>
      <xdr:col>107</xdr:col>
      <xdr:colOff>101600</xdr:colOff>
      <xdr:row>72</xdr:row>
      <xdr:rowOff>25418</xdr:rowOff>
    </xdr:to>
    <xdr:sp macro="" textlink="">
      <xdr:nvSpPr>
        <xdr:cNvPr id="875" name="楕円 874"/>
        <xdr:cNvSpPr/>
      </xdr:nvSpPr>
      <xdr:spPr>
        <a:xfrm>
          <a:off x="20383500" y="122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41945</xdr:rowOff>
    </xdr:from>
    <xdr:ext cx="534377" cy="259045"/>
    <xdr:sp macro="" textlink="">
      <xdr:nvSpPr>
        <xdr:cNvPr id="876" name="テキスト ボックス 875"/>
        <xdr:cNvSpPr txBox="1"/>
      </xdr:nvSpPr>
      <xdr:spPr>
        <a:xfrm>
          <a:off x="20167111" y="120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75772</xdr:rowOff>
    </xdr:from>
    <xdr:to>
      <xdr:col>102</xdr:col>
      <xdr:colOff>165100</xdr:colOff>
      <xdr:row>70</xdr:row>
      <xdr:rowOff>5922</xdr:rowOff>
    </xdr:to>
    <xdr:sp macro="" textlink="">
      <xdr:nvSpPr>
        <xdr:cNvPr id="877" name="楕円 876"/>
        <xdr:cNvSpPr/>
      </xdr:nvSpPr>
      <xdr:spPr>
        <a:xfrm>
          <a:off x="19494500" y="11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22449</xdr:rowOff>
    </xdr:from>
    <xdr:ext cx="534377" cy="259045"/>
    <xdr:sp macro="" textlink="">
      <xdr:nvSpPr>
        <xdr:cNvPr id="878" name="テキスト ボックス 877"/>
        <xdr:cNvSpPr txBox="1"/>
      </xdr:nvSpPr>
      <xdr:spPr>
        <a:xfrm>
          <a:off x="19278111" y="116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131420</xdr:rowOff>
    </xdr:from>
    <xdr:to>
      <xdr:col>98</xdr:col>
      <xdr:colOff>38100</xdr:colOff>
      <xdr:row>72</xdr:row>
      <xdr:rowOff>61570</xdr:rowOff>
    </xdr:to>
    <xdr:sp macro="" textlink="">
      <xdr:nvSpPr>
        <xdr:cNvPr id="879" name="楕円 878"/>
        <xdr:cNvSpPr/>
      </xdr:nvSpPr>
      <xdr:spPr>
        <a:xfrm>
          <a:off x="18605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78097</xdr:rowOff>
    </xdr:from>
    <xdr:ext cx="534377" cy="259045"/>
    <xdr:sp macro="" textlink="">
      <xdr:nvSpPr>
        <xdr:cNvPr id="880" name="テキスト ボックス 879"/>
        <xdr:cNvSpPr txBox="1"/>
      </xdr:nvSpPr>
      <xdr:spPr>
        <a:xfrm>
          <a:off x="18389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本市の歳出決算総額は、住民一人当たり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446,483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年度決算では、前年度から微増しているものの、全国・類似団体・県内とすべての平均を下回る低い水準となっている。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貸付金については、前年度から減となったものの、鳥取県との協調による商工業者向けの融資制度に係る資金預託は高い状態が続いており、住民一人当たり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45,460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円と類似団体の中でも最大となっている。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また、普通建設事業（更新整備）については、小学校長寿命化改修事業、体育館整備事業等による増加があったことにより、住民一人当たり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33,694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鳥取県米子市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148,524
147,212
132.42
67,300,839
66,313,504
943,540
31,321,433
64,104,432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69596</xdr:rowOff>
    </xdr:from>
    <xdr:to>
      <xdr:col>24</xdr:col>
      <xdr:colOff>63500</xdr:colOff>
      <xdr:row>38</xdr:row>
      <xdr:rowOff>84074</xdr:rowOff>
    </xdr:to>
    <xdr:cxnSp macro="">
      <xdr:nvCxnSpPr>
        <xdr:cNvPr id="61" name="直線コネクタ 60"/>
        <xdr:cNvCxnSpPr/>
      </xdr:nvCxnSpPr>
      <xdr:spPr>
        <a:xfrm>
          <a:off x="3797300" y="65846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22352</xdr:rowOff>
    </xdr:from>
    <xdr:to>
      <xdr:col>19</xdr:col>
      <xdr:colOff>177800</xdr:colOff>
      <xdr:row>38</xdr:row>
      <xdr:rowOff>69596</xdr:rowOff>
    </xdr:to>
    <xdr:cxnSp macro="">
      <xdr:nvCxnSpPr>
        <xdr:cNvPr id="64" name="直線コネクタ 63"/>
        <xdr:cNvCxnSpPr/>
      </xdr:nvCxnSpPr>
      <xdr:spPr>
        <a:xfrm>
          <a:off x="2908300" y="653745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41402</xdr:rowOff>
    </xdr:from>
    <xdr:to>
      <xdr:col>15</xdr:col>
      <xdr:colOff>50800</xdr:colOff>
      <xdr:row>38</xdr:row>
      <xdr:rowOff>22352</xdr:rowOff>
    </xdr:to>
    <xdr:cxnSp macro="">
      <xdr:nvCxnSpPr>
        <xdr:cNvPr id="67" name="直線コネクタ 66"/>
        <xdr:cNvCxnSpPr/>
      </xdr:nvCxnSpPr>
      <xdr:spPr>
        <a:xfrm>
          <a:off x="2019300" y="638505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45212</xdr:rowOff>
    </xdr:from>
    <xdr:to>
      <xdr:col>10</xdr:col>
      <xdr:colOff>114300</xdr:colOff>
      <xdr:row>37</xdr:row>
      <xdr:rowOff>41402</xdr:rowOff>
    </xdr:to>
    <xdr:cxnSp macro="">
      <xdr:nvCxnSpPr>
        <xdr:cNvPr id="70" name="直線コネクタ 69"/>
        <xdr:cNvCxnSpPr/>
      </xdr:nvCxnSpPr>
      <xdr:spPr>
        <a:xfrm>
          <a:off x="1130300" y="621741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33274</xdr:rowOff>
    </xdr:from>
    <xdr:to>
      <xdr:col>24</xdr:col>
      <xdr:colOff>114300</xdr:colOff>
      <xdr:row>38</xdr:row>
      <xdr:rowOff>134874</xdr:rowOff>
    </xdr:to>
    <xdr:sp macro="" textlink="">
      <xdr:nvSpPr>
        <xdr:cNvPr id="80" name="楕円 79"/>
        <xdr:cNvSpPr/>
      </xdr:nvSpPr>
      <xdr:spPr>
        <a:xfrm>
          <a:off x="4584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469744" cy="259045"/>
    <xdr:sp macro="" textlink="">
      <xdr:nvSpPr>
        <xdr:cNvPr id="81" name="議会費該当値テキスト"/>
        <xdr:cNvSpPr txBox="1"/>
      </xdr:nvSpPr>
      <xdr:spPr>
        <a:xfrm>
          <a:off x="4686300"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18796</xdr:rowOff>
    </xdr:from>
    <xdr:to>
      <xdr:col>20</xdr:col>
      <xdr:colOff>38100</xdr:colOff>
      <xdr:row>38</xdr:row>
      <xdr:rowOff>120396</xdr:rowOff>
    </xdr:to>
    <xdr:sp macro="" textlink="">
      <xdr:nvSpPr>
        <xdr:cNvPr id="82" name="楕円 81"/>
        <xdr:cNvSpPr/>
      </xdr:nvSpPr>
      <xdr:spPr>
        <a:xfrm>
          <a:off x="3746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111523</xdr:rowOff>
    </xdr:from>
    <xdr:ext cx="469744" cy="259045"/>
    <xdr:sp macro="" textlink="">
      <xdr:nvSpPr>
        <xdr:cNvPr id="83" name="テキスト ボックス 82"/>
        <xdr:cNvSpPr txBox="1"/>
      </xdr:nvSpPr>
      <xdr:spPr>
        <a:xfrm>
          <a:off x="3562428"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143002</xdr:rowOff>
    </xdr:from>
    <xdr:to>
      <xdr:col>15</xdr:col>
      <xdr:colOff>101600</xdr:colOff>
      <xdr:row>38</xdr:row>
      <xdr:rowOff>73152</xdr:rowOff>
    </xdr:to>
    <xdr:sp macro="" textlink="">
      <xdr:nvSpPr>
        <xdr:cNvPr id="84" name="楕円 83"/>
        <xdr:cNvSpPr/>
      </xdr:nvSpPr>
      <xdr:spPr>
        <a:xfrm>
          <a:off x="2857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64279</xdr:rowOff>
    </xdr:from>
    <xdr:ext cx="469744" cy="259045"/>
    <xdr:sp macro="" textlink="">
      <xdr:nvSpPr>
        <xdr:cNvPr id="85" name="テキスト ボックス 84"/>
        <xdr:cNvSpPr txBox="1"/>
      </xdr:nvSpPr>
      <xdr:spPr>
        <a:xfrm>
          <a:off x="2673428" y="657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162052</xdr:rowOff>
    </xdr:from>
    <xdr:to>
      <xdr:col>10</xdr:col>
      <xdr:colOff>165100</xdr:colOff>
      <xdr:row>37</xdr:row>
      <xdr:rowOff>92202</xdr:rowOff>
    </xdr:to>
    <xdr:sp macro="" textlink="">
      <xdr:nvSpPr>
        <xdr:cNvPr id="86" name="楕円 85"/>
        <xdr:cNvSpPr/>
      </xdr:nvSpPr>
      <xdr:spPr>
        <a:xfrm>
          <a:off x="1968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83329</xdr:rowOff>
    </xdr:from>
    <xdr:ext cx="469744" cy="259045"/>
    <xdr:sp macro="" textlink="">
      <xdr:nvSpPr>
        <xdr:cNvPr id="87" name="テキスト ボックス 86"/>
        <xdr:cNvSpPr txBox="1"/>
      </xdr:nvSpPr>
      <xdr:spPr>
        <a:xfrm>
          <a:off x="1784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88" name="楕円 87"/>
        <xdr:cNvSpPr/>
      </xdr:nvSpPr>
      <xdr:spPr>
        <a:xfrm>
          <a:off x="1079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87139</xdr:rowOff>
    </xdr:from>
    <xdr:ext cx="469744" cy="259045"/>
    <xdr:sp macro="" textlink="">
      <xdr:nvSpPr>
        <xdr:cNvPr id="89" name="テキスト ボックス 88"/>
        <xdr:cNvSpPr txBox="1"/>
      </xdr:nvSpPr>
      <xdr:spPr>
        <a:xfrm>
          <a:off x="895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123858</xdr:rowOff>
    </xdr:from>
    <xdr:to>
      <xdr:col>24</xdr:col>
      <xdr:colOff>63500</xdr:colOff>
      <xdr:row>58</xdr:row>
      <xdr:rowOff>143392</xdr:rowOff>
    </xdr:to>
    <xdr:cxnSp macro="">
      <xdr:nvCxnSpPr>
        <xdr:cNvPr id="118" name="直線コネクタ 117"/>
        <xdr:cNvCxnSpPr/>
      </xdr:nvCxnSpPr>
      <xdr:spPr>
        <a:xfrm flipV="1">
          <a:off x="3797300" y="1006795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143392</xdr:rowOff>
    </xdr:from>
    <xdr:to>
      <xdr:col>19</xdr:col>
      <xdr:colOff>177800</xdr:colOff>
      <xdr:row>58</xdr:row>
      <xdr:rowOff>145421</xdr:rowOff>
    </xdr:to>
    <xdr:cxnSp macro="">
      <xdr:nvCxnSpPr>
        <xdr:cNvPr id="121" name="直線コネクタ 120"/>
        <xdr:cNvCxnSpPr/>
      </xdr:nvCxnSpPr>
      <xdr:spPr>
        <a:xfrm flipV="1">
          <a:off x="2908300" y="10087492"/>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133055</xdr:rowOff>
    </xdr:from>
    <xdr:to>
      <xdr:col>15</xdr:col>
      <xdr:colOff>50800</xdr:colOff>
      <xdr:row>58</xdr:row>
      <xdr:rowOff>145421</xdr:rowOff>
    </xdr:to>
    <xdr:cxnSp macro="">
      <xdr:nvCxnSpPr>
        <xdr:cNvPr id="124" name="直線コネクタ 123"/>
        <xdr:cNvCxnSpPr/>
      </xdr:nvCxnSpPr>
      <xdr:spPr>
        <a:xfrm>
          <a:off x="2019300" y="10077155"/>
          <a:ext cx="889000" cy="1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133055</xdr:rowOff>
    </xdr:from>
    <xdr:to>
      <xdr:col>10</xdr:col>
      <xdr:colOff>114300</xdr:colOff>
      <xdr:row>58</xdr:row>
      <xdr:rowOff>144466</xdr:rowOff>
    </xdr:to>
    <xdr:cxnSp macro="">
      <xdr:nvCxnSpPr>
        <xdr:cNvPr id="127" name="直線コネクタ 126"/>
        <xdr:cNvCxnSpPr/>
      </xdr:nvCxnSpPr>
      <xdr:spPr>
        <a:xfrm flipV="1">
          <a:off x="1130300" y="10077155"/>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73058</xdr:rowOff>
    </xdr:from>
    <xdr:to>
      <xdr:col>24</xdr:col>
      <xdr:colOff>114300</xdr:colOff>
      <xdr:row>59</xdr:row>
      <xdr:rowOff>3208</xdr:rowOff>
    </xdr:to>
    <xdr:sp macro="" textlink="">
      <xdr:nvSpPr>
        <xdr:cNvPr id="137" name="楕円 136"/>
        <xdr:cNvSpPr/>
      </xdr:nvSpPr>
      <xdr:spPr>
        <a:xfrm>
          <a:off x="45847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92592</xdr:rowOff>
    </xdr:from>
    <xdr:to>
      <xdr:col>20</xdr:col>
      <xdr:colOff>38100</xdr:colOff>
      <xdr:row>59</xdr:row>
      <xdr:rowOff>22742</xdr:rowOff>
    </xdr:to>
    <xdr:sp macro="" textlink="">
      <xdr:nvSpPr>
        <xdr:cNvPr id="139" name="楕円 138"/>
        <xdr:cNvSpPr/>
      </xdr:nvSpPr>
      <xdr:spPr>
        <a:xfrm>
          <a:off x="3746500" y="100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13869</xdr:rowOff>
    </xdr:from>
    <xdr:ext cx="534377" cy="259045"/>
    <xdr:sp macro="" textlink="">
      <xdr:nvSpPr>
        <xdr:cNvPr id="140" name="テキスト ボックス 139"/>
        <xdr:cNvSpPr txBox="1"/>
      </xdr:nvSpPr>
      <xdr:spPr>
        <a:xfrm>
          <a:off x="3530111" y="101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94621</xdr:rowOff>
    </xdr:from>
    <xdr:to>
      <xdr:col>15</xdr:col>
      <xdr:colOff>101600</xdr:colOff>
      <xdr:row>59</xdr:row>
      <xdr:rowOff>24771</xdr:rowOff>
    </xdr:to>
    <xdr:sp macro="" textlink="">
      <xdr:nvSpPr>
        <xdr:cNvPr id="141" name="楕円 140"/>
        <xdr:cNvSpPr/>
      </xdr:nvSpPr>
      <xdr:spPr>
        <a:xfrm>
          <a:off x="2857500" y="1003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15898</xdr:rowOff>
    </xdr:from>
    <xdr:ext cx="534377" cy="259045"/>
    <xdr:sp macro="" textlink="">
      <xdr:nvSpPr>
        <xdr:cNvPr id="142" name="テキスト ボックス 141"/>
        <xdr:cNvSpPr txBox="1"/>
      </xdr:nvSpPr>
      <xdr:spPr>
        <a:xfrm>
          <a:off x="2641111" y="101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82255</xdr:rowOff>
    </xdr:from>
    <xdr:to>
      <xdr:col>10</xdr:col>
      <xdr:colOff>165100</xdr:colOff>
      <xdr:row>59</xdr:row>
      <xdr:rowOff>12405</xdr:rowOff>
    </xdr:to>
    <xdr:sp macro="" textlink="">
      <xdr:nvSpPr>
        <xdr:cNvPr id="143" name="楕円 142"/>
        <xdr:cNvSpPr/>
      </xdr:nvSpPr>
      <xdr:spPr>
        <a:xfrm>
          <a:off x="1968500" y="1002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3532</xdr:rowOff>
    </xdr:from>
    <xdr:ext cx="534377" cy="259045"/>
    <xdr:sp macro="" textlink="">
      <xdr:nvSpPr>
        <xdr:cNvPr id="144" name="テキスト ボックス 143"/>
        <xdr:cNvSpPr txBox="1"/>
      </xdr:nvSpPr>
      <xdr:spPr>
        <a:xfrm>
          <a:off x="1752111" y="101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93666</xdr:rowOff>
    </xdr:from>
    <xdr:to>
      <xdr:col>6</xdr:col>
      <xdr:colOff>38100</xdr:colOff>
      <xdr:row>59</xdr:row>
      <xdr:rowOff>23816</xdr:rowOff>
    </xdr:to>
    <xdr:sp macro="" textlink="">
      <xdr:nvSpPr>
        <xdr:cNvPr id="145" name="楕円 144"/>
        <xdr:cNvSpPr/>
      </xdr:nvSpPr>
      <xdr:spPr>
        <a:xfrm>
          <a:off x="1079500" y="100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14943</xdr:rowOff>
    </xdr:from>
    <xdr:ext cx="534377" cy="259045"/>
    <xdr:sp macro="" textlink="">
      <xdr:nvSpPr>
        <xdr:cNvPr id="146" name="テキスト ボックス 145"/>
        <xdr:cNvSpPr txBox="1"/>
      </xdr:nvSpPr>
      <xdr:spPr>
        <a:xfrm>
          <a:off x="863111" y="1013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87525</xdr:rowOff>
    </xdr:from>
    <xdr:to>
      <xdr:col>24</xdr:col>
      <xdr:colOff>63500</xdr:colOff>
      <xdr:row>74</xdr:row>
      <xdr:rowOff>117199</xdr:rowOff>
    </xdr:to>
    <xdr:cxnSp macro="">
      <xdr:nvCxnSpPr>
        <xdr:cNvPr id="178" name="直線コネクタ 177"/>
        <xdr:cNvCxnSpPr/>
      </xdr:nvCxnSpPr>
      <xdr:spPr>
        <a:xfrm>
          <a:off x="3797300" y="12774825"/>
          <a:ext cx="8382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87525</xdr:rowOff>
    </xdr:from>
    <xdr:to>
      <xdr:col>19</xdr:col>
      <xdr:colOff>177800</xdr:colOff>
      <xdr:row>74</xdr:row>
      <xdr:rowOff>149072</xdr:rowOff>
    </xdr:to>
    <xdr:cxnSp macro="">
      <xdr:nvCxnSpPr>
        <xdr:cNvPr id="181" name="直線コネクタ 180"/>
        <xdr:cNvCxnSpPr/>
      </xdr:nvCxnSpPr>
      <xdr:spPr>
        <a:xfrm flipV="1">
          <a:off x="2908300" y="12774825"/>
          <a:ext cx="889000" cy="6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149072</xdr:rowOff>
    </xdr:from>
    <xdr:to>
      <xdr:col>15</xdr:col>
      <xdr:colOff>50800</xdr:colOff>
      <xdr:row>75</xdr:row>
      <xdr:rowOff>60158</xdr:rowOff>
    </xdr:to>
    <xdr:cxnSp macro="">
      <xdr:nvCxnSpPr>
        <xdr:cNvPr id="184" name="直線コネクタ 183"/>
        <xdr:cNvCxnSpPr/>
      </xdr:nvCxnSpPr>
      <xdr:spPr>
        <a:xfrm flipV="1">
          <a:off x="2019300" y="12836372"/>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60158</xdr:rowOff>
    </xdr:from>
    <xdr:to>
      <xdr:col>10</xdr:col>
      <xdr:colOff>114300</xdr:colOff>
      <xdr:row>75</xdr:row>
      <xdr:rowOff>112007</xdr:rowOff>
    </xdr:to>
    <xdr:cxnSp macro="">
      <xdr:nvCxnSpPr>
        <xdr:cNvPr id="187" name="直線コネクタ 186"/>
        <xdr:cNvCxnSpPr/>
      </xdr:nvCxnSpPr>
      <xdr:spPr>
        <a:xfrm flipV="1">
          <a:off x="1130300" y="12918908"/>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49706</xdr:rowOff>
    </xdr:from>
    <xdr:ext cx="599010" cy="259045"/>
    <xdr:sp macro="" textlink="">
      <xdr:nvSpPr>
        <xdr:cNvPr id="189" name="テキスト ボックス 188"/>
        <xdr:cNvSpPr txBox="1"/>
      </xdr:nvSpPr>
      <xdr:spPr>
        <a:xfrm>
          <a:off x="1719795"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66399</xdr:rowOff>
    </xdr:from>
    <xdr:to>
      <xdr:col>24</xdr:col>
      <xdr:colOff>114300</xdr:colOff>
      <xdr:row>74</xdr:row>
      <xdr:rowOff>167999</xdr:rowOff>
    </xdr:to>
    <xdr:sp macro="" textlink="">
      <xdr:nvSpPr>
        <xdr:cNvPr id="197" name="楕円 196"/>
        <xdr:cNvSpPr/>
      </xdr:nvSpPr>
      <xdr:spPr>
        <a:xfrm>
          <a:off x="4584700" y="127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89276</xdr:rowOff>
    </xdr:from>
    <xdr:ext cx="599010" cy="259045"/>
    <xdr:sp macro="" textlink="">
      <xdr:nvSpPr>
        <xdr:cNvPr id="198" name="民生費該当値テキスト"/>
        <xdr:cNvSpPr txBox="1"/>
      </xdr:nvSpPr>
      <xdr:spPr>
        <a:xfrm>
          <a:off x="4686300" y="126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36725</xdr:rowOff>
    </xdr:from>
    <xdr:to>
      <xdr:col>20</xdr:col>
      <xdr:colOff>38100</xdr:colOff>
      <xdr:row>74</xdr:row>
      <xdr:rowOff>138325</xdr:rowOff>
    </xdr:to>
    <xdr:sp macro="" textlink="">
      <xdr:nvSpPr>
        <xdr:cNvPr id="199" name="楕円 198"/>
        <xdr:cNvSpPr/>
      </xdr:nvSpPr>
      <xdr:spPr>
        <a:xfrm>
          <a:off x="3746500" y="127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154852</xdr:rowOff>
    </xdr:from>
    <xdr:ext cx="599010" cy="259045"/>
    <xdr:sp macro="" textlink="">
      <xdr:nvSpPr>
        <xdr:cNvPr id="200" name="テキスト ボックス 199"/>
        <xdr:cNvSpPr txBox="1"/>
      </xdr:nvSpPr>
      <xdr:spPr>
        <a:xfrm>
          <a:off x="3497795" y="1249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98272</xdr:rowOff>
    </xdr:from>
    <xdr:to>
      <xdr:col>15</xdr:col>
      <xdr:colOff>101600</xdr:colOff>
      <xdr:row>75</xdr:row>
      <xdr:rowOff>28422</xdr:rowOff>
    </xdr:to>
    <xdr:sp macro="" textlink="">
      <xdr:nvSpPr>
        <xdr:cNvPr id="201" name="楕円 200"/>
        <xdr:cNvSpPr/>
      </xdr:nvSpPr>
      <xdr:spPr>
        <a:xfrm>
          <a:off x="28575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44949</xdr:rowOff>
    </xdr:from>
    <xdr:ext cx="599010" cy="259045"/>
    <xdr:sp macro="" textlink="">
      <xdr:nvSpPr>
        <xdr:cNvPr id="202" name="テキスト ボックス 201"/>
        <xdr:cNvSpPr txBox="1"/>
      </xdr:nvSpPr>
      <xdr:spPr>
        <a:xfrm>
          <a:off x="2608795" y="125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9358</xdr:rowOff>
    </xdr:from>
    <xdr:to>
      <xdr:col>10</xdr:col>
      <xdr:colOff>165100</xdr:colOff>
      <xdr:row>75</xdr:row>
      <xdr:rowOff>110958</xdr:rowOff>
    </xdr:to>
    <xdr:sp macro="" textlink="">
      <xdr:nvSpPr>
        <xdr:cNvPr id="203" name="楕円 202"/>
        <xdr:cNvSpPr/>
      </xdr:nvSpPr>
      <xdr:spPr>
        <a:xfrm>
          <a:off x="1968500" y="128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102085</xdr:rowOff>
    </xdr:from>
    <xdr:ext cx="599010" cy="259045"/>
    <xdr:sp macro="" textlink="">
      <xdr:nvSpPr>
        <xdr:cNvPr id="204" name="テキスト ボックス 203"/>
        <xdr:cNvSpPr txBox="1"/>
      </xdr:nvSpPr>
      <xdr:spPr>
        <a:xfrm>
          <a:off x="1719795" y="129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61207</xdr:rowOff>
    </xdr:from>
    <xdr:to>
      <xdr:col>6</xdr:col>
      <xdr:colOff>38100</xdr:colOff>
      <xdr:row>75</xdr:row>
      <xdr:rowOff>162807</xdr:rowOff>
    </xdr:to>
    <xdr:sp macro="" textlink="">
      <xdr:nvSpPr>
        <xdr:cNvPr id="205" name="楕円 204"/>
        <xdr:cNvSpPr/>
      </xdr:nvSpPr>
      <xdr:spPr>
        <a:xfrm>
          <a:off x="1079500" y="129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7884</xdr:rowOff>
    </xdr:from>
    <xdr:ext cx="599010" cy="259045"/>
    <xdr:sp macro="" textlink="">
      <xdr:nvSpPr>
        <xdr:cNvPr id="206" name="テキスト ボックス 205"/>
        <xdr:cNvSpPr txBox="1"/>
      </xdr:nvSpPr>
      <xdr:spPr>
        <a:xfrm>
          <a:off x="830795" y="126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48564</xdr:rowOff>
    </xdr:from>
    <xdr:to>
      <xdr:col>24</xdr:col>
      <xdr:colOff>63500</xdr:colOff>
      <xdr:row>96</xdr:row>
      <xdr:rowOff>52273</xdr:rowOff>
    </xdr:to>
    <xdr:cxnSp macro="">
      <xdr:nvCxnSpPr>
        <xdr:cNvPr id="235" name="直線コネクタ 234"/>
        <xdr:cNvCxnSpPr/>
      </xdr:nvCxnSpPr>
      <xdr:spPr>
        <a:xfrm flipV="1">
          <a:off x="3797300" y="16507764"/>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37431</xdr:rowOff>
    </xdr:from>
    <xdr:ext cx="534377" cy="259045"/>
    <xdr:sp macro="" textlink="">
      <xdr:nvSpPr>
        <xdr:cNvPr id="236" name="衛生費平均値テキスト"/>
        <xdr:cNvSpPr txBox="1"/>
      </xdr:nvSpPr>
      <xdr:spPr>
        <a:xfrm>
          <a:off x="4686300" y="16496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52273</xdr:rowOff>
    </xdr:from>
    <xdr:to>
      <xdr:col>19</xdr:col>
      <xdr:colOff>177800</xdr:colOff>
      <xdr:row>97</xdr:row>
      <xdr:rowOff>27546</xdr:rowOff>
    </xdr:to>
    <xdr:cxnSp macro="">
      <xdr:nvCxnSpPr>
        <xdr:cNvPr id="238" name="直線コネクタ 237"/>
        <xdr:cNvCxnSpPr/>
      </xdr:nvCxnSpPr>
      <xdr:spPr>
        <a:xfrm flipV="1">
          <a:off x="2908300" y="16511473"/>
          <a:ext cx="889000" cy="1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8538</xdr:rowOff>
    </xdr:from>
    <xdr:ext cx="534377" cy="259045"/>
    <xdr:sp macro="" textlink="">
      <xdr:nvSpPr>
        <xdr:cNvPr id="240" name="テキスト ボックス 239"/>
        <xdr:cNvSpPr txBox="1"/>
      </xdr:nvSpPr>
      <xdr:spPr>
        <a:xfrm>
          <a:off x="3530111" y="166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13488</xdr:rowOff>
    </xdr:from>
    <xdr:to>
      <xdr:col>15</xdr:col>
      <xdr:colOff>50800</xdr:colOff>
      <xdr:row>97</xdr:row>
      <xdr:rowOff>27546</xdr:rowOff>
    </xdr:to>
    <xdr:cxnSp macro="">
      <xdr:nvCxnSpPr>
        <xdr:cNvPr id="241" name="直線コネクタ 240"/>
        <xdr:cNvCxnSpPr/>
      </xdr:nvCxnSpPr>
      <xdr:spPr>
        <a:xfrm>
          <a:off x="2019300" y="16644138"/>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13488</xdr:rowOff>
    </xdr:from>
    <xdr:to>
      <xdr:col>10</xdr:col>
      <xdr:colOff>114300</xdr:colOff>
      <xdr:row>97</xdr:row>
      <xdr:rowOff>15584</xdr:rowOff>
    </xdr:to>
    <xdr:cxnSp macro="">
      <xdr:nvCxnSpPr>
        <xdr:cNvPr id="244" name="直線コネクタ 243"/>
        <xdr:cNvCxnSpPr/>
      </xdr:nvCxnSpPr>
      <xdr:spPr>
        <a:xfrm flipV="1">
          <a:off x="1130300" y="1664413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169214</xdr:rowOff>
    </xdr:from>
    <xdr:to>
      <xdr:col>24</xdr:col>
      <xdr:colOff>114300</xdr:colOff>
      <xdr:row>96</xdr:row>
      <xdr:rowOff>99364</xdr:rowOff>
    </xdr:to>
    <xdr:sp macro="" textlink="">
      <xdr:nvSpPr>
        <xdr:cNvPr id="254" name="楕円 253"/>
        <xdr:cNvSpPr/>
      </xdr:nvSpPr>
      <xdr:spPr>
        <a:xfrm>
          <a:off x="4584700" y="164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20641</xdr:rowOff>
    </xdr:from>
    <xdr:ext cx="534377" cy="259045"/>
    <xdr:sp macro="" textlink="">
      <xdr:nvSpPr>
        <xdr:cNvPr id="255" name="衛生費該当値テキスト"/>
        <xdr:cNvSpPr txBox="1"/>
      </xdr:nvSpPr>
      <xdr:spPr>
        <a:xfrm>
          <a:off x="4686300" y="163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1473</xdr:rowOff>
    </xdr:from>
    <xdr:to>
      <xdr:col>20</xdr:col>
      <xdr:colOff>38100</xdr:colOff>
      <xdr:row>96</xdr:row>
      <xdr:rowOff>103073</xdr:rowOff>
    </xdr:to>
    <xdr:sp macro="" textlink="">
      <xdr:nvSpPr>
        <xdr:cNvPr id="256" name="楕円 255"/>
        <xdr:cNvSpPr/>
      </xdr:nvSpPr>
      <xdr:spPr>
        <a:xfrm>
          <a:off x="3746500" y="164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119600</xdr:rowOff>
    </xdr:from>
    <xdr:ext cx="534377" cy="259045"/>
    <xdr:sp macro="" textlink="">
      <xdr:nvSpPr>
        <xdr:cNvPr id="257" name="テキスト ボックス 256"/>
        <xdr:cNvSpPr txBox="1"/>
      </xdr:nvSpPr>
      <xdr:spPr>
        <a:xfrm>
          <a:off x="3530111" y="162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148196</xdr:rowOff>
    </xdr:from>
    <xdr:to>
      <xdr:col>15</xdr:col>
      <xdr:colOff>101600</xdr:colOff>
      <xdr:row>97</xdr:row>
      <xdr:rowOff>78346</xdr:rowOff>
    </xdr:to>
    <xdr:sp macro="" textlink="">
      <xdr:nvSpPr>
        <xdr:cNvPr id="258" name="楕円 257"/>
        <xdr:cNvSpPr/>
      </xdr:nvSpPr>
      <xdr:spPr>
        <a:xfrm>
          <a:off x="28575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69473</xdr:rowOff>
    </xdr:from>
    <xdr:ext cx="534377" cy="259045"/>
    <xdr:sp macro="" textlink="">
      <xdr:nvSpPr>
        <xdr:cNvPr id="259" name="テキスト ボックス 258"/>
        <xdr:cNvSpPr txBox="1"/>
      </xdr:nvSpPr>
      <xdr:spPr>
        <a:xfrm>
          <a:off x="2641111" y="167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134138</xdr:rowOff>
    </xdr:from>
    <xdr:to>
      <xdr:col>10</xdr:col>
      <xdr:colOff>165100</xdr:colOff>
      <xdr:row>97</xdr:row>
      <xdr:rowOff>64288</xdr:rowOff>
    </xdr:to>
    <xdr:sp macro="" textlink="">
      <xdr:nvSpPr>
        <xdr:cNvPr id="260" name="楕円 259"/>
        <xdr:cNvSpPr/>
      </xdr:nvSpPr>
      <xdr:spPr>
        <a:xfrm>
          <a:off x="1968500" y="165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55415</xdr:rowOff>
    </xdr:from>
    <xdr:ext cx="534377" cy="259045"/>
    <xdr:sp macro="" textlink="">
      <xdr:nvSpPr>
        <xdr:cNvPr id="261" name="テキスト ボックス 260"/>
        <xdr:cNvSpPr txBox="1"/>
      </xdr:nvSpPr>
      <xdr:spPr>
        <a:xfrm>
          <a:off x="1752111" y="1668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136234</xdr:rowOff>
    </xdr:from>
    <xdr:to>
      <xdr:col>6</xdr:col>
      <xdr:colOff>38100</xdr:colOff>
      <xdr:row>97</xdr:row>
      <xdr:rowOff>66384</xdr:rowOff>
    </xdr:to>
    <xdr:sp macro="" textlink="">
      <xdr:nvSpPr>
        <xdr:cNvPr id="262" name="楕円 261"/>
        <xdr:cNvSpPr/>
      </xdr:nvSpPr>
      <xdr:spPr>
        <a:xfrm>
          <a:off x="1079500" y="165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57511</xdr:rowOff>
    </xdr:from>
    <xdr:ext cx="534377" cy="259045"/>
    <xdr:sp macro="" textlink="">
      <xdr:nvSpPr>
        <xdr:cNvPr id="263" name="テキスト ボックス 262"/>
        <xdr:cNvSpPr txBox="1"/>
      </xdr:nvSpPr>
      <xdr:spPr>
        <a:xfrm>
          <a:off x="863111" y="166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19457</xdr:rowOff>
    </xdr:from>
    <xdr:to>
      <xdr:col>55</xdr:col>
      <xdr:colOff>0</xdr:colOff>
      <xdr:row>34</xdr:row>
      <xdr:rowOff>58775</xdr:rowOff>
    </xdr:to>
    <xdr:cxnSp macro="">
      <xdr:nvCxnSpPr>
        <xdr:cNvPr id="290" name="直線コネクタ 289"/>
        <xdr:cNvCxnSpPr/>
      </xdr:nvCxnSpPr>
      <xdr:spPr>
        <a:xfrm>
          <a:off x="9639300" y="5848757"/>
          <a:ext cx="8382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6198</xdr:rowOff>
    </xdr:from>
    <xdr:to>
      <xdr:col>50</xdr:col>
      <xdr:colOff>114300</xdr:colOff>
      <xdr:row>34</xdr:row>
      <xdr:rowOff>19457</xdr:rowOff>
    </xdr:to>
    <xdr:cxnSp macro="">
      <xdr:nvCxnSpPr>
        <xdr:cNvPr id="293" name="直線コネクタ 292"/>
        <xdr:cNvCxnSpPr/>
      </xdr:nvCxnSpPr>
      <xdr:spPr>
        <a:xfrm>
          <a:off x="8750300" y="583549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6198</xdr:rowOff>
    </xdr:from>
    <xdr:to>
      <xdr:col>45</xdr:col>
      <xdr:colOff>177800</xdr:colOff>
      <xdr:row>34</xdr:row>
      <xdr:rowOff>12141</xdr:rowOff>
    </xdr:to>
    <xdr:cxnSp macro="">
      <xdr:nvCxnSpPr>
        <xdr:cNvPr id="296" name="直線コネクタ 295"/>
        <xdr:cNvCxnSpPr/>
      </xdr:nvCxnSpPr>
      <xdr:spPr>
        <a:xfrm flipV="1">
          <a:off x="7861300" y="5835498"/>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6655</xdr:rowOff>
    </xdr:from>
    <xdr:to>
      <xdr:col>41</xdr:col>
      <xdr:colOff>50800</xdr:colOff>
      <xdr:row>34</xdr:row>
      <xdr:rowOff>12141</xdr:rowOff>
    </xdr:to>
    <xdr:cxnSp macro="">
      <xdr:nvCxnSpPr>
        <xdr:cNvPr id="299" name="直線コネクタ 298"/>
        <xdr:cNvCxnSpPr/>
      </xdr:nvCxnSpPr>
      <xdr:spPr>
        <a:xfrm>
          <a:off x="6972300" y="583595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145965</xdr:rowOff>
    </xdr:from>
    <xdr:ext cx="469744" cy="259045"/>
    <xdr:sp macro="" textlink="">
      <xdr:nvSpPr>
        <xdr:cNvPr id="301" name="テキスト ボックス 300"/>
        <xdr:cNvSpPr txBox="1"/>
      </xdr:nvSpPr>
      <xdr:spPr>
        <a:xfrm>
          <a:off x="7626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70070</xdr:rowOff>
    </xdr:from>
    <xdr:ext cx="469744" cy="259045"/>
    <xdr:sp macro="" textlink="">
      <xdr:nvSpPr>
        <xdr:cNvPr id="303" name="テキスト ボックス 302"/>
        <xdr:cNvSpPr txBox="1"/>
      </xdr:nvSpPr>
      <xdr:spPr>
        <a:xfrm>
          <a:off x="6737428" y="58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7975</xdr:rowOff>
    </xdr:from>
    <xdr:to>
      <xdr:col>55</xdr:col>
      <xdr:colOff>50800</xdr:colOff>
      <xdr:row>34</xdr:row>
      <xdr:rowOff>109575</xdr:rowOff>
    </xdr:to>
    <xdr:sp macro="" textlink="">
      <xdr:nvSpPr>
        <xdr:cNvPr id="309" name="楕円 308"/>
        <xdr:cNvSpPr/>
      </xdr:nvSpPr>
      <xdr:spPr>
        <a:xfrm>
          <a:off x="10426700" y="583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30852</xdr:rowOff>
    </xdr:from>
    <xdr:ext cx="469744" cy="259045"/>
    <xdr:sp macro="" textlink="">
      <xdr:nvSpPr>
        <xdr:cNvPr id="310" name="労働費該当値テキスト"/>
        <xdr:cNvSpPr txBox="1"/>
      </xdr:nvSpPr>
      <xdr:spPr>
        <a:xfrm>
          <a:off x="10528300" y="56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140107</xdr:rowOff>
    </xdr:from>
    <xdr:to>
      <xdr:col>50</xdr:col>
      <xdr:colOff>165100</xdr:colOff>
      <xdr:row>34</xdr:row>
      <xdr:rowOff>70257</xdr:rowOff>
    </xdr:to>
    <xdr:sp macro="" textlink="">
      <xdr:nvSpPr>
        <xdr:cNvPr id="311" name="楕円 310"/>
        <xdr:cNvSpPr/>
      </xdr:nvSpPr>
      <xdr:spPr>
        <a:xfrm>
          <a:off x="9588500" y="57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86784</xdr:rowOff>
    </xdr:from>
    <xdr:ext cx="469744" cy="259045"/>
    <xdr:sp macro="" textlink="">
      <xdr:nvSpPr>
        <xdr:cNvPr id="312" name="テキスト ボックス 311"/>
        <xdr:cNvSpPr txBox="1"/>
      </xdr:nvSpPr>
      <xdr:spPr>
        <a:xfrm>
          <a:off x="9404428" y="55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126848</xdr:rowOff>
    </xdr:from>
    <xdr:to>
      <xdr:col>46</xdr:col>
      <xdr:colOff>38100</xdr:colOff>
      <xdr:row>34</xdr:row>
      <xdr:rowOff>56998</xdr:rowOff>
    </xdr:to>
    <xdr:sp macro="" textlink="">
      <xdr:nvSpPr>
        <xdr:cNvPr id="313" name="楕円 312"/>
        <xdr:cNvSpPr/>
      </xdr:nvSpPr>
      <xdr:spPr>
        <a:xfrm>
          <a:off x="8699500" y="578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73525</xdr:rowOff>
    </xdr:from>
    <xdr:ext cx="469744" cy="259045"/>
    <xdr:sp macro="" textlink="">
      <xdr:nvSpPr>
        <xdr:cNvPr id="314" name="テキスト ボックス 313"/>
        <xdr:cNvSpPr txBox="1"/>
      </xdr:nvSpPr>
      <xdr:spPr>
        <a:xfrm>
          <a:off x="8515428" y="555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132791</xdr:rowOff>
    </xdr:from>
    <xdr:to>
      <xdr:col>41</xdr:col>
      <xdr:colOff>101600</xdr:colOff>
      <xdr:row>34</xdr:row>
      <xdr:rowOff>62941</xdr:rowOff>
    </xdr:to>
    <xdr:sp macro="" textlink="">
      <xdr:nvSpPr>
        <xdr:cNvPr id="315" name="楕円 314"/>
        <xdr:cNvSpPr/>
      </xdr:nvSpPr>
      <xdr:spPr>
        <a:xfrm>
          <a:off x="78105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79468</xdr:rowOff>
    </xdr:from>
    <xdr:ext cx="469744" cy="259045"/>
    <xdr:sp macro="" textlink="">
      <xdr:nvSpPr>
        <xdr:cNvPr id="316" name="テキスト ボックス 315"/>
        <xdr:cNvSpPr txBox="1"/>
      </xdr:nvSpPr>
      <xdr:spPr>
        <a:xfrm>
          <a:off x="7626428" y="556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127305</xdr:rowOff>
    </xdr:from>
    <xdr:to>
      <xdr:col>36</xdr:col>
      <xdr:colOff>165100</xdr:colOff>
      <xdr:row>34</xdr:row>
      <xdr:rowOff>57455</xdr:rowOff>
    </xdr:to>
    <xdr:sp macro="" textlink="">
      <xdr:nvSpPr>
        <xdr:cNvPr id="317" name="楕円 316"/>
        <xdr:cNvSpPr/>
      </xdr:nvSpPr>
      <xdr:spPr>
        <a:xfrm>
          <a:off x="6921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73982</xdr:rowOff>
    </xdr:from>
    <xdr:ext cx="469744" cy="259045"/>
    <xdr:sp macro="" textlink="">
      <xdr:nvSpPr>
        <xdr:cNvPr id="318" name="テキスト ボックス 317"/>
        <xdr:cNvSpPr txBox="1"/>
      </xdr:nvSpPr>
      <xdr:spPr>
        <a:xfrm>
          <a:off x="6737428"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119492</xdr:rowOff>
    </xdr:from>
    <xdr:to>
      <xdr:col>55</xdr:col>
      <xdr:colOff>0</xdr:colOff>
      <xdr:row>56</xdr:row>
      <xdr:rowOff>139380</xdr:rowOff>
    </xdr:to>
    <xdr:cxnSp macro="">
      <xdr:nvCxnSpPr>
        <xdr:cNvPr id="345" name="直線コネクタ 344"/>
        <xdr:cNvCxnSpPr/>
      </xdr:nvCxnSpPr>
      <xdr:spPr>
        <a:xfrm flipV="1">
          <a:off x="9639300" y="9720692"/>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46"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139380</xdr:rowOff>
    </xdr:from>
    <xdr:to>
      <xdr:col>50</xdr:col>
      <xdr:colOff>114300</xdr:colOff>
      <xdr:row>56</xdr:row>
      <xdr:rowOff>148113</xdr:rowOff>
    </xdr:to>
    <xdr:cxnSp macro="">
      <xdr:nvCxnSpPr>
        <xdr:cNvPr id="348" name="直線コネクタ 347"/>
        <xdr:cNvCxnSpPr/>
      </xdr:nvCxnSpPr>
      <xdr:spPr>
        <a:xfrm flipV="1">
          <a:off x="8750300" y="974058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0" name="テキスト ボックス 349"/>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144546</xdr:rowOff>
    </xdr:from>
    <xdr:to>
      <xdr:col>45</xdr:col>
      <xdr:colOff>177800</xdr:colOff>
      <xdr:row>56</xdr:row>
      <xdr:rowOff>148113</xdr:rowOff>
    </xdr:to>
    <xdr:cxnSp macro="">
      <xdr:nvCxnSpPr>
        <xdr:cNvPr id="351" name="直線コネクタ 350"/>
        <xdr:cNvCxnSpPr/>
      </xdr:nvCxnSpPr>
      <xdr:spPr>
        <a:xfrm>
          <a:off x="7861300" y="9745746"/>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3" name="テキスト ボックス 352"/>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144546</xdr:rowOff>
    </xdr:from>
    <xdr:to>
      <xdr:col>41</xdr:col>
      <xdr:colOff>50800</xdr:colOff>
      <xdr:row>56</xdr:row>
      <xdr:rowOff>161509</xdr:rowOff>
    </xdr:to>
    <xdr:cxnSp macro="">
      <xdr:nvCxnSpPr>
        <xdr:cNvPr id="354" name="直線コネクタ 353"/>
        <xdr:cNvCxnSpPr/>
      </xdr:nvCxnSpPr>
      <xdr:spPr>
        <a:xfrm flipV="1">
          <a:off x="6972300" y="9745746"/>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68692</xdr:rowOff>
    </xdr:from>
    <xdr:to>
      <xdr:col>55</xdr:col>
      <xdr:colOff>50800</xdr:colOff>
      <xdr:row>56</xdr:row>
      <xdr:rowOff>170292</xdr:rowOff>
    </xdr:to>
    <xdr:sp macro="" textlink="">
      <xdr:nvSpPr>
        <xdr:cNvPr id="364" name="楕円 363"/>
        <xdr:cNvSpPr/>
      </xdr:nvSpPr>
      <xdr:spPr>
        <a:xfrm>
          <a:off x="10426700" y="96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91569</xdr:rowOff>
    </xdr:from>
    <xdr:ext cx="469744" cy="259045"/>
    <xdr:sp macro="" textlink="">
      <xdr:nvSpPr>
        <xdr:cNvPr id="365" name="農林水産業費該当値テキスト"/>
        <xdr:cNvSpPr txBox="1"/>
      </xdr:nvSpPr>
      <xdr:spPr>
        <a:xfrm>
          <a:off x="10528300" y="95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88580</xdr:rowOff>
    </xdr:from>
    <xdr:to>
      <xdr:col>50</xdr:col>
      <xdr:colOff>165100</xdr:colOff>
      <xdr:row>57</xdr:row>
      <xdr:rowOff>18730</xdr:rowOff>
    </xdr:to>
    <xdr:sp macro="" textlink="">
      <xdr:nvSpPr>
        <xdr:cNvPr id="366" name="楕円 365"/>
        <xdr:cNvSpPr/>
      </xdr:nvSpPr>
      <xdr:spPr>
        <a:xfrm>
          <a:off x="9588500" y="96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35257</xdr:rowOff>
    </xdr:from>
    <xdr:ext cx="469744" cy="259045"/>
    <xdr:sp macro="" textlink="">
      <xdr:nvSpPr>
        <xdr:cNvPr id="367" name="テキスト ボックス 366"/>
        <xdr:cNvSpPr txBox="1"/>
      </xdr:nvSpPr>
      <xdr:spPr>
        <a:xfrm>
          <a:off x="9404428" y="94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97313</xdr:rowOff>
    </xdr:from>
    <xdr:to>
      <xdr:col>46</xdr:col>
      <xdr:colOff>38100</xdr:colOff>
      <xdr:row>57</xdr:row>
      <xdr:rowOff>27463</xdr:rowOff>
    </xdr:to>
    <xdr:sp macro="" textlink="">
      <xdr:nvSpPr>
        <xdr:cNvPr id="368" name="楕円 367"/>
        <xdr:cNvSpPr/>
      </xdr:nvSpPr>
      <xdr:spPr>
        <a:xfrm>
          <a:off x="8699500" y="96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43990</xdr:rowOff>
    </xdr:from>
    <xdr:ext cx="469744" cy="259045"/>
    <xdr:sp macro="" textlink="">
      <xdr:nvSpPr>
        <xdr:cNvPr id="369" name="テキスト ボックス 368"/>
        <xdr:cNvSpPr txBox="1"/>
      </xdr:nvSpPr>
      <xdr:spPr>
        <a:xfrm>
          <a:off x="8515428" y="94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93746</xdr:rowOff>
    </xdr:from>
    <xdr:to>
      <xdr:col>41</xdr:col>
      <xdr:colOff>101600</xdr:colOff>
      <xdr:row>57</xdr:row>
      <xdr:rowOff>23896</xdr:rowOff>
    </xdr:to>
    <xdr:sp macro="" textlink="">
      <xdr:nvSpPr>
        <xdr:cNvPr id="370" name="楕円 369"/>
        <xdr:cNvSpPr/>
      </xdr:nvSpPr>
      <xdr:spPr>
        <a:xfrm>
          <a:off x="7810500" y="9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15023</xdr:rowOff>
    </xdr:from>
    <xdr:ext cx="469744" cy="259045"/>
    <xdr:sp macro="" textlink="">
      <xdr:nvSpPr>
        <xdr:cNvPr id="371" name="テキスト ボックス 370"/>
        <xdr:cNvSpPr txBox="1"/>
      </xdr:nvSpPr>
      <xdr:spPr>
        <a:xfrm>
          <a:off x="7626428" y="97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110709</xdr:rowOff>
    </xdr:from>
    <xdr:to>
      <xdr:col>36</xdr:col>
      <xdr:colOff>165100</xdr:colOff>
      <xdr:row>57</xdr:row>
      <xdr:rowOff>40859</xdr:rowOff>
    </xdr:to>
    <xdr:sp macro="" textlink="">
      <xdr:nvSpPr>
        <xdr:cNvPr id="372" name="楕円 371"/>
        <xdr:cNvSpPr/>
      </xdr:nvSpPr>
      <xdr:spPr>
        <a:xfrm>
          <a:off x="6921500" y="9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31986</xdr:rowOff>
    </xdr:from>
    <xdr:ext cx="469744" cy="259045"/>
    <xdr:sp macro="" textlink="">
      <xdr:nvSpPr>
        <xdr:cNvPr id="373" name="テキスト ボックス 372"/>
        <xdr:cNvSpPr txBox="1"/>
      </xdr:nvSpPr>
      <xdr:spPr>
        <a:xfrm>
          <a:off x="6737428" y="9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56513</xdr:rowOff>
    </xdr:from>
    <xdr:to>
      <xdr:col>54</xdr:col>
      <xdr:colOff>189865</xdr:colOff>
      <xdr:row>78</xdr:row>
      <xdr:rowOff>126967</xdr:rowOff>
    </xdr:to>
    <xdr:cxnSp macro="">
      <xdr:nvCxnSpPr>
        <xdr:cNvPr id="395" name="直線コネクタ 394"/>
        <xdr:cNvCxnSpPr/>
      </xdr:nvCxnSpPr>
      <xdr:spPr>
        <a:xfrm flipV="1">
          <a:off x="10475595" y="12400913"/>
          <a:ext cx="1270" cy="109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130794</xdr:rowOff>
    </xdr:from>
    <xdr:ext cx="378565" cy="259045"/>
    <xdr:sp macro="" textlink="">
      <xdr:nvSpPr>
        <xdr:cNvPr id="396" name="商工費最小値テキスト"/>
        <xdr:cNvSpPr txBox="1"/>
      </xdr:nvSpPr>
      <xdr:spPr>
        <a:xfrm>
          <a:off x="10528300" y="13503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126967</xdr:rowOff>
    </xdr:from>
    <xdr:to>
      <xdr:col>55</xdr:col>
      <xdr:colOff>88900</xdr:colOff>
      <xdr:row>78</xdr:row>
      <xdr:rowOff>126967</xdr:rowOff>
    </xdr:to>
    <xdr:cxnSp macro="">
      <xdr:nvCxnSpPr>
        <xdr:cNvPr id="397" name="直線コネクタ 396"/>
        <xdr:cNvCxnSpPr/>
      </xdr:nvCxnSpPr>
      <xdr:spPr>
        <a:xfrm>
          <a:off x="10388600" y="1350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3190</xdr:rowOff>
    </xdr:from>
    <xdr:ext cx="534377" cy="259045"/>
    <xdr:sp macro="" textlink="">
      <xdr:nvSpPr>
        <xdr:cNvPr id="398" name="商工費最大値テキスト"/>
        <xdr:cNvSpPr txBox="1"/>
      </xdr:nvSpPr>
      <xdr:spPr>
        <a:xfrm>
          <a:off x="10528300" y="121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56513</xdr:rowOff>
    </xdr:from>
    <xdr:to>
      <xdr:col>55</xdr:col>
      <xdr:colOff>88900</xdr:colOff>
      <xdr:row>72</xdr:row>
      <xdr:rowOff>56513</xdr:rowOff>
    </xdr:to>
    <xdr:cxnSp macro="">
      <xdr:nvCxnSpPr>
        <xdr:cNvPr id="399" name="直線コネクタ 398"/>
        <xdr:cNvCxnSpPr/>
      </xdr:nvCxnSpPr>
      <xdr:spPr>
        <a:xfrm>
          <a:off x="10388600" y="1240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134785</xdr:rowOff>
    </xdr:from>
    <xdr:to>
      <xdr:col>55</xdr:col>
      <xdr:colOff>0</xdr:colOff>
      <xdr:row>72</xdr:row>
      <xdr:rowOff>56513</xdr:rowOff>
    </xdr:to>
    <xdr:cxnSp macro="">
      <xdr:nvCxnSpPr>
        <xdr:cNvPr id="400" name="直線コネクタ 399"/>
        <xdr:cNvCxnSpPr/>
      </xdr:nvCxnSpPr>
      <xdr:spPr>
        <a:xfrm>
          <a:off x="9639300" y="12307735"/>
          <a:ext cx="838200" cy="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86027</xdr:rowOff>
    </xdr:from>
    <xdr:ext cx="469744" cy="259045"/>
    <xdr:sp macro="" textlink="">
      <xdr:nvSpPr>
        <xdr:cNvPr id="401" name="商工費平均値テキスト"/>
        <xdr:cNvSpPr txBox="1"/>
      </xdr:nvSpPr>
      <xdr:spPr>
        <a:xfrm>
          <a:off x="10528300" y="132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107600</xdr:rowOff>
    </xdr:from>
    <xdr:to>
      <xdr:col>55</xdr:col>
      <xdr:colOff>50800</xdr:colOff>
      <xdr:row>78</xdr:row>
      <xdr:rowOff>37750</xdr:rowOff>
    </xdr:to>
    <xdr:sp macro="" textlink="">
      <xdr:nvSpPr>
        <xdr:cNvPr id="402" name="フローチャート: 判断 401"/>
        <xdr:cNvSpPr/>
      </xdr:nvSpPr>
      <xdr:spPr>
        <a:xfrm>
          <a:off x="10426700" y="133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119080</xdr:rowOff>
    </xdr:from>
    <xdr:to>
      <xdr:col>50</xdr:col>
      <xdr:colOff>114300</xdr:colOff>
      <xdr:row>71</xdr:row>
      <xdr:rowOff>134785</xdr:rowOff>
    </xdr:to>
    <xdr:cxnSp macro="">
      <xdr:nvCxnSpPr>
        <xdr:cNvPr id="403" name="直線コネクタ 402"/>
        <xdr:cNvCxnSpPr/>
      </xdr:nvCxnSpPr>
      <xdr:spPr>
        <a:xfrm>
          <a:off x="8750300" y="12292030"/>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86226</xdr:rowOff>
    </xdr:from>
    <xdr:to>
      <xdr:col>50</xdr:col>
      <xdr:colOff>165100</xdr:colOff>
      <xdr:row>78</xdr:row>
      <xdr:rowOff>16376</xdr:rowOff>
    </xdr:to>
    <xdr:sp macro="" textlink="">
      <xdr:nvSpPr>
        <xdr:cNvPr id="404" name="フローチャート: 判断 403"/>
        <xdr:cNvSpPr/>
      </xdr:nvSpPr>
      <xdr:spPr>
        <a:xfrm>
          <a:off x="95885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7503</xdr:rowOff>
    </xdr:from>
    <xdr:ext cx="469744" cy="259045"/>
    <xdr:sp macro="" textlink="">
      <xdr:nvSpPr>
        <xdr:cNvPr id="405" name="テキスト ボックス 404"/>
        <xdr:cNvSpPr txBox="1"/>
      </xdr:nvSpPr>
      <xdr:spPr>
        <a:xfrm>
          <a:off x="9404428" y="1338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119080</xdr:rowOff>
    </xdr:from>
    <xdr:to>
      <xdr:col>45</xdr:col>
      <xdr:colOff>177800</xdr:colOff>
      <xdr:row>72</xdr:row>
      <xdr:rowOff>101112</xdr:rowOff>
    </xdr:to>
    <xdr:cxnSp macro="">
      <xdr:nvCxnSpPr>
        <xdr:cNvPr id="406" name="直線コネクタ 405"/>
        <xdr:cNvCxnSpPr/>
      </xdr:nvCxnSpPr>
      <xdr:spPr>
        <a:xfrm flipV="1">
          <a:off x="7861300" y="12292030"/>
          <a:ext cx="8890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113452</xdr:rowOff>
    </xdr:from>
    <xdr:to>
      <xdr:col>46</xdr:col>
      <xdr:colOff>38100</xdr:colOff>
      <xdr:row>78</xdr:row>
      <xdr:rowOff>43602</xdr:rowOff>
    </xdr:to>
    <xdr:sp macro="" textlink="">
      <xdr:nvSpPr>
        <xdr:cNvPr id="407" name="フローチャート: 判断 406"/>
        <xdr:cNvSpPr/>
      </xdr:nvSpPr>
      <xdr:spPr>
        <a:xfrm>
          <a:off x="8699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34729</xdr:rowOff>
    </xdr:from>
    <xdr:ext cx="469744" cy="259045"/>
    <xdr:sp macro="" textlink="">
      <xdr:nvSpPr>
        <xdr:cNvPr id="408" name="テキスト ボックス 407"/>
        <xdr:cNvSpPr txBox="1"/>
      </xdr:nvSpPr>
      <xdr:spPr>
        <a:xfrm>
          <a:off x="8515428" y="134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101112</xdr:rowOff>
    </xdr:from>
    <xdr:to>
      <xdr:col>41</xdr:col>
      <xdr:colOff>50800</xdr:colOff>
      <xdr:row>72</xdr:row>
      <xdr:rowOff>162812</xdr:rowOff>
    </xdr:to>
    <xdr:cxnSp macro="">
      <xdr:nvCxnSpPr>
        <xdr:cNvPr id="409" name="直線コネクタ 408"/>
        <xdr:cNvCxnSpPr/>
      </xdr:nvCxnSpPr>
      <xdr:spPr>
        <a:xfrm flipV="1">
          <a:off x="6972300" y="12445512"/>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160840</xdr:rowOff>
    </xdr:from>
    <xdr:to>
      <xdr:col>41</xdr:col>
      <xdr:colOff>101600</xdr:colOff>
      <xdr:row>77</xdr:row>
      <xdr:rowOff>90990</xdr:rowOff>
    </xdr:to>
    <xdr:sp macro="" textlink="">
      <xdr:nvSpPr>
        <xdr:cNvPr id="410" name="フローチャート: 判断 409"/>
        <xdr:cNvSpPr/>
      </xdr:nvSpPr>
      <xdr:spPr>
        <a:xfrm>
          <a:off x="7810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82117</xdr:rowOff>
    </xdr:from>
    <xdr:ext cx="534377" cy="259045"/>
    <xdr:sp macro="" textlink="">
      <xdr:nvSpPr>
        <xdr:cNvPr id="411" name="テキスト ボックス 410"/>
        <xdr:cNvSpPr txBox="1"/>
      </xdr:nvSpPr>
      <xdr:spPr>
        <a:xfrm>
          <a:off x="7594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70566</xdr:rowOff>
    </xdr:from>
    <xdr:to>
      <xdr:col>36</xdr:col>
      <xdr:colOff>165100</xdr:colOff>
      <xdr:row>78</xdr:row>
      <xdr:rowOff>716</xdr:rowOff>
    </xdr:to>
    <xdr:sp macro="" textlink="">
      <xdr:nvSpPr>
        <xdr:cNvPr id="412" name="フローチャート: 判断 411"/>
        <xdr:cNvSpPr/>
      </xdr:nvSpPr>
      <xdr:spPr>
        <a:xfrm>
          <a:off x="6921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163293</xdr:rowOff>
    </xdr:from>
    <xdr:ext cx="469744" cy="259045"/>
    <xdr:sp macro="" textlink="">
      <xdr:nvSpPr>
        <xdr:cNvPr id="413" name="テキスト ボックス 412"/>
        <xdr:cNvSpPr txBox="1"/>
      </xdr:nvSpPr>
      <xdr:spPr>
        <a:xfrm>
          <a:off x="6737428"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5713</xdr:rowOff>
    </xdr:from>
    <xdr:to>
      <xdr:col>55</xdr:col>
      <xdr:colOff>50800</xdr:colOff>
      <xdr:row>72</xdr:row>
      <xdr:rowOff>107313</xdr:rowOff>
    </xdr:to>
    <xdr:sp macro="" textlink="">
      <xdr:nvSpPr>
        <xdr:cNvPr id="419" name="楕円 418"/>
        <xdr:cNvSpPr/>
      </xdr:nvSpPr>
      <xdr:spPr>
        <a:xfrm>
          <a:off x="10426700" y="123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130190</xdr:rowOff>
    </xdr:from>
    <xdr:ext cx="534377" cy="259045"/>
    <xdr:sp macro="" textlink="">
      <xdr:nvSpPr>
        <xdr:cNvPr id="420" name="商工費該当値テキスト"/>
        <xdr:cNvSpPr txBox="1"/>
      </xdr:nvSpPr>
      <xdr:spPr>
        <a:xfrm>
          <a:off x="10528300" y="1230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83985</xdr:rowOff>
    </xdr:from>
    <xdr:to>
      <xdr:col>50</xdr:col>
      <xdr:colOff>165100</xdr:colOff>
      <xdr:row>72</xdr:row>
      <xdr:rowOff>14135</xdr:rowOff>
    </xdr:to>
    <xdr:sp macro="" textlink="">
      <xdr:nvSpPr>
        <xdr:cNvPr id="421" name="楕円 420"/>
        <xdr:cNvSpPr/>
      </xdr:nvSpPr>
      <xdr:spPr>
        <a:xfrm>
          <a:off x="9588500" y="122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30662</xdr:rowOff>
    </xdr:from>
    <xdr:ext cx="534377" cy="259045"/>
    <xdr:sp macro="" textlink="">
      <xdr:nvSpPr>
        <xdr:cNvPr id="422" name="テキスト ボックス 421"/>
        <xdr:cNvSpPr txBox="1"/>
      </xdr:nvSpPr>
      <xdr:spPr>
        <a:xfrm>
          <a:off x="9372111" y="120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68280</xdr:rowOff>
    </xdr:from>
    <xdr:to>
      <xdr:col>46</xdr:col>
      <xdr:colOff>38100</xdr:colOff>
      <xdr:row>71</xdr:row>
      <xdr:rowOff>169880</xdr:rowOff>
    </xdr:to>
    <xdr:sp macro="" textlink="">
      <xdr:nvSpPr>
        <xdr:cNvPr id="423" name="楕円 422"/>
        <xdr:cNvSpPr/>
      </xdr:nvSpPr>
      <xdr:spPr>
        <a:xfrm>
          <a:off x="8699500" y="122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14957</xdr:rowOff>
    </xdr:from>
    <xdr:ext cx="534377" cy="259045"/>
    <xdr:sp macro="" textlink="">
      <xdr:nvSpPr>
        <xdr:cNvPr id="424" name="テキスト ボックス 423"/>
        <xdr:cNvSpPr txBox="1"/>
      </xdr:nvSpPr>
      <xdr:spPr>
        <a:xfrm>
          <a:off x="8483111" y="1201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50312</xdr:rowOff>
    </xdr:from>
    <xdr:to>
      <xdr:col>41</xdr:col>
      <xdr:colOff>101600</xdr:colOff>
      <xdr:row>72</xdr:row>
      <xdr:rowOff>151912</xdr:rowOff>
    </xdr:to>
    <xdr:sp macro="" textlink="">
      <xdr:nvSpPr>
        <xdr:cNvPr id="425" name="楕円 424"/>
        <xdr:cNvSpPr/>
      </xdr:nvSpPr>
      <xdr:spPr>
        <a:xfrm>
          <a:off x="7810500" y="123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168439</xdr:rowOff>
    </xdr:from>
    <xdr:ext cx="534377" cy="259045"/>
    <xdr:sp macro="" textlink="">
      <xdr:nvSpPr>
        <xdr:cNvPr id="426" name="テキスト ボックス 425"/>
        <xdr:cNvSpPr txBox="1"/>
      </xdr:nvSpPr>
      <xdr:spPr>
        <a:xfrm>
          <a:off x="7594111" y="12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112012</xdr:rowOff>
    </xdr:from>
    <xdr:to>
      <xdr:col>36</xdr:col>
      <xdr:colOff>165100</xdr:colOff>
      <xdr:row>73</xdr:row>
      <xdr:rowOff>42162</xdr:rowOff>
    </xdr:to>
    <xdr:sp macro="" textlink="">
      <xdr:nvSpPr>
        <xdr:cNvPr id="427" name="楕円 426"/>
        <xdr:cNvSpPr/>
      </xdr:nvSpPr>
      <xdr:spPr>
        <a:xfrm>
          <a:off x="6921500" y="124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58689</xdr:rowOff>
    </xdr:from>
    <xdr:ext cx="534377" cy="259045"/>
    <xdr:sp macro="" textlink="">
      <xdr:nvSpPr>
        <xdr:cNvPr id="428" name="テキスト ボックス 427"/>
        <xdr:cNvSpPr txBox="1"/>
      </xdr:nvSpPr>
      <xdr:spPr>
        <a:xfrm>
          <a:off x="6705111" y="122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4" name="直線コネクタ 453"/>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5"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56" name="直線コネクタ 455"/>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57"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58" name="直線コネクタ 457"/>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32705</xdr:rowOff>
    </xdr:from>
    <xdr:to>
      <xdr:col>55</xdr:col>
      <xdr:colOff>0</xdr:colOff>
      <xdr:row>97</xdr:row>
      <xdr:rowOff>65013</xdr:rowOff>
    </xdr:to>
    <xdr:cxnSp macro="">
      <xdr:nvCxnSpPr>
        <xdr:cNvPr id="459" name="直線コネクタ 458"/>
        <xdr:cNvCxnSpPr/>
      </xdr:nvCxnSpPr>
      <xdr:spPr>
        <a:xfrm flipV="1">
          <a:off x="9639300" y="16663355"/>
          <a:ext cx="8382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0"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1" name="フローチャート: 判断 460"/>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65013</xdr:rowOff>
    </xdr:from>
    <xdr:to>
      <xdr:col>50</xdr:col>
      <xdr:colOff>114300</xdr:colOff>
      <xdr:row>97</xdr:row>
      <xdr:rowOff>69771</xdr:rowOff>
    </xdr:to>
    <xdr:cxnSp macro="">
      <xdr:nvCxnSpPr>
        <xdr:cNvPr id="462" name="直線コネクタ 461"/>
        <xdr:cNvCxnSpPr/>
      </xdr:nvCxnSpPr>
      <xdr:spPr>
        <a:xfrm flipV="1">
          <a:off x="8750300" y="16695663"/>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3" name="フローチャート: 判断 462"/>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4" name="テキスト ボックス 463"/>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132722</xdr:rowOff>
    </xdr:from>
    <xdr:to>
      <xdr:col>45</xdr:col>
      <xdr:colOff>177800</xdr:colOff>
      <xdr:row>97</xdr:row>
      <xdr:rowOff>69771</xdr:rowOff>
    </xdr:to>
    <xdr:cxnSp macro="">
      <xdr:nvCxnSpPr>
        <xdr:cNvPr id="465" name="直線コネクタ 464"/>
        <xdr:cNvCxnSpPr/>
      </xdr:nvCxnSpPr>
      <xdr:spPr>
        <a:xfrm>
          <a:off x="7861300" y="16591922"/>
          <a:ext cx="889000" cy="10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66" name="フローチャート: 判断 465"/>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67" name="テキスト ボックス 466"/>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132722</xdr:rowOff>
    </xdr:from>
    <xdr:to>
      <xdr:col>41</xdr:col>
      <xdr:colOff>50800</xdr:colOff>
      <xdr:row>97</xdr:row>
      <xdr:rowOff>76040</xdr:rowOff>
    </xdr:to>
    <xdr:cxnSp macro="">
      <xdr:nvCxnSpPr>
        <xdr:cNvPr id="468" name="直線コネクタ 467"/>
        <xdr:cNvCxnSpPr/>
      </xdr:nvCxnSpPr>
      <xdr:spPr>
        <a:xfrm flipV="1">
          <a:off x="6972300" y="16591922"/>
          <a:ext cx="889000" cy="1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69" name="フローチャート: 判断 468"/>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30827</xdr:rowOff>
    </xdr:from>
    <xdr:ext cx="534377" cy="259045"/>
    <xdr:sp macro="" textlink="">
      <xdr:nvSpPr>
        <xdr:cNvPr id="470" name="テキスト ボックス 469"/>
        <xdr:cNvSpPr txBox="1"/>
      </xdr:nvSpPr>
      <xdr:spPr>
        <a:xfrm>
          <a:off x="7594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1" name="フローチャート: 判断 470"/>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2" name="テキスト ボックス 471"/>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153355</xdr:rowOff>
    </xdr:from>
    <xdr:to>
      <xdr:col>55</xdr:col>
      <xdr:colOff>50800</xdr:colOff>
      <xdr:row>97</xdr:row>
      <xdr:rowOff>83505</xdr:rowOff>
    </xdr:to>
    <xdr:sp macro="" textlink="">
      <xdr:nvSpPr>
        <xdr:cNvPr id="478" name="楕円 477"/>
        <xdr:cNvSpPr/>
      </xdr:nvSpPr>
      <xdr:spPr>
        <a:xfrm>
          <a:off x="10426700" y="166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131782</xdr:rowOff>
    </xdr:from>
    <xdr:ext cx="534377" cy="259045"/>
    <xdr:sp macro="" textlink="">
      <xdr:nvSpPr>
        <xdr:cNvPr id="479" name="土木費該当値テキスト"/>
        <xdr:cNvSpPr txBox="1"/>
      </xdr:nvSpPr>
      <xdr:spPr>
        <a:xfrm>
          <a:off x="10528300" y="1659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14213</xdr:rowOff>
    </xdr:from>
    <xdr:to>
      <xdr:col>50</xdr:col>
      <xdr:colOff>165100</xdr:colOff>
      <xdr:row>97</xdr:row>
      <xdr:rowOff>115813</xdr:rowOff>
    </xdr:to>
    <xdr:sp macro="" textlink="">
      <xdr:nvSpPr>
        <xdr:cNvPr id="480" name="楕円 479"/>
        <xdr:cNvSpPr/>
      </xdr:nvSpPr>
      <xdr:spPr>
        <a:xfrm>
          <a:off x="95885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106940</xdr:rowOff>
    </xdr:from>
    <xdr:ext cx="534377" cy="259045"/>
    <xdr:sp macro="" textlink="">
      <xdr:nvSpPr>
        <xdr:cNvPr id="481" name="テキスト ボックス 480"/>
        <xdr:cNvSpPr txBox="1"/>
      </xdr:nvSpPr>
      <xdr:spPr>
        <a:xfrm>
          <a:off x="9372111" y="167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18971</xdr:rowOff>
    </xdr:from>
    <xdr:to>
      <xdr:col>46</xdr:col>
      <xdr:colOff>38100</xdr:colOff>
      <xdr:row>97</xdr:row>
      <xdr:rowOff>120571</xdr:rowOff>
    </xdr:to>
    <xdr:sp macro="" textlink="">
      <xdr:nvSpPr>
        <xdr:cNvPr id="482" name="楕円 481"/>
        <xdr:cNvSpPr/>
      </xdr:nvSpPr>
      <xdr:spPr>
        <a:xfrm>
          <a:off x="8699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111698</xdr:rowOff>
    </xdr:from>
    <xdr:ext cx="534377" cy="259045"/>
    <xdr:sp macro="" textlink="">
      <xdr:nvSpPr>
        <xdr:cNvPr id="483" name="テキスト ボックス 482"/>
        <xdr:cNvSpPr txBox="1"/>
      </xdr:nvSpPr>
      <xdr:spPr>
        <a:xfrm>
          <a:off x="8483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81922</xdr:rowOff>
    </xdr:from>
    <xdr:to>
      <xdr:col>41</xdr:col>
      <xdr:colOff>101600</xdr:colOff>
      <xdr:row>97</xdr:row>
      <xdr:rowOff>12072</xdr:rowOff>
    </xdr:to>
    <xdr:sp macro="" textlink="">
      <xdr:nvSpPr>
        <xdr:cNvPr id="484" name="楕円 483"/>
        <xdr:cNvSpPr/>
      </xdr:nvSpPr>
      <xdr:spPr>
        <a:xfrm>
          <a:off x="7810500" y="165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28599</xdr:rowOff>
    </xdr:from>
    <xdr:ext cx="534377" cy="259045"/>
    <xdr:sp macro="" textlink="">
      <xdr:nvSpPr>
        <xdr:cNvPr id="485" name="テキスト ボックス 484"/>
        <xdr:cNvSpPr txBox="1"/>
      </xdr:nvSpPr>
      <xdr:spPr>
        <a:xfrm>
          <a:off x="7594111" y="163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25240</xdr:rowOff>
    </xdr:from>
    <xdr:to>
      <xdr:col>36</xdr:col>
      <xdr:colOff>165100</xdr:colOff>
      <xdr:row>97</xdr:row>
      <xdr:rowOff>126840</xdr:rowOff>
    </xdr:to>
    <xdr:sp macro="" textlink="">
      <xdr:nvSpPr>
        <xdr:cNvPr id="486" name="楕円 485"/>
        <xdr:cNvSpPr/>
      </xdr:nvSpPr>
      <xdr:spPr>
        <a:xfrm>
          <a:off x="6921500" y="166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117967</xdr:rowOff>
    </xdr:from>
    <xdr:ext cx="534377" cy="259045"/>
    <xdr:sp macro="" textlink="">
      <xdr:nvSpPr>
        <xdr:cNvPr id="487" name="テキスト ボックス 486"/>
        <xdr:cNvSpPr txBox="1"/>
      </xdr:nvSpPr>
      <xdr:spPr>
        <a:xfrm>
          <a:off x="6705111" y="167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2" name="直線コネクタ 511"/>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3"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4" name="直線コネクタ 513"/>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5"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16" name="直線コネクタ 515"/>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118237</xdr:rowOff>
    </xdr:from>
    <xdr:to>
      <xdr:col>85</xdr:col>
      <xdr:colOff>127000</xdr:colOff>
      <xdr:row>34</xdr:row>
      <xdr:rowOff>136017</xdr:rowOff>
    </xdr:to>
    <xdr:cxnSp macro="">
      <xdr:nvCxnSpPr>
        <xdr:cNvPr id="517" name="直線コネクタ 516"/>
        <xdr:cNvCxnSpPr/>
      </xdr:nvCxnSpPr>
      <xdr:spPr>
        <a:xfrm flipV="1">
          <a:off x="15481300" y="5776087"/>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18"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19" name="フローチャート: 判断 518"/>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128143</xdr:rowOff>
    </xdr:from>
    <xdr:to>
      <xdr:col>81</xdr:col>
      <xdr:colOff>50800</xdr:colOff>
      <xdr:row>34</xdr:row>
      <xdr:rowOff>136017</xdr:rowOff>
    </xdr:to>
    <xdr:cxnSp macro="">
      <xdr:nvCxnSpPr>
        <xdr:cNvPr id="520" name="直線コネクタ 519"/>
        <xdr:cNvCxnSpPr/>
      </xdr:nvCxnSpPr>
      <xdr:spPr>
        <a:xfrm>
          <a:off x="14592300" y="595744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1" name="フローチャート: 判断 520"/>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2" name="テキスト ボックス 521"/>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128143</xdr:rowOff>
    </xdr:from>
    <xdr:to>
      <xdr:col>76</xdr:col>
      <xdr:colOff>114300</xdr:colOff>
      <xdr:row>36</xdr:row>
      <xdr:rowOff>100965</xdr:rowOff>
    </xdr:to>
    <xdr:cxnSp macro="">
      <xdr:nvCxnSpPr>
        <xdr:cNvPr id="523" name="直線コネクタ 522"/>
        <xdr:cNvCxnSpPr/>
      </xdr:nvCxnSpPr>
      <xdr:spPr>
        <a:xfrm flipV="1">
          <a:off x="13703300" y="5957443"/>
          <a:ext cx="889000" cy="3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4" name="フローチャート: 判断 523"/>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5" name="テキスト ボックス 524"/>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100965</xdr:rowOff>
    </xdr:from>
    <xdr:to>
      <xdr:col>71</xdr:col>
      <xdr:colOff>177800</xdr:colOff>
      <xdr:row>36</xdr:row>
      <xdr:rowOff>167386</xdr:rowOff>
    </xdr:to>
    <xdr:cxnSp macro="">
      <xdr:nvCxnSpPr>
        <xdr:cNvPr id="526" name="直線コネクタ 525"/>
        <xdr:cNvCxnSpPr/>
      </xdr:nvCxnSpPr>
      <xdr:spPr>
        <a:xfrm flipV="1">
          <a:off x="12814300" y="6273165"/>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27" name="フローチャート: 判断 526"/>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28" name="テキスト ボックス 527"/>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29" name="フローチャート: 判断 528"/>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0" name="テキスト ボックス 529"/>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67437</xdr:rowOff>
    </xdr:from>
    <xdr:to>
      <xdr:col>85</xdr:col>
      <xdr:colOff>177800</xdr:colOff>
      <xdr:row>33</xdr:row>
      <xdr:rowOff>169037</xdr:rowOff>
    </xdr:to>
    <xdr:sp macro="" textlink="">
      <xdr:nvSpPr>
        <xdr:cNvPr id="536" name="楕円 535"/>
        <xdr:cNvSpPr/>
      </xdr:nvSpPr>
      <xdr:spPr>
        <a:xfrm>
          <a:off x="16268700" y="57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90314</xdr:rowOff>
    </xdr:from>
    <xdr:ext cx="534377" cy="259045"/>
    <xdr:sp macro="" textlink="">
      <xdr:nvSpPr>
        <xdr:cNvPr id="537" name="消防費該当値テキスト"/>
        <xdr:cNvSpPr txBox="1"/>
      </xdr:nvSpPr>
      <xdr:spPr>
        <a:xfrm>
          <a:off x="16370300" y="55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85217</xdr:rowOff>
    </xdr:from>
    <xdr:to>
      <xdr:col>81</xdr:col>
      <xdr:colOff>101600</xdr:colOff>
      <xdr:row>35</xdr:row>
      <xdr:rowOff>15367</xdr:rowOff>
    </xdr:to>
    <xdr:sp macro="" textlink="">
      <xdr:nvSpPr>
        <xdr:cNvPr id="538" name="楕円 537"/>
        <xdr:cNvSpPr/>
      </xdr:nvSpPr>
      <xdr:spPr>
        <a:xfrm>
          <a:off x="15430500" y="591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31894</xdr:rowOff>
    </xdr:from>
    <xdr:ext cx="534377" cy="259045"/>
    <xdr:sp macro="" textlink="">
      <xdr:nvSpPr>
        <xdr:cNvPr id="539" name="テキスト ボックス 538"/>
        <xdr:cNvSpPr txBox="1"/>
      </xdr:nvSpPr>
      <xdr:spPr>
        <a:xfrm>
          <a:off x="15214111" y="568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77343</xdr:rowOff>
    </xdr:from>
    <xdr:to>
      <xdr:col>76</xdr:col>
      <xdr:colOff>165100</xdr:colOff>
      <xdr:row>35</xdr:row>
      <xdr:rowOff>7493</xdr:rowOff>
    </xdr:to>
    <xdr:sp macro="" textlink="">
      <xdr:nvSpPr>
        <xdr:cNvPr id="540" name="楕円 539"/>
        <xdr:cNvSpPr/>
      </xdr:nvSpPr>
      <xdr:spPr>
        <a:xfrm>
          <a:off x="14541500" y="59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24020</xdr:rowOff>
    </xdr:from>
    <xdr:ext cx="534377" cy="259045"/>
    <xdr:sp macro="" textlink="">
      <xdr:nvSpPr>
        <xdr:cNvPr id="541" name="テキスト ボックス 540"/>
        <xdr:cNvSpPr txBox="1"/>
      </xdr:nvSpPr>
      <xdr:spPr>
        <a:xfrm>
          <a:off x="14325111" y="56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50165</xdr:rowOff>
    </xdr:from>
    <xdr:to>
      <xdr:col>72</xdr:col>
      <xdr:colOff>38100</xdr:colOff>
      <xdr:row>36</xdr:row>
      <xdr:rowOff>151765</xdr:rowOff>
    </xdr:to>
    <xdr:sp macro="" textlink="">
      <xdr:nvSpPr>
        <xdr:cNvPr id="542" name="楕円 541"/>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142892</xdr:rowOff>
    </xdr:from>
    <xdr:ext cx="534377" cy="259045"/>
    <xdr:sp macro="" textlink="">
      <xdr:nvSpPr>
        <xdr:cNvPr id="543" name="テキスト ボックス 542"/>
        <xdr:cNvSpPr txBox="1"/>
      </xdr:nvSpPr>
      <xdr:spPr>
        <a:xfrm>
          <a:off x="13436111" y="63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116586</xdr:rowOff>
    </xdr:from>
    <xdr:to>
      <xdr:col>67</xdr:col>
      <xdr:colOff>101600</xdr:colOff>
      <xdr:row>37</xdr:row>
      <xdr:rowOff>46736</xdr:rowOff>
    </xdr:to>
    <xdr:sp macro="" textlink="">
      <xdr:nvSpPr>
        <xdr:cNvPr id="544" name="楕円 543"/>
        <xdr:cNvSpPr/>
      </xdr:nvSpPr>
      <xdr:spPr>
        <a:xfrm>
          <a:off x="12763500" y="6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37863</xdr:rowOff>
    </xdr:from>
    <xdr:ext cx="534377" cy="259045"/>
    <xdr:sp macro="" textlink="">
      <xdr:nvSpPr>
        <xdr:cNvPr id="545" name="テキスト ボックス 544"/>
        <xdr:cNvSpPr txBox="1"/>
      </xdr:nvSpPr>
      <xdr:spPr>
        <a:xfrm>
          <a:off x="12547111" y="6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0" name="直線コネクタ 569"/>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1"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2" name="直線コネクタ 571"/>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3"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4" name="直線コネクタ 573"/>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102743</xdr:rowOff>
    </xdr:from>
    <xdr:to>
      <xdr:col>85</xdr:col>
      <xdr:colOff>127000</xdr:colOff>
      <xdr:row>58</xdr:row>
      <xdr:rowOff>132442</xdr:rowOff>
    </xdr:to>
    <xdr:cxnSp macro="">
      <xdr:nvCxnSpPr>
        <xdr:cNvPr id="575" name="直線コネクタ 574"/>
        <xdr:cNvCxnSpPr/>
      </xdr:nvCxnSpPr>
      <xdr:spPr>
        <a:xfrm flipV="1">
          <a:off x="15481300" y="9875393"/>
          <a:ext cx="838200" cy="2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76"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77" name="フローチャート: 判断 576"/>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35172</xdr:rowOff>
    </xdr:from>
    <xdr:to>
      <xdr:col>81</xdr:col>
      <xdr:colOff>50800</xdr:colOff>
      <xdr:row>58</xdr:row>
      <xdr:rowOff>132442</xdr:rowOff>
    </xdr:to>
    <xdr:cxnSp macro="">
      <xdr:nvCxnSpPr>
        <xdr:cNvPr id="578" name="直線コネクタ 577"/>
        <xdr:cNvCxnSpPr/>
      </xdr:nvCxnSpPr>
      <xdr:spPr>
        <a:xfrm>
          <a:off x="14592300" y="9979272"/>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79" name="フローチャート: 判断 578"/>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0" name="テキスト ボックス 579"/>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155092</xdr:rowOff>
    </xdr:from>
    <xdr:to>
      <xdr:col>76</xdr:col>
      <xdr:colOff>114300</xdr:colOff>
      <xdr:row>58</xdr:row>
      <xdr:rowOff>35172</xdr:rowOff>
    </xdr:to>
    <xdr:cxnSp macro="">
      <xdr:nvCxnSpPr>
        <xdr:cNvPr id="581" name="直線コネクタ 580"/>
        <xdr:cNvCxnSpPr/>
      </xdr:nvCxnSpPr>
      <xdr:spPr>
        <a:xfrm>
          <a:off x="13703300" y="9756292"/>
          <a:ext cx="889000" cy="2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2" name="フローチャート: 判断 581"/>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3" name="テキスト ボックス 582"/>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155092</xdr:rowOff>
    </xdr:from>
    <xdr:to>
      <xdr:col>71</xdr:col>
      <xdr:colOff>177800</xdr:colOff>
      <xdr:row>56</xdr:row>
      <xdr:rowOff>156331</xdr:rowOff>
    </xdr:to>
    <xdr:cxnSp macro="">
      <xdr:nvCxnSpPr>
        <xdr:cNvPr id="584" name="直線コネクタ 583"/>
        <xdr:cNvCxnSpPr/>
      </xdr:nvCxnSpPr>
      <xdr:spPr>
        <a:xfrm flipV="1">
          <a:off x="12814300" y="9756292"/>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5" name="フローチャート: 判断 584"/>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68895</xdr:rowOff>
    </xdr:from>
    <xdr:ext cx="534377" cy="259045"/>
    <xdr:sp macro="" textlink="">
      <xdr:nvSpPr>
        <xdr:cNvPr id="586" name="テキスト ボックス 585"/>
        <xdr:cNvSpPr txBox="1"/>
      </xdr:nvSpPr>
      <xdr:spPr>
        <a:xfrm>
          <a:off x="13436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7" name="フローチャート: 判断 586"/>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88" name="テキスト ボックス 587"/>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51943</xdr:rowOff>
    </xdr:from>
    <xdr:to>
      <xdr:col>85</xdr:col>
      <xdr:colOff>177800</xdr:colOff>
      <xdr:row>57</xdr:row>
      <xdr:rowOff>153543</xdr:rowOff>
    </xdr:to>
    <xdr:sp macro="" textlink="">
      <xdr:nvSpPr>
        <xdr:cNvPr id="594" name="楕円 593"/>
        <xdr:cNvSpPr/>
      </xdr:nvSpPr>
      <xdr:spPr>
        <a:xfrm>
          <a:off x="16268700" y="98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30370</xdr:rowOff>
    </xdr:from>
    <xdr:ext cx="534377" cy="259045"/>
    <xdr:sp macro="" textlink="">
      <xdr:nvSpPr>
        <xdr:cNvPr id="595" name="教育費該当値テキスト"/>
        <xdr:cNvSpPr txBox="1"/>
      </xdr:nvSpPr>
      <xdr:spPr>
        <a:xfrm>
          <a:off x="16370300" y="98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81642</xdr:rowOff>
    </xdr:from>
    <xdr:to>
      <xdr:col>81</xdr:col>
      <xdr:colOff>101600</xdr:colOff>
      <xdr:row>59</xdr:row>
      <xdr:rowOff>11792</xdr:rowOff>
    </xdr:to>
    <xdr:sp macro="" textlink="">
      <xdr:nvSpPr>
        <xdr:cNvPr id="596" name="楕円 595"/>
        <xdr:cNvSpPr/>
      </xdr:nvSpPr>
      <xdr:spPr>
        <a:xfrm>
          <a:off x="15430500" y="100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2919</xdr:rowOff>
    </xdr:from>
    <xdr:ext cx="534377" cy="259045"/>
    <xdr:sp macro="" textlink="">
      <xdr:nvSpPr>
        <xdr:cNvPr id="597" name="テキスト ボックス 596"/>
        <xdr:cNvSpPr txBox="1"/>
      </xdr:nvSpPr>
      <xdr:spPr>
        <a:xfrm>
          <a:off x="15214111" y="101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155822</xdr:rowOff>
    </xdr:from>
    <xdr:to>
      <xdr:col>76</xdr:col>
      <xdr:colOff>165100</xdr:colOff>
      <xdr:row>58</xdr:row>
      <xdr:rowOff>85972</xdr:rowOff>
    </xdr:to>
    <xdr:sp macro="" textlink="">
      <xdr:nvSpPr>
        <xdr:cNvPr id="598" name="楕円 597"/>
        <xdr:cNvSpPr/>
      </xdr:nvSpPr>
      <xdr:spPr>
        <a:xfrm>
          <a:off x="14541500" y="99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77099</xdr:rowOff>
    </xdr:from>
    <xdr:ext cx="534377" cy="259045"/>
    <xdr:sp macro="" textlink="">
      <xdr:nvSpPr>
        <xdr:cNvPr id="599" name="テキスト ボックス 598"/>
        <xdr:cNvSpPr txBox="1"/>
      </xdr:nvSpPr>
      <xdr:spPr>
        <a:xfrm>
          <a:off x="14325111" y="1002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104292</xdr:rowOff>
    </xdr:from>
    <xdr:to>
      <xdr:col>72</xdr:col>
      <xdr:colOff>38100</xdr:colOff>
      <xdr:row>57</xdr:row>
      <xdr:rowOff>34442</xdr:rowOff>
    </xdr:to>
    <xdr:sp macro="" textlink="">
      <xdr:nvSpPr>
        <xdr:cNvPr id="600" name="楕円 599"/>
        <xdr:cNvSpPr/>
      </xdr:nvSpPr>
      <xdr:spPr>
        <a:xfrm>
          <a:off x="13652500" y="97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25569</xdr:rowOff>
    </xdr:from>
    <xdr:ext cx="534377" cy="259045"/>
    <xdr:sp macro="" textlink="">
      <xdr:nvSpPr>
        <xdr:cNvPr id="601" name="テキスト ボックス 600"/>
        <xdr:cNvSpPr txBox="1"/>
      </xdr:nvSpPr>
      <xdr:spPr>
        <a:xfrm>
          <a:off x="13436111" y="97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105531</xdr:rowOff>
    </xdr:from>
    <xdr:to>
      <xdr:col>67</xdr:col>
      <xdr:colOff>101600</xdr:colOff>
      <xdr:row>57</xdr:row>
      <xdr:rowOff>35681</xdr:rowOff>
    </xdr:to>
    <xdr:sp macro="" textlink="">
      <xdr:nvSpPr>
        <xdr:cNvPr id="602" name="楕円 601"/>
        <xdr:cNvSpPr/>
      </xdr:nvSpPr>
      <xdr:spPr>
        <a:xfrm>
          <a:off x="12763500" y="97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26808</xdr:rowOff>
    </xdr:from>
    <xdr:ext cx="534377" cy="259045"/>
    <xdr:sp macro="" textlink="">
      <xdr:nvSpPr>
        <xdr:cNvPr id="603" name="テキスト ボックス 602"/>
        <xdr:cNvSpPr txBox="1"/>
      </xdr:nvSpPr>
      <xdr:spPr>
        <a:xfrm>
          <a:off x="12547111" y="97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27" name="直線コネクタ 626"/>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0"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1" name="直線コネクタ 630"/>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17551</xdr:rowOff>
    </xdr:from>
    <xdr:to>
      <xdr:col>85</xdr:col>
      <xdr:colOff>127000</xdr:colOff>
      <xdr:row>79</xdr:row>
      <xdr:rowOff>40793</xdr:rowOff>
    </xdr:to>
    <xdr:cxnSp macro="">
      <xdr:nvCxnSpPr>
        <xdr:cNvPr id="632" name="直線コネクタ 631"/>
        <xdr:cNvCxnSpPr/>
      </xdr:nvCxnSpPr>
      <xdr:spPr>
        <a:xfrm flipV="1">
          <a:off x="15481300" y="13562101"/>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3"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4" name="フローチャート: 判断 633"/>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40793</xdr:rowOff>
    </xdr:from>
    <xdr:to>
      <xdr:col>81</xdr:col>
      <xdr:colOff>50800</xdr:colOff>
      <xdr:row>79</xdr:row>
      <xdr:rowOff>44069</xdr:rowOff>
    </xdr:to>
    <xdr:cxnSp macro="">
      <xdr:nvCxnSpPr>
        <xdr:cNvPr id="635" name="直線コネクタ 634"/>
        <xdr:cNvCxnSpPr/>
      </xdr:nvCxnSpPr>
      <xdr:spPr>
        <a:xfrm flipV="1">
          <a:off x="14592300" y="1358534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36" name="フローチャート: 判断 635"/>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37" name="テキスト ボックス 636"/>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44069</xdr:rowOff>
    </xdr:from>
    <xdr:to>
      <xdr:col>76</xdr:col>
      <xdr:colOff>114300</xdr:colOff>
      <xdr:row>79</xdr:row>
      <xdr:rowOff>44069</xdr:rowOff>
    </xdr:to>
    <xdr:cxnSp macro="">
      <xdr:nvCxnSpPr>
        <xdr:cNvPr id="638" name="直線コネクタ 637"/>
        <xdr:cNvCxnSpPr/>
      </xdr:nvCxnSpPr>
      <xdr:spPr>
        <a:xfrm>
          <a:off x="13703300" y="13588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39" name="フローチャート: 判断 638"/>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0" name="テキスト ボックス 639"/>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21513</xdr:rowOff>
    </xdr:from>
    <xdr:to>
      <xdr:col>71</xdr:col>
      <xdr:colOff>177800</xdr:colOff>
      <xdr:row>79</xdr:row>
      <xdr:rowOff>44069</xdr:rowOff>
    </xdr:to>
    <xdr:cxnSp macro="">
      <xdr:nvCxnSpPr>
        <xdr:cNvPr id="641" name="直線コネクタ 640"/>
        <xdr:cNvCxnSpPr/>
      </xdr:nvCxnSpPr>
      <xdr:spPr>
        <a:xfrm>
          <a:off x="12814300" y="13566063"/>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2" name="フローチャート: 判断 641"/>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3" name="テキスト ボックス 642"/>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4" name="フローチャート: 判断 643"/>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5" name="テキスト ボックス 644"/>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138201</xdr:rowOff>
    </xdr:from>
    <xdr:to>
      <xdr:col>85</xdr:col>
      <xdr:colOff>177800</xdr:colOff>
      <xdr:row>79</xdr:row>
      <xdr:rowOff>68351</xdr:rowOff>
    </xdr:to>
    <xdr:sp macro="" textlink="">
      <xdr:nvSpPr>
        <xdr:cNvPr id="651" name="楕円 650"/>
        <xdr:cNvSpPr/>
      </xdr:nvSpPr>
      <xdr:spPr>
        <a:xfrm>
          <a:off x="16268700" y="135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53128</xdr:rowOff>
    </xdr:from>
    <xdr:ext cx="378565" cy="259045"/>
    <xdr:sp macro="" textlink="">
      <xdr:nvSpPr>
        <xdr:cNvPr id="652" name="災害復旧費該当値テキスト"/>
        <xdr:cNvSpPr txBox="1"/>
      </xdr:nvSpPr>
      <xdr:spPr>
        <a:xfrm>
          <a:off x="16370300" y="1342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161443</xdr:rowOff>
    </xdr:from>
    <xdr:to>
      <xdr:col>81</xdr:col>
      <xdr:colOff>101600</xdr:colOff>
      <xdr:row>79</xdr:row>
      <xdr:rowOff>91593</xdr:rowOff>
    </xdr:to>
    <xdr:sp macro="" textlink="">
      <xdr:nvSpPr>
        <xdr:cNvPr id="653" name="楕円 652"/>
        <xdr:cNvSpPr/>
      </xdr:nvSpPr>
      <xdr:spPr>
        <a:xfrm>
          <a:off x="15430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82720</xdr:rowOff>
    </xdr:from>
    <xdr:ext cx="313932" cy="259045"/>
    <xdr:sp macro="" textlink="">
      <xdr:nvSpPr>
        <xdr:cNvPr id="654" name="テキスト ボックス 653"/>
        <xdr:cNvSpPr txBox="1"/>
      </xdr:nvSpPr>
      <xdr:spPr>
        <a:xfrm>
          <a:off x="15324333" y="1362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164719</xdr:rowOff>
    </xdr:from>
    <xdr:to>
      <xdr:col>76</xdr:col>
      <xdr:colOff>165100</xdr:colOff>
      <xdr:row>79</xdr:row>
      <xdr:rowOff>94869</xdr:rowOff>
    </xdr:to>
    <xdr:sp macro="" textlink="">
      <xdr:nvSpPr>
        <xdr:cNvPr id="655" name="楕円 654"/>
        <xdr:cNvSpPr/>
      </xdr:nvSpPr>
      <xdr:spPr>
        <a:xfrm>
          <a:off x="14541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85996</xdr:rowOff>
    </xdr:from>
    <xdr:ext cx="249299" cy="259045"/>
    <xdr:sp macro="" textlink="">
      <xdr:nvSpPr>
        <xdr:cNvPr id="656" name="テキスト ボックス 655"/>
        <xdr:cNvSpPr txBox="1"/>
      </xdr:nvSpPr>
      <xdr:spPr>
        <a:xfrm>
          <a:off x="14467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164719</xdr:rowOff>
    </xdr:from>
    <xdr:to>
      <xdr:col>72</xdr:col>
      <xdr:colOff>38100</xdr:colOff>
      <xdr:row>79</xdr:row>
      <xdr:rowOff>94869</xdr:rowOff>
    </xdr:to>
    <xdr:sp macro="" textlink="">
      <xdr:nvSpPr>
        <xdr:cNvPr id="657" name="楕円 656"/>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85996</xdr:rowOff>
    </xdr:from>
    <xdr:ext cx="249299" cy="259045"/>
    <xdr:sp macro="" textlink="">
      <xdr:nvSpPr>
        <xdr:cNvPr id="658" name="テキスト ボックス 657"/>
        <xdr:cNvSpPr txBox="1"/>
      </xdr:nvSpPr>
      <xdr:spPr>
        <a:xfrm>
          <a:off x="13578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142163</xdr:rowOff>
    </xdr:from>
    <xdr:to>
      <xdr:col>67</xdr:col>
      <xdr:colOff>101600</xdr:colOff>
      <xdr:row>79</xdr:row>
      <xdr:rowOff>72313</xdr:rowOff>
    </xdr:to>
    <xdr:sp macro="" textlink="">
      <xdr:nvSpPr>
        <xdr:cNvPr id="659" name="楕円 658"/>
        <xdr:cNvSpPr/>
      </xdr:nvSpPr>
      <xdr:spPr>
        <a:xfrm>
          <a:off x="12763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63440</xdr:rowOff>
    </xdr:from>
    <xdr:ext cx="378565" cy="259045"/>
    <xdr:sp macro="" textlink="">
      <xdr:nvSpPr>
        <xdr:cNvPr id="660" name="テキスト ボックス 659"/>
        <xdr:cNvSpPr txBox="1"/>
      </xdr:nvSpPr>
      <xdr:spPr>
        <a:xfrm>
          <a:off x="12625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4" name="直線コネクタ 683"/>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5"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86" name="直線コネクタ 685"/>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87"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88" name="直線コネクタ 687"/>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87655</xdr:rowOff>
    </xdr:from>
    <xdr:to>
      <xdr:col>85</xdr:col>
      <xdr:colOff>127000</xdr:colOff>
      <xdr:row>94</xdr:row>
      <xdr:rowOff>118707</xdr:rowOff>
    </xdr:to>
    <xdr:cxnSp macro="">
      <xdr:nvCxnSpPr>
        <xdr:cNvPr id="689" name="直線コネクタ 688"/>
        <xdr:cNvCxnSpPr/>
      </xdr:nvCxnSpPr>
      <xdr:spPr>
        <a:xfrm>
          <a:off x="15481300" y="16203955"/>
          <a:ext cx="8382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0"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1" name="フローチャート: 判断 690"/>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71749</xdr:rowOff>
    </xdr:from>
    <xdr:to>
      <xdr:col>81</xdr:col>
      <xdr:colOff>50800</xdr:colOff>
      <xdr:row>94</xdr:row>
      <xdr:rowOff>87655</xdr:rowOff>
    </xdr:to>
    <xdr:cxnSp macro="">
      <xdr:nvCxnSpPr>
        <xdr:cNvPr id="692" name="直線コネクタ 691"/>
        <xdr:cNvCxnSpPr/>
      </xdr:nvCxnSpPr>
      <xdr:spPr>
        <a:xfrm>
          <a:off x="14592300" y="1618804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3" name="フローチャート: 判断 692"/>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4" name="テキスト ボックス 693"/>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57671</xdr:rowOff>
    </xdr:from>
    <xdr:to>
      <xdr:col>76</xdr:col>
      <xdr:colOff>114300</xdr:colOff>
      <xdr:row>94</xdr:row>
      <xdr:rowOff>71749</xdr:rowOff>
    </xdr:to>
    <xdr:cxnSp macro="">
      <xdr:nvCxnSpPr>
        <xdr:cNvPr id="695" name="直線コネクタ 694"/>
        <xdr:cNvCxnSpPr/>
      </xdr:nvCxnSpPr>
      <xdr:spPr>
        <a:xfrm>
          <a:off x="13703300" y="16173971"/>
          <a:ext cx="8890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696" name="フローチャート: 判断 695"/>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697" name="テキスト ボックス 696"/>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134004</xdr:rowOff>
    </xdr:from>
    <xdr:to>
      <xdr:col>71</xdr:col>
      <xdr:colOff>177800</xdr:colOff>
      <xdr:row>94</xdr:row>
      <xdr:rowOff>57671</xdr:rowOff>
    </xdr:to>
    <xdr:cxnSp macro="">
      <xdr:nvCxnSpPr>
        <xdr:cNvPr id="698" name="直線コネクタ 697"/>
        <xdr:cNvCxnSpPr/>
      </xdr:nvCxnSpPr>
      <xdr:spPr>
        <a:xfrm>
          <a:off x="12814300" y="16078854"/>
          <a:ext cx="889000" cy="9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699" name="フローチャート: 判断 698"/>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20559</xdr:rowOff>
    </xdr:from>
    <xdr:ext cx="534377" cy="259045"/>
    <xdr:sp macro="" textlink="">
      <xdr:nvSpPr>
        <xdr:cNvPr id="700" name="テキスト ボックス 699"/>
        <xdr:cNvSpPr txBox="1"/>
      </xdr:nvSpPr>
      <xdr:spPr>
        <a:xfrm>
          <a:off x="13436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1" name="フローチャート: 判断 700"/>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2" name="テキスト ボックス 701"/>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67907</xdr:rowOff>
    </xdr:from>
    <xdr:to>
      <xdr:col>85</xdr:col>
      <xdr:colOff>177800</xdr:colOff>
      <xdr:row>94</xdr:row>
      <xdr:rowOff>169507</xdr:rowOff>
    </xdr:to>
    <xdr:sp macro="" textlink="">
      <xdr:nvSpPr>
        <xdr:cNvPr id="708" name="楕円 707"/>
        <xdr:cNvSpPr/>
      </xdr:nvSpPr>
      <xdr:spPr>
        <a:xfrm>
          <a:off x="16268700" y="16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90784</xdr:rowOff>
    </xdr:from>
    <xdr:ext cx="534377" cy="259045"/>
    <xdr:sp macro="" textlink="">
      <xdr:nvSpPr>
        <xdr:cNvPr id="709" name="公債費該当値テキスト"/>
        <xdr:cNvSpPr txBox="1"/>
      </xdr:nvSpPr>
      <xdr:spPr>
        <a:xfrm>
          <a:off x="16370300" y="160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36855</xdr:rowOff>
    </xdr:from>
    <xdr:to>
      <xdr:col>81</xdr:col>
      <xdr:colOff>101600</xdr:colOff>
      <xdr:row>94</xdr:row>
      <xdr:rowOff>138455</xdr:rowOff>
    </xdr:to>
    <xdr:sp macro="" textlink="">
      <xdr:nvSpPr>
        <xdr:cNvPr id="710" name="楕円 709"/>
        <xdr:cNvSpPr/>
      </xdr:nvSpPr>
      <xdr:spPr>
        <a:xfrm>
          <a:off x="15430500" y="161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154982</xdr:rowOff>
    </xdr:from>
    <xdr:ext cx="534377" cy="259045"/>
    <xdr:sp macro="" textlink="">
      <xdr:nvSpPr>
        <xdr:cNvPr id="711" name="テキスト ボックス 710"/>
        <xdr:cNvSpPr txBox="1"/>
      </xdr:nvSpPr>
      <xdr:spPr>
        <a:xfrm>
          <a:off x="15214111" y="159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20949</xdr:rowOff>
    </xdr:from>
    <xdr:to>
      <xdr:col>76</xdr:col>
      <xdr:colOff>165100</xdr:colOff>
      <xdr:row>94</xdr:row>
      <xdr:rowOff>122549</xdr:rowOff>
    </xdr:to>
    <xdr:sp macro="" textlink="">
      <xdr:nvSpPr>
        <xdr:cNvPr id="712" name="楕円 711"/>
        <xdr:cNvSpPr/>
      </xdr:nvSpPr>
      <xdr:spPr>
        <a:xfrm>
          <a:off x="14541500" y="161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139076</xdr:rowOff>
    </xdr:from>
    <xdr:ext cx="534377" cy="259045"/>
    <xdr:sp macro="" textlink="">
      <xdr:nvSpPr>
        <xdr:cNvPr id="713" name="テキスト ボックス 712"/>
        <xdr:cNvSpPr txBox="1"/>
      </xdr:nvSpPr>
      <xdr:spPr>
        <a:xfrm>
          <a:off x="14325111" y="15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6871</xdr:rowOff>
    </xdr:from>
    <xdr:to>
      <xdr:col>72</xdr:col>
      <xdr:colOff>38100</xdr:colOff>
      <xdr:row>94</xdr:row>
      <xdr:rowOff>108471</xdr:rowOff>
    </xdr:to>
    <xdr:sp macro="" textlink="">
      <xdr:nvSpPr>
        <xdr:cNvPr id="714" name="楕円 713"/>
        <xdr:cNvSpPr/>
      </xdr:nvSpPr>
      <xdr:spPr>
        <a:xfrm>
          <a:off x="13652500" y="161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124998</xdr:rowOff>
    </xdr:from>
    <xdr:ext cx="534377" cy="259045"/>
    <xdr:sp macro="" textlink="">
      <xdr:nvSpPr>
        <xdr:cNvPr id="715" name="テキスト ボックス 714"/>
        <xdr:cNvSpPr txBox="1"/>
      </xdr:nvSpPr>
      <xdr:spPr>
        <a:xfrm>
          <a:off x="13436111" y="1589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83204</xdr:rowOff>
    </xdr:from>
    <xdr:to>
      <xdr:col>67</xdr:col>
      <xdr:colOff>101600</xdr:colOff>
      <xdr:row>94</xdr:row>
      <xdr:rowOff>13354</xdr:rowOff>
    </xdr:to>
    <xdr:sp macro="" textlink="">
      <xdr:nvSpPr>
        <xdr:cNvPr id="716" name="楕円 715"/>
        <xdr:cNvSpPr/>
      </xdr:nvSpPr>
      <xdr:spPr>
        <a:xfrm>
          <a:off x="12763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29881</xdr:rowOff>
    </xdr:from>
    <xdr:ext cx="534377" cy="259045"/>
    <xdr:sp macro="" textlink="">
      <xdr:nvSpPr>
        <xdr:cNvPr id="717" name="テキスト ボックス 716"/>
        <xdr:cNvSpPr txBox="1"/>
      </xdr:nvSpPr>
      <xdr:spPr>
        <a:xfrm>
          <a:off x="12547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37" name="直線コネクタ 736"/>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38"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0"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1" name="直線コネクタ 740"/>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3"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4" name="フローチャート: 判断 743"/>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46" name="フローチャート: 判断 745"/>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47" name="テキスト ボックス 746"/>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61976</xdr:rowOff>
    </xdr:from>
    <xdr:to>
      <xdr:col>107</xdr:col>
      <xdr:colOff>50800</xdr:colOff>
      <xdr:row>38</xdr:row>
      <xdr:rowOff>25400</xdr:rowOff>
    </xdr:to>
    <xdr:cxnSp macro="">
      <xdr:nvCxnSpPr>
        <xdr:cNvPr id="748" name="直線コネクタ 747"/>
        <xdr:cNvCxnSpPr/>
      </xdr:nvCxnSpPr>
      <xdr:spPr>
        <a:xfrm>
          <a:off x="19545300" y="606272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49" name="フローチャート: 判断 748"/>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0" name="テキスト ボックス 749"/>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61976</xdr:rowOff>
    </xdr:from>
    <xdr:to>
      <xdr:col>102</xdr:col>
      <xdr:colOff>114300</xdr:colOff>
      <xdr:row>36</xdr:row>
      <xdr:rowOff>32829</xdr:rowOff>
    </xdr:to>
    <xdr:cxnSp macro="">
      <xdr:nvCxnSpPr>
        <xdr:cNvPr id="751" name="直線コネクタ 750"/>
        <xdr:cNvCxnSpPr/>
      </xdr:nvCxnSpPr>
      <xdr:spPr>
        <a:xfrm flipV="1">
          <a:off x="18656300" y="6062726"/>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2" name="フローチャート: 判断 751"/>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153623</xdr:rowOff>
    </xdr:from>
    <xdr:ext cx="378565" cy="259045"/>
    <xdr:sp macro="" textlink="">
      <xdr:nvSpPr>
        <xdr:cNvPr id="753" name="テキスト ボックス 752"/>
        <xdr:cNvSpPr txBox="1"/>
      </xdr:nvSpPr>
      <xdr:spPr>
        <a:xfrm>
          <a:off x="19356017" y="649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4" name="フローチャート: 判断 753"/>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122191</xdr:rowOff>
    </xdr:from>
    <xdr:ext cx="378565" cy="259045"/>
    <xdr:sp macro="" textlink="">
      <xdr:nvSpPr>
        <xdr:cNvPr id="755" name="テキスト ボックス 754"/>
        <xdr:cNvSpPr txBox="1"/>
      </xdr:nvSpPr>
      <xdr:spPr>
        <a:xfrm>
          <a:off x="18467017"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2"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11176</xdr:rowOff>
    </xdr:from>
    <xdr:to>
      <xdr:col>102</xdr:col>
      <xdr:colOff>165100</xdr:colOff>
      <xdr:row>35</xdr:row>
      <xdr:rowOff>112776</xdr:rowOff>
    </xdr:to>
    <xdr:sp macro="" textlink="">
      <xdr:nvSpPr>
        <xdr:cNvPr id="767" name="楕円 766"/>
        <xdr:cNvSpPr/>
      </xdr:nvSpPr>
      <xdr:spPr>
        <a:xfrm>
          <a:off x="19494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68" name="テキスト ボックス 767"/>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153479</xdr:rowOff>
    </xdr:from>
    <xdr:to>
      <xdr:col>98</xdr:col>
      <xdr:colOff>38100</xdr:colOff>
      <xdr:row>36</xdr:row>
      <xdr:rowOff>83629</xdr:rowOff>
    </xdr:to>
    <xdr:sp macro="" textlink="">
      <xdr:nvSpPr>
        <xdr:cNvPr id="769" name="楕円 768"/>
        <xdr:cNvSpPr/>
      </xdr:nvSpPr>
      <xdr:spPr>
        <a:xfrm>
          <a:off x="18605500" y="61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100156</xdr:rowOff>
    </xdr:from>
    <xdr:ext cx="378565" cy="259045"/>
    <xdr:sp macro="" textlink="">
      <xdr:nvSpPr>
        <xdr:cNvPr id="770" name="テキスト ボックス 769"/>
        <xdr:cNvSpPr txBox="1"/>
      </xdr:nvSpPr>
      <xdr:spPr>
        <a:xfrm>
          <a:off x="18467017" y="592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民生費は、歳出総額の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37.4</a:t>
          </a:r>
          <a:r>
            <a:rPr kumimoji="1" lang="ja-JP" altLang="en-US" sz="1300">
              <a:solidFill>
                <a:schemeClr val="tx1"/>
              </a:solidFill>
              <a:latin typeface="ＭＳ Ｐゴシック" panose="020B0600070205080204" pitchFamily="50" charset="-128"/>
              <a:ea typeface="ＭＳ Ｐゴシック" panose="020B0600070205080204" pitchFamily="50" charset="-128"/>
            </a:rPr>
            <a:t>％を占めており、住民一人当たり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167,067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年々増加傾向にあったものの、民間認可保育所施設の整備費の減等による児童福祉費の減、老人福祉施設整備事業費の減等による老人福祉費の減、生活扶助費の減等による生活保護費の減などにより、前年度より減少した。ただ今後は、高齢化の進展や子育て施策の充実を図ることが求められており、増加していくことが予測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商工費については、県との協調による商工業者向けの融資制度に係る資金預託や、誘致企業等に対する支援等を行ってきており、類似団体で高い順位となっている。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歳出全体は、普通建設事業費や各特別会計への繰出金等の増により、前年より増えたものの、各種交付金や基金繰入金の増により歳入全体も増加したため、実質単年度収支は黒字となった。</a:t>
          </a:r>
        </a:p>
        <a:p>
          <a:r>
            <a:rPr kumimoji="1" lang="ja-JP" altLang="en-US" sz="1400">
              <a:solidFill>
                <a:sysClr val="windowText" lastClr="000000"/>
              </a:solidFill>
              <a:latin typeface="ＭＳ ゴシック" pitchFamily="49" charset="-128"/>
              <a:ea typeface="ＭＳ ゴシック" pitchFamily="49" charset="-128"/>
            </a:rPr>
            <a:t>　今後も実質赤字が生じないよう、経常予算のシーリング実施や市税等の収入確保に努める。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黒字要素は、一般会計と水道事業が主なもので、平成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年以降、両会計の標準財政規模比は、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台で推移しており、平成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15.57%</a:t>
          </a:r>
          <a:r>
            <a:rPr kumimoji="1" lang="ja-JP" altLang="en-US" sz="1400">
              <a:latin typeface="ＭＳ ゴシック" pitchFamily="49" charset="-128"/>
              <a:ea typeface="ＭＳ ゴシック" pitchFamily="49" charset="-128"/>
            </a:rPr>
            <a:t>となっている。また、国民健康保険事業特別会計は、平成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年度から制度改革により、県が財政運営の責任主体を担うこととなった</a:t>
          </a:r>
          <a:r>
            <a:rPr kumimoji="1" lang="ja-JP" altLang="en-US" sz="1400">
              <a:solidFill>
                <a:schemeClr val="tx1"/>
              </a:solidFill>
              <a:latin typeface="ＭＳ ゴシック" pitchFamily="49" charset="-128"/>
              <a:ea typeface="ＭＳ ゴシック" pitchFamily="49" charset="-128"/>
            </a:rPr>
            <a:t>が、前年度に引き続いて黒字決算となった。</a:t>
          </a:r>
        </a:p>
        <a:p>
          <a:r>
            <a:rPr kumimoji="1" lang="ja-JP" altLang="en-US" sz="1400">
              <a:solidFill>
                <a:schemeClr val="tx1"/>
              </a:solidFill>
              <a:latin typeface="ＭＳ ゴシック" pitchFamily="49" charset="-128"/>
              <a:ea typeface="ＭＳ ゴシック" pitchFamily="49" charset="-128"/>
            </a:rPr>
            <a:t>　なお、下水道事業特別会計については、平成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年度から企業会計に移行し、地方公営企業法の財務規定適用することとなった。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67300839</v>
      </c>
      <c r="BO4" s="461"/>
      <c r="BP4" s="461"/>
      <c r="BQ4" s="461"/>
      <c r="BR4" s="461"/>
      <c r="BS4" s="461"/>
      <c r="BT4" s="461"/>
      <c r="BU4" s="462"/>
      <c r="BV4" s="460">
        <v>65078131</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3</v>
      </c>
      <c r="CU4" s="642"/>
      <c r="CV4" s="642"/>
      <c r="CW4" s="642"/>
      <c r="CX4" s="642"/>
      <c r="CY4" s="642"/>
      <c r="CZ4" s="642"/>
      <c r="DA4" s="643"/>
      <c r="DB4" s="641">
        <v>3.6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66313504</v>
      </c>
      <c r="BO5" s="466"/>
      <c r="BP5" s="466"/>
      <c r="BQ5" s="466"/>
      <c r="BR5" s="466"/>
      <c r="BS5" s="466"/>
      <c r="BT5" s="466"/>
      <c r="BU5" s="467"/>
      <c r="BV5" s="465">
        <v>63840251</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91</v>
      </c>
      <c r="CU5" s="436"/>
      <c r="CV5" s="436"/>
      <c r="CW5" s="436"/>
      <c r="CX5" s="436"/>
      <c r="CY5" s="436"/>
      <c r="CZ5" s="436"/>
      <c r="DA5" s="437"/>
      <c r="DB5" s="435">
        <v>90.7</v>
      </c>
      <c r="DC5" s="436"/>
      <c r="DD5" s="436"/>
      <c r="DE5" s="436"/>
      <c r="DF5" s="436"/>
      <c r="DG5" s="436"/>
      <c r="DH5" s="436"/>
      <c r="DI5" s="437"/>
      <c r="DJ5" s="185"/>
      <c r="DK5" s="185"/>
      <c r="DL5" s="185"/>
      <c r="DM5" s="185"/>
      <c r="DN5" s="185"/>
      <c r="DO5" s="185"/>
    </row>
    <row r="6" spans="1:119" ht="18.75" customHeight="1" x14ac:dyDescent="0.15">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987335</v>
      </c>
      <c r="BO6" s="466"/>
      <c r="BP6" s="466"/>
      <c r="BQ6" s="466"/>
      <c r="BR6" s="466"/>
      <c r="BS6" s="466"/>
      <c r="BT6" s="466"/>
      <c r="BU6" s="467"/>
      <c r="BV6" s="465">
        <v>1237880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97.1</v>
      </c>
      <c r="CU6" s="616"/>
      <c r="CV6" s="616"/>
      <c r="CW6" s="616"/>
      <c r="CX6" s="616"/>
      <c r="CY6" s="616"/>
      <c r="CZ6" s="616"/>
      <c r="DA6" s="617"/>
      <c r="DB6" s="615">
        <v>96.8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95</v>
      </c>
      <c r="AV7" s="523"/>
      <c r="AW7" s="523"/>
      <c r="AX7" s="523"/>
      <c r="AY7" s="445" t="s">
        <v>106</v>
      </c>
      <c r="AZ7" s="446"/>
      <c r="BA7" s="446"/>
      <c r="BB7" s="446"/>
      <c r="BC7" s="446"/>
      <c r="BD7" s="446"/>
      <c r="BE7" s="446"/>
      <c r="BF7" s="446"/>
      <c r="BG7" s="446"/>
      <c r="BH7" s="446"/>
      <c r="BI7" s="446"/>
      <c r="BJ7" s="446"/>
      <c r="BK7" s="446"/>
      <c r="BL7" s="446"/>
      <c r="BM7" s="447"/>
      <c r="BN7" s="465">
        <v>43795</v>
      </c>
      <c r="BO7" s="466"/>
      <c r="BP7" s="466"/>
      <c r="BQ7" s="466"/>
      <c r="BR7" s="466"/>
      <c r="BS7" s="466"/>
      <c r="BT7" s="466"/>
      <c r="BU7" s="467"/>
      <c r="BV7" s="465">
        <v>91072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31321433</v>
      </c>
      <c r="CU7" s="466"/>
      <c r="CV7" s="466"/>
      <c r="CW7" s="466"/>
      <c r="CX7" s="466"/>
      <c r="CY7" s="466"/>
      <c r="CZ7" s="466"/>
      <c r="DA7" s="467"/>
      <c r="DB7" s="465">
        <v>31787384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95</v>
      </c>
      <c r="AV8" s="523"/>
      <c r="AW8" s="523"/>
      <c r="AX8" s="523"/>
      <c r="AY8" s="445" t="s">
        <v>109</v>
      </c>
      <c r="AZ8" s="446"/>
      <c r="BA8" s="446"/>
      <c r="BB8" s="446"/>
      <c r="BC8" s="446"/>
      <c r="BD8" s="446"/>
      <c r="BE8" s="446"/>
      <c r="BF8" s="446"/>
      <c r="BG8" s="446"/>
      <c r="BH8" s="446"/>
      <c r="BI8" s="446"/>
      <c r="BJ8" s="446"/>
      <c r="BK8" s="446"/>
      <c r="BL8" s="446"/>
      <c r="BM8" s="447"/>
      <c r="BN8" s="465">
        <v>943540</v>
      </c>
      <c r="BO8" s="466"/>
      <c r="BP8" s="466"/>
      <c r="BQ8" s="466"/>
      <c r="BR8" s="466"/>
      <c r="BS8" s="466"/>
      <c r="BT8" s="466"/>
      <c r="BU8" s="467"/>
      <c r="BV8" s="465">
        <v>1146808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0.67</v>
      </c>
      <c r="CU8" s="579"/>
      <c r="CV8" s="579"/>
      <c r="CW8" s="579"/>
      <c r="CX8" s="579"/>
      <c r="CY8" s="579"/>
      <c r="CZ8" s="579"/>
      <c r="DA8" s="580"/>
      <c r="DB8" s="578">
        <v>0.67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149313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95</v>
      </c>
      <c r="AV9" s="523"/>
      <c r="AW9" s="523"/>
      <c r="AX9" s="523"/>
      <c r="AY9" s="445" t="s">
        <v>115</v>
      </c>
      <c r="AZ9" s="446"/>
      <c r="BA9" s="446"/>
      <c r="BB9" s="446"/>
      <c r="BC9" s="446"/>
      <c r="BD9" s="446"/>
      <c r="BE9" s="446"/>
      <c r="BF9" s="446"/>
      <c r="BG9" s="446"/>
      <c r="BH9" s="446"/>
      <c r="BI9" s="446"/>
      <c r="BJ9" s="446"/>
      <c r="BK9" s="446"/>
      <c r="BL9" s="446"/>
      <c r="BM9" s="447"/>
      <c r="BN9" s="465">
        <v>-203268</v>
      </c>
      <c r="BO9" s="466"/>
      <c r="BP9" s="466"/>
      <c r="BQ9" s="466"/>
      <c r="BR9" s="466"/>
      <c r="BS9" s="466"/>
      <c r="BT9" s="466"/>
      <c r="BU9" s="467"/>
      <c r="BV9" s="465">
        <v>48454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16.399999999999999</v>
      </c>
      <c r="CU9" s="436"/>
      <c r="CV9" s="436"/>
      <c r="CW9" s="436"/>
      <c r="CX9" s="436"/>
      <c r="CY9" s="436"/>
      <c r="CZ9" s="436"/>
      <c r="DA9" s="437"/>
      <c r="DB9" s="435">
        <v>16.8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148271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339675</v>
      </c>
      <c r="BO10" s="466"/>
      <c r="BP10" s="466"/>
      <c r="BQ10" s="466"/>
      <c r="BR10" s="466"/>
      <c r="BS10" s="466"/>
      <c r="BT10" s="466"/>
      <c r="BU10" s="467"/>
      <c r="BV10" s="465">
        <v>314797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342952</v>
      </c>
      <c r="BO11" s="466"/>
      <c r="BP11" s="466"/>
      <c r="BQ11" s="466"/>
      <c r="BR11" s="466"/>
      <c r="BS11" s="466"/>
      <c r="BT11" s="466"/>
      <c r="BU11" s="467"/>
      <c r="BV11" s="465">
        <v>327100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148524</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119</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147212</v>
      </c>
      <c r="S13" s="569"/>
      <c r="T13" s="569"/>
      <c r="U13" s="569"/>
      <c r="V13" s="570"/>
      <c r="W13" s="556" t="s">
        <v>138</v>
      </c>
      <c r="X13" s="478"/>
      <c r="Y13" s="478"/>
      <c r="Z13" s="478"/>
      <c r="AA13" s="478"/>
      <c r="AB13" s="479"/>
      <c r="AC13" s="441">
        <v>2451</v>
      </c>
      <c r="AD13" s="442"/>
      <c r="AE13" s="442"/>
      <c r="AF13" s="442"/>
      <c r="AG13" s="443"/>
      <c r="AH13" s="441">
        <v>2804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479359</v>
      </c>
      <c r="BO13" s="466"/>
      <c r="BP13" s="466"/>
      <c r="BQ13" s="466"/>
      <c r="BR13" s="466"/>
      <c r="BS13" s="466"/>
      <c r="BT13" s="466"/>
      <c r="BU13" s="467"/>
      <c r="BV13" s="465">
        <v>690351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10.6</v>
      </c>
      <c r="CU13" s="436"/>
      <c r="CV13" s="436"/>
      <c r="CW13" s="436"/>
      <c r="CX13" s="436"/>
      <c r="CY13" s="436"/>
      <c r="CZ13" s="436"/>
      <c r="DA13" s="437"/>
      <c r="DB13" s="435">
        <v>11.9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148910</v>
      </c>
      <c r="S14" s="569"/>
      <c r="T14" s="569"/>
      <c r="U14" s="569"/>
      <c r="V14" s="570"/>
      <c r="W14" s="571"/>
      <c r="X14" s="481"/>
      <c r="Y14" s="481"/>
      <c r="Z14" s="481"/>
      <c r="AA14" s="481"/>
      <c r="AB14" s="482"/>
      <c r="AC14" s="561">
        <v>3.6</v>
      </c>
      <c r="AD14" s="562"/>
      <c r="AE14" s="562"/>
      <c r="AF14" s="562"/>
      <c r="AG14" s="563"/>
      <c r="AH14" s="561">
        <v>4.2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101.3</v>
      </c>
      <c r="CU14" s="573"/>
      <c r="CV14" s="573"/>
      <c r="CW14" s="573"/>
      <c r="CX14" s="573"/>
      <c r="CY14" s="573"/>
      <c r="CZ14" s="573"/>
      <c r="DA14" s="574"/>
      <c r="DB14" s="572">
        <v>117.2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147679</v>
      </c>
      <c r="S15" s="569"/>
      <c r="T15" s="569"/>
      <c r="U15" s="569"/>
      <c r="V15" s="570"/>
      <c r="W15" s="556" t="s">
        <v>146</v>
      </c>
      <c r="X15" s="478"/>
      <c r="Y15" s="478"/>
      <c r="Z15" s="478"/>
      <c r="AA15" s="478"/>
      <c r="AB15" s="479"/>
      <c r="AC15" s="441">
        <v>14219</v>
      </c>
      <c r="AD15" s="442"/>
      <c r="AE15" s="442"/>
      <c r="AF15" s="442"/>
      <c r="AG15" s="443"/>
      <c r="AH15" s="441">
        <v>13892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16790426</v>
      </c>
      <c r="BO15" s="461"/>
      <c r="BP15" s="461"/>
      <c r="BQ15" s="461"/>
      <c r="BR15" s="461"/>
      <c r="BS15" s="461"/>
      <c r="BT15" s="461"/>
      <c r="BU15" s="462"/>
      <c r="BV15" s="460">
        <v>16610132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20.8</v>
      </c>
      <c r="AD16" s="562"/>
      <c r="AE16" s="562"/>
      <c r="AF16" s="562"/>
      <c r="AG16" s="563"/>
      <c r="AH16" s="561">
        <v>21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24658373</v>
      </c>
      <c r="BO16" s="466"/>
      <c r="BP16" s="466"/>
      <c r="BQ16" s="466"/>
      <c r="BR16" s="466"/>
      <c r="BS16" s="466"/>
      <c r="BT16" s="466"/>
      <c r="BU16" s="467"/>
      <c r="BV16" s="465">
        <v>24725757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51799</v>
      </c>
      <c r="AD17" s="442"/>
      <c r="AE17" s="442"/>
      <c r="AF17" s="442"/>
      <c r="AG17" s="443"/>
      <c r="AH17" s="441">
        <v>49548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21465129</v>
      </c>
      <c r="BO17" s="466"/>
      <c r="BP17" s="466"/>
      <c r="BQ17" s="466"/>
      <c r="BR17" s="466"/>
      <c r="BS17" s="466"/>
      <c r="BT17" s="466"/>
      <c r="BU17" s="467"/>
      <c r="BV17" s="465">
        <v>21210197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132.41999999999999</v>
      </c>
      <c r="M18" s="530"/>
      <c r="N18" s="530"/>
      <c r="O18" s="530"/>
      <c r="P18" s="530"/>
      <c r="Q18" s="530"/>
      <c r="R18" s="531"/>
      <c r="S18" s="531"/>
      <c r="T18" s="531"/>
      <c r="U18" s="531"/>
      <c r="V18" s="532"/>
      <c r="W18" s="546"/>
      <c r="X18" s="547"/>
      <c r="Y18" s="547"/>
      <c r="Z18" s="547"/>
      <c r="AA18" s="547"/>
      <c r="AB18" s="557"/>
      <c r="AC18" s="429">
        <v>75.7</v>
      </c>
      <c r="AD18" s="430"/>
      <c r="AE18" s="430"/>
      <c r="AF18" s="430"/>
      <c r="AG18" s="533"/>
      <c r="AH18" s="429">
        <v>74.8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29464347</v>
      </c>
      <c r="BO18" s="466"/>
      <c r="BP18" s="466"/>
      <c r="BQ18" s="466"/>
      <c r="BR18" s="466"/>
      <c r="BS18" s="466"/>
      <c r="BT18" s="466"/>
      <c r="BU18" s="467"/>
      <c r="BV18" s="465">
        <v>29909030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1128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35390255</v>
      </c>
      <c r="BO19" s="466"/>
      <c r="BP19" s="466"/>
      <c r="BQ19" s="466"/>
      <c r="BR19" s="466"/>
      <c r="BS19" s="466"/>
      <c r="BT19" s="466"/>
      <c r="BU19" s="467"/>
      <c r="BV19" s="465">
        <v>35522545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60037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64104432</v>
      </c>
      <c r="BO23" s="466"/>
      <c r="BP23" s="466"/>
      <c r="BQ23" s="466"/>
      <c r="BR23" s="466"/>
      <c r="BS23" s="466"/>
      <c r="BT23" s="466"/>
      <c r="BU23" s="467"/>
      <c r="BV23" s="465">
        <v>63789471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9500</v>
      </c>
      <c r="R24" s="442"/>
      <c r="S24" s="442"/>
      <c r="T24" s="442"/>
      <c r="U24" s="442"/>
      <c r="V24" s="443"/>
      <c r="W24" s="507"/>
      <c r="X24" s="498"/>
      <c r="Y24" s="499"/>
      <c r="Z24" s="438" t="s">
        <v>169</v>
      </c>
      <c r="AA24" s="439"/>
      <c r="AB24" s="439"/>
      <c r="AC24" s="439"/>
      <c r="AD24" s="439"/>
      <c r="AE24" s="439"/>
      <c r="AF24" s="439"/>
      <c r="AG24" s="440"/>
      <c r="AH24" s="441">
        <v>787</v>
      </c>
      <c r="AI24" s="442"/>
      <c r="AJ24" s="442"/>
      <c r="AK24" s="442"/>
      <c r="AL24" s="443"/>
      <c r="AM24" s="441">
        <v>2460949</v>
      </c>
      <c r="AN24" s="442"/>
      <c r="AO24" s="442"/>
      <c r="AP24" s="442"/>
      <c r="AQ24" s="442"/>
      <c r="AR24" s="443"/>
      <c r="AS24" s="441">
        <v>3127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26007935</v>
      </c>
      <c r="BO24" s="466"/>
      <c r="BP24" s="466"/>
      <c r="BQ24" s="466"/>
      <c r="BR24" s="466"/>
      <c r="BS24" s="466"/>
      <c r="BT24" s="466"/>
      <c r="BU24" s="467"/>
      <c r="BV24" s="465">
        <v>25970647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7920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18802737</v>
      </c>
      <c r="BO25" s="461"/>
      <c r="BP25" s="461"/>
      <c r="BQ25" s="461"/>
      <c r="BR25" s="461"/>
      <c r="BS25" s="461"/>
      <c r="BT25" s="461"/>
      <c r="BU25" s="462"/>
      <c r="BV25" s="460">
        <v>21882759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6780</v>
      </c>
      <c r="R26" s="442"/>
      <c r="S26" s="442"/>
      <c r="T26" s="442"/>
      <c r="U26" s="442"/>
      <c r="V26" s="443"/>
      <c r="W26" s="507"/>
      <c r="X26" s="498"/>
      <c r="Y26" s="499"/>
      <c r="Z26" s="438" t="s">
        <v>176</v>
      </c>
      <c r="AA26" s="520"/>
      <c r="AB26" s="520"/>
      <c r="AC26" s="520"/>
      <c r="AD26" s="520"/>
      <c r="AE26" s="520"/>
      <c r="AF26" s="520"/>
      <c r="AG26" s="521"/>
      <c r="AH26" s="441">
        <v>8</v>
      </c>
      <c r="AI26" s="442"/>
      <c r="AJ26" s="442"/>
      <c r="AK26" s="442"/>
      <c r="AL26" s="443"/>
      <c r="AM26" s="441">
        <v>24488</v>
      </c>
      <c r="AN26" s="442"/>
      <c r="AO26" s="442"/>
      <c r="AP26" s="442"/>
      <c r="AQ26" s="442"/>
      <c r="AR26" s="443"/>
      <c r="AS26" s="441">
        <v>3061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5410</v>
      </c>
      <c r="R27" s="442"/>
      <c r="S27" s="442"/>
      <c r="T27" s="442"/>
      <c r="U27" s="442"/>
      <c r="V27" s="443"/>
      <c r="W27" s="507"/>
      <c r="X27" s="498"/>
      <c r="Y27" s="499"/>
      <c r="Z27" s="438" t="s">
        <v>179</v>
      </c>
      <c r="AA27" s="439"/>
      <c r="AB27" s="439"/>
      <c r="AC27" s="439"/>
      <c r="AD27" s="439"/>
      <c r="AE27" s="439"/>
      <c r="AF27" s="439"/>
      <c r="AG27" s="440"/>
      <c r="AH27" s="441">
        <v>10</v>
      </c>
      <c r="AI27" s="442"/>
      <c r="AJ27" s="442"/>
      <c r="AK27" s="442"/>
      <c r="AL27" s="443"/>
      <c r="AM27" s="441">
        <v>37740</v>
      </c>
      <c r="AN27" s="442"/>
      <c r="AO27" s="442"/>
      <c r="AP27" s="442"/>
      <c r="AQ27" s="442"/>
      <c r="AR27" s="443"/>
      <c r="AS27" s="441">
        <v>3774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4750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2296372</v>
      </c>
      <c r="BO28" s="461"/>
      <c r="BP28" s="461"/>
      <c r="BQ28" s="461"/>
      <c r="BR28" s="461"/>
      <c r="BS28" s="461"/>
      <c r="BT28" s="461"/>
      <c r="BU28" s="462"/>
      <c r="BV28" s="460">
        <v>1956697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24</v>
      </c>
      <c r="M29" s="442"/>
      <c r="N29" s="442"/>
      <c r="O29" s="442"/>
      <c r="P29" s="443"/>
      <c r="Q29" s="441">
        <v>4400</v>
      </c>
      <c r="R29" s="442"/>
      <c r="S29" s="442"/>
      <c r="T29" s="442"/>
      <c r="U29" s="442"/>
      <c r="V29" s="443"/>
      <c r="W29" s="508"/>
      <c r="X29" s="509"/>
      <c r="Y29" s="510"/>
      <c r="Z29" s="438" t="s">
        <v>185</v>
      </c>
      <c r="AA29" s="439"/>
      <c r="AB29" s="439"/>
      <c r="AC29" s="439"/>
      <c r="AD29" s="439"/>
      <c r="AE29" s="439"/>
      <c r="AF29" s="439"/>
      <c r="AG29" s="440"/>
      <c r="AH29" s="441">
        <v>797</v>
      </c>
      <c r="AI29" s="442"/>
      <c r="AJ29" s="442"/>
      <c r="AK29" s="442"/>
      <c r="AL29" s="443"/>
      <c r="AM29" s="441">
        <v>2498689</v>
      </c>
      <c r="AN29" s="442"/>
      <c r="AO29" s="442"/>
      <c r="AP29" s="442"/>
      <c r="AQ29" s="442"/>
      <c r="AR29" s="443"/>
      <c r="AS29" s="441">
        <v>3135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1665376</v>
      </c>
      <c r="BO29" s="466"/>
      <c r="BP29" s="466"/>
      <c r="BQ29" s="466"/>
      <c r="BR29" s="466"/>
      <c r="BS29" s="466"/>
      <c r="BT29" s="466"/>
      <c r="BU29" s="467"/>
      <c r="BV29" s="465">
        <v>1486284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3974266</v>
      </c>
      <c r="BO30" s="469"/>
      <c r="BP30" s="469"/>
      <c r="BQ30" s="469"/>
      <c r="BR30" s="469"/>
      <c r="BS30" s="469"/>
      <c r="BT30" s="469"/>
      <c r="BU30" s="470"/>
      <c r="BV30" s="468">
        <v>3658260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米子インター周辺工業用地整備事業特別会計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鳥取県後期高齢者医療広域連合（一般会計）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財団法人米子市開発公社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住宅資金貸付事業特別会計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和田浜工業団地整備事業特別会計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鳥取県後期高齢者医療広域連合（特別会計）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財団法人米子市生活環境公社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土地取得事業特別会計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米子市日吉津村中学校組合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財団法人米子市文化財団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市営墓地事業特別会計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鳥取県西部広域行政管理組合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財団法人米子市勤労者福祉サービスセンター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株式会社白鳳</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公益財団法人中海水鳥国際交流基金財団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財団法人とっとりコンベンションビューロー</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Qpa1RnMBPSFc46wfKRgrh+1LmG1JA2jhKLKel8wfoa3fHkbH0KsIngRYBzDHxSyVx39Hn+qppcXqqwd3hX9A==" saltValue="I3JdJVMhA8FygdvFd5fa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t="s">
        <v>572</v>
      </c>
      <c r="G34" s="33" t="s">
        <v>573</v>
      </c>
      <c r="H34" s="33" t="s">
        <v>573</v>
      </c>
      <c r="I34" s="33" t="s">
        <v>574</v>
      </c>
      <c r="J34" s="34" t="s">
        <v>575</v>
      </c>
      <c r="K34" s="22"/>
      <c r="L34" s="22"/>
      <c r="M34" s="22"/>
      <c r="N34" s="22"/>
      <c r="O34" s="22"/>
      <c r="P34" s="22"/>
    </row>
    <row r="35" spans="1:16" ht="39" customHeight="1" x14ac:dyDescent="0.15">
      <c r="A35" s="22"/>
      <c r="B35" s="35"/>
      <c r="C35" s="1238" t="s">
        <v>576</v>
      </c>
      <c r="D35" s="1239"/>
      <c r="E35" s="1240"/>
      <c r="F35" s="36">
        <v>6.89</v>
      </c>
      <c r="G35" s="37">
        <v>8.2899999999999991</v>
      </c>
      <c r="H35" s="37">
        <v>9.77</v>
      </c>
      <c r="I35" s="37">
        <v>11.25</v>
      </c>
      <c r="J35" s="38">
        <v>12.6</v>
      </c>
      <c r="K35" s="22"/>
      <c r="L35" s="22"/>
      <c r="M35" s="22"/>
      <c r="N35" s="22"/>
      <c r="O35" s="22"/>
      <c r="P35" s="22"/>
    </row>
    <row r="36" spans="1:16" ht="39" customHeight="1" x14ac:dyDescent="0.15">
      <c r="A36" s="22"/>
      <c r="B36" s="35"/>
      <c r="C36" s="1238" t="s">
        <v>577</v>
      </c>
      <c r="D36" s="1239"/>
      <c r="E36" s="1240"/>
      <c r="F36" s="36">
        <v>0.68</v>
      </c>
      <c r="G36" s="37">
        <v>0.83</v>
      </c>
      <c r="H36" s="37">
        <v>1.75</v>
      </c>
      <c r="I36" s="37">
        <v>2.27</v>
      </c>
      <c r="J36" s="38">
        <v>3.1</v>
      </c>
      <c r="K36" s="22"/>
      <c r="L36" s="22"/>
      <c r="M36" s="22"/>
      <c r="N36" s="22"/>
      <c r="O36" s="22"/>
      <c r="P36" s="22"/>
    </row>
    <row r="37" spans="1:16" ht="39" customHeight="1" x14ac:dyDescent="0.15">
      <c r="A37" s="22"/>
      <c r="B37" s="35"/>
      <c r="C37" s="1238" t="s">
        <v>578</v>
      </c>
      <c r="D37" s="1239"/>
      <c r="E37" s="1240"/>
      <c r="F37" s="36">
        <v>3.16</v>
      </c>
      <c r="G37" s="37">
        <v>2.98</v>
      </c>
      <c r="H37" s="37">
        <v>4.04</v>
      </c>
      <c r="I37" s="37">
        <v>4.17</v>
      </c>
      <c r="J37" s="38">
        <v>2.97</v>
      </c>
      <c r="K37" s="22"/>
      <c r="L37" s="22"/>
      <c r="M37" s="22"/>
      <c r="N37" s="22"/>
      <c r="O37" s="22"/>
      <c r="P37" s="22"/>
    </row>
    <row r="38" spans="1:16" ht="39" customHeight="1" x14ac:dyDescent="0.15">
      <c r="A38" s="22"/>
      <c r="B38" s="35"/>
      <c r="C38" s="1238" t="s">
        <v>579</v>
      </c>
      <c r="D38" s="1239"/>
      <c r="E38" s="1240"/>
      <c r="F38" s="36" t="s">
        <v>523</v>
      </c>
      <c r="G38" s="37" t="s">
        <v>523</v>
      </c>
      <c r="H38" s="37" t="s">
        <v>523</v>
      </c>
      <c r="I38" s="37" t="s">
        <v>523</v>
      </c>
      <c r="J38" s="38">
        <v>2.85</v>
      </c>
      <c r="K38" s="22"/>
      <c r="L38" s="22"/>
      <c r="M38" s="22"/>
      <c r="N38" s="22"/>
      <c r="O38" s="22"/>
      <c r="P38" s="22"/>
    </row>
    <row r="39" spans="1:16" ht="39" customHeight="1" x14ac:dyDescent="0.15">
      <c r="A39" s="22"/>
      <c r="B39" s="35"/>
      <c r="C39" s="1238" t="s">
        <v>580</v>
      </c>
      <c r="D39" s="1239"/>
      <c r="E39" s="1240"/>
      <c r="F39" s="36">
        <v>0.34</v>
      </c>
      <c r="G39" s="37">
        <v>0.34</v>
      </c>
      <c r="H39" s="37">
        <v>0.35</v>
      </c>
      <c r="I39" s="37">
        <v>0.36</v>
      </c>
      <c r="J39" s="38">
        <v>0.39</v>
      </c>
      <c r="K39" s="22"/>
      <c r="L39" s="22"/>
      <c r="M39" s="22"/>
      <c r="N39" s="22"/>
      <c r="O39" s="22"/>
      <c r="P39" s="22"/>
    </row>
    <row r="40" spans="1:16" ht="39" customHeight="1" x14ac:dyDescent="0.15">
      <c r="A40" s="22"/>
      <c r="B40" s="35"/>
      <c r="C40" s="1238" t="s">
        <v>581</v>
      </c>
      <c r="D40" s="1239"/>
      <c r="E40" s="1240"/>
      <c r="F40" s="36" t="s">
        <v>582</v>
      </c>
      <c r="G40" s="37" t="s">
        <v>583</v>
      </c>
      <c r="H40" s="37" t="s">
        <v>584</v>
      </c>
      <c r="I40" s="37">
        <v>0.61</v>
      </c>
      <c r="J40" s="38">
        <v>0.2</v>
      </c>
      <c r="K40" s="22"/>
      <c r="L40" s="22"/>
      <c r="M40" s="22"/>
      <c r="N40" s="22"/>
      <c r="O40" s="22"/>
      <c r="P40" s="22"/>
    </row>
    <row r="41" spans="1:16" ht="39" customHeight="1" x14ac:dyDescent="0.15">
      <c r="A41" s="22"/>
      <c r="B41" s="35"/>
      <c r="C41" s="1238" t="s">
        <v>585</v>
      </c>
      <c r="D41" s="1239"/>
      <c r="E41" s="1240"/>
      <c r="F41" s="36">
        <v>0</v>
      </c>
      <c r="G41" s="37">
        <v>0.01</v>
      </c>
      <c r="H41" s="37">
        <v>0.02</v>
      </c>
      <c r="I41" s="37">
        <v>0.03</v>
      </c>
      <c r="J41" s="38">
        <v>0.03</v>
      </c>
      <c r="K41" s="22"/>
      <c r="L41" s="22"/>
      <c r="M41" s="22"/>
      <c r="N41" s="22"/>
      <c r="O41" s="22"/>
      <c r="P41" s="22"/>
    </row>
    <row r="42" spans="1:16" ht="39" customHeight="1" x14ac:dyDescent="0.15">
      <c r="A42" s="22"/>
      <c r="B42" s="39"/>
      <c r="C42" s="1238" t="s">
        <v>586</v>
      </c>
      <c r="D42" s="1239"/>
      <c r="E42" s="1240"/>
      <c r="F42" s="36" t="s">
        <v>587</v>
      </c>
      <c r="G42" s="37" t="s">
        <v>588</v>
      </c>
      <c r="H42" s="37" t="s">
        <v>589</v>
      </c>
      <c r="I42" s="37" t="s">
        <v>590</v>
      </c>
      <c r="J42" s="38" t="s">
        <v>523</v>
      </c>
      <c r="K42" s="22"/>
      <c r="L42" s="22"/>
      <c r="M42" s="22"/>
      <c r="N42" s="22"/>
      <c r="O42" s="22"/>
      <c r="P42" s="22"/>
    </row>
    <row r="43" spans="1:16" ht="39" customHeight="1" thickBot="1" x14ac:dyDescent="0.2">
      <c r="A43" s="22"/>
      <c r="B43" s="40"/>
      <c r="C43" s="1241" t="s">
        <v>591</v>
      </c>
      <c r="D43" s="1242"/>
      <c r="E43" s="1243"/>
      <c r="F43" s="41">
        <v>0.44</v>
      </c>
      <c r="G43" s="42">
        <v>0.62</v>
      </c>
      <c r="H43" s="42">
        <v>0.89</v>
      </c>
      <c r="I43" s="42">
        <v>4.1500000000000004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c9BLbJ54RHCb7n+Yx1j6BmYTg+do0854FimZs6zKNQMWrBAGgZNIydZqYx8gGFnOAxqgPGjKyawYMvAsEJVUg==" saltValue="xJiNFR3WplG1aiyEDf6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7357</v>
      </c>
      <c r="L45" s="60">
        <v>6506</v>
      </c>
      <c r="M45" s="60">
        <v>6289</v>
      </c>
      <c r="N45" s="60">
        <v>6036</v>
      </c>
      <c r="O45" s="61">
        <v>5762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523</v>
      </c>
      <c r="L46" s="64" t="s">
        <v>523</v>
      </c>
      <c r="M46" s="64" t="s">
        <v>523</v>
      </c>
      <c r="N46" s="64" t="s">
        <v>523</v>
      </c>
      <c r="O46" s="65" t="s">
        <v>523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523</v>
      </c>
      <c r="L47" s="64" t="s">
        <v>523</v>
      </c>
      <c r="M47" s="64" t="s">
        <v>523</v>
      </c>
      <c r="N47" s="64" t="s">
        <v>523</v>
      </c>
      <c r="O47" s="65" t="s">
        <v>523</v>
      </c>
      <c r="P47" s="48"/>
      <c r="Q47" s="48"/>
      <c r="R47" s="48"/>
      <c r="S47" s="48"/>
      <c r="T47" s="48"/>
      <c r="U47" s="48"/>
    </row>
    <row r="48" spans="1:21" ht="30.75" customHeight="1" x14ac:dyDescent="0.15">
      <c r="A48" s="48"/>
      <c r="B48" s="1266"/>
      <c r="C48" s="1267"/>
      <c r="D48" s="62"/>
      <c r="E48" s="1248" t="s">
        <v>15</v>
      </c>
      <c r="F48" s="1248"/>
      <c r="G48" s="1248"/>
      <c r="H48" s="1248"/>
      <c r="I48" s="1248"/>
      <c r="J48" s="1249"/>
      <c r="K48" s="63">
        <v>2123</v>
      </c>
      <c r="L48" s="64">
        <v>2008</v>
      </c>
      <c r="M48" s="64">
        <v>1957</v>
      </c>
      <c r="N48" s="64">
        <v>1653</v>
      </c>
      <c r="O48" s="65">
        <v>1438</v>
      </c>
      <c r="P48" s="48"/>
      <c r="Q48" s="48"/>
      <c r="R48" s="48"/>
      <c r="S48" s="48"/>
      <c r="T48" s="48"/>
      <c r="U48" s="48"/>
    </row>
    <row r="49" spans="1:21" ht="30.75" customHeight="1" x14ac:dyDescent="0.15">
      <c r="A49" s="48"/>
      <c r="B49" s="1266"/>
      <c r="C49" s="1267"/>
      <c r="D49" s="62"/>
      <c r="E49" s="1248" t="s">
        <v>16</v>
      </c>
      <c r="F49" s="1248"/>
      <c r="G49" s="1248"/>
      <c r="H49" s="1248"/>
      <c r="I49" s="1248"/>
      <c r="J49" s="1249"/>
      <c r="K49" s="63">
        <v>325</v>
      </c>
      <c r="L49" s="64">
        <v>284</v>
      </c>
      <c r="M49" s="64">
        <v>286</v>
      </c>
      <c r="N49" s="64">
        <v>388</v>
      </c>
      <c r="O49" s="65">
        <v>368</v>
      </c>
      <c r="P49" s="48"/>
      <c r="Q49" s="48"/>
      <c r="R49" s="48"/>
      <c r="S49" s="48"/>
      <c r="T49" s="48"/>
      <c r="U49" s="48"/>
    </row>
    <row r="50" spans="1:21" ht="30.75" customHeight="1" x14ac:dyDescent="0.15">
      <c r="A50" s="48"/>
      <c r="B50" s="1266"/>
      <c r="C50" s="1267"/>
      <c r="D50" s="62"/>
      <c r="E50" s="1248" t="s">
        <v>17</v>
      </c>
      <c r="F50" s="1248"/>
      <c r="G50" s="1248"/>
      <c r="H50" s="1248"/>
      <c r="I50" s="1248"/>
      <c r="J50" s="1249"/>
      <c r="K50" s="63">
        <v>49</v>
      </c>
      <c r="L50" s="64">
        <v>48</v>
      </c>
      <c r="M50" s="64">
        <v>5</v>
      </c>
      <c r="N50" s="64">
        <v>2</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v>2</v>
      </c>
      <c r="L51" s="64">
        <v>1</v>
      </c>
      <c r="M51" s="64">
        <v>0</v>
      </c>
      <c r="N51" s="64" t="s">
        <v>523</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5793</v>
      </c>
      <c r="L52" s="64">
        <v>5323</v>
      </c>
      <c r="M52" s="64">
        <v>5282</v>
      </c>
      <c r="N52" s="64">
        <v>5285</v>
      </c>
      <c r="O52" s="65">
        <v>5103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4063</v>
      </c>
      <c r="L53" s="69">
        <v>3524</v>
      </c>
      <c r="M53" s="69">
        <v>3255</v>
      </c>
      <c r="N53" s="69">
        <v>2794</v>
      </c>
      <c r="O53" s="70">
        <v>2467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618</v>
      </c>
      <c r="L57" s="83" t="s">
        <v>523</v>
      </c>
      <c r="M57" s="83" t="s">
        <v>523</v>
      </c>
      <c r="N57" s="83" t="s">
        <v>523</v>
      </c>
      <c r="O57" s="84" t="s">
        <v>523</v>
      </c>
    </row>
    <row r="58" spans="1:21" ht="31.5" customHeight="1" thickBot="1" x14ac:dyDescent="0.2">
      <c r="B58" s="1256"/>
      <c r="C58" s="1257"/>
      <c r="D58" s="1261" t="s">
        <v>27</v>
      </c>
      <c r="E58" s="1262"/>
      <c r="F58" s="1262"/>
      <c r="G58" s="1262"/>
      <c r="H58" s="1262"/>
      <c r="I58" s="1262"/>
      <c r="J58" s="1263"/>
      <c r="K58" s="85" t="s">
        <v>618</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6s1hYRm1ntm8O10YflIiKuTEsWRhJ02T/gpvFHvTKEaXg7Q5iUKGPpOFXQJz1M4YEY0Rw6zfZ0fM4tnl0waw==" saltValue="o98I4Ce/Q34ZdC/ahkpF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67005</v>
      </c>
      <c r="J41" s="103">
        <v>66278</v>
      </c>
      <c r="K41" s="103">
        <v>64856</v>
      </c>
      <c r="L41" s="103">
        <v>63789</v>
      </c>
      <c r="M41" s="104">
        <v>64102</v>
      </c>
    </row>
    <row r="42" spans="2:13" ht="27.75" customHeight="1" x14ac:dyDescent="0.15">
      <c r="B42" s="1274"/>
      <c r="C42" s="1275"/>
      <c r="D42" s="105"/>
      <c r="E42" s="1278" t="s">
        <v>32</v>
      </c>
      <c r="F42" s="1278"/>
      <c r="G42" s="1278"/>
      <c r="H42" s="1279"/>
      <c r="I42" s="106">
        <v>98</v>
      </c>
      <c r="J42" s="107">
        <v>51</v>
      </c>
      <c r="K42" s="107">
        <v>9</v>
      </c>
      <c r="L42" s="107">
        <v>7</v>
      </c>
      <c r="M42" s="108">
        <v>5</v>
      </c>
    </row>
    <row r="43" spans="2:13" ht="27.75" customHeight="1" x14ac:dyDescent="0.15">
      <c r="B43" s="1274"/>
      <c r="C43" s="1275"/>
      <c r="D43" s="105"/>
      <c r="E43" s="1278" t="s">
        <v>33</v>
      </c>
      <c r="F43" s="1278"/>
      <c r="G43" s="1278"/>
      <c r="H43" s="1279"/>
      <c r="I43" s="106">
        <v>31513</v>
      </c>
      <c r="J43" s="107">
        <v>29800</v>
      </c>
      <c r="K43" s="107">
        <v>28097</v>
      </c>
      <c r="L43" s="107">
        <v>27284</v>
      </c>
      <c r="M43" s="108">
        <v>24437</v>
      </c>
    </row>
    <row r="44" spans="2:13" ht="27.75" customHeight="1" x14ac:dyDescent="0.15">
      <c r="B44" s="1274"/>
      <c r="C44" s="1275"/>
      <c r="D44" s="105"/>
      <c r="E44" s="1278" t="s">
        <v>34</v>
      </c>
      <c r="F44" s="1278"/>
      <c r="G44" s="1278"/>
      <c r="H44" s="1279"/>
      <c r="I44" s="106">
        <v>2287</v>
      </c>
      <c r="J44" s="107">
        <v>2298</v>
      </c>
      <c r="K44" s="107">
        <v>2287</v>
      </c>
      <c r="L44" s="107">
        <v>2154</v>
      </c>
      <c r="M44" s="108">
        <v>1891</v>
      </c>
    </row>
    <row r="45" spans="2:13" ht="27.75" customHeight="1" x14ac:dyDescent="0.15">
      <c r="B45" s="1274"/>
      <c r="C45" s="1275"/>
      <c r="D45" s="105"/>
      <c r="E45" s="1278" t="s">
        <v>35</v>
      </c>
      <c r="F45" s="1278"/>
      <c r="G45" s="1278"/>
      <c r="H45" s="1279"/>
      <c r="I45" s="106">
        <v>7019</v>
      </c>
      <c r="J45" s="107">
        <v>6535</v>
      </c>
      <c r="K45" s="107">
        <v>6554</v>
      </c>
      <c r="L45" s="107">
        <v>6446</v>
      </c>
      <c r="M45" s="108">
        <v>5780</v>
      </c>
    </row>
    <row r="46" spans="2:13" ht="27.75" customHeight="1" x14ac:dyDescent="0.15">
      <c r="B46" s="1274"/>
      <c r="C46" s="1275"/>
      <c r="D46" s="109"/>
      <c r="E46" s="1278" t="s">
        <v>36</v>
      </c>
      <c r="F46" s="1278"/>
      <c r="G46" s="1278"/>
      <c r="H46" s="1279"/>
      <c r="I46" s="106">
        <v>96</v>
      </c>
      <c r="J46" s="107">
        <v>9</v>
      </c>
      <c r="K46" s="107">
        <v>9</v>
      </c>
      <c r="L46" s="107">
        <v>8</v>
      </c>
      <c r="M46" s="108">
        <v>4</v>
      </c>
    </row>
    <row r="47" spans="2:13" ht="27.75" customHeight="1" x14ac:dyDescent="0.15">
      <c r="B47" s="1274"/>
      <c r="C47" s="1275"/>
      <c r="D47" s="110"/>
      <c r="E47" s="1288" t="s">
        <v>37</v>
      </c>
      <c r="F47" s="1289"/>
      <c r="G47" s="1289"/>
      <c r="H47" s="1290"/>
      <c r="I47" s="106" t="s">
        <v>523</v>
      </c>
      <c r="J47" s="107" t="s">
        <v>523</v>
      </c>
      <c r="K47" s="107" t="s">
        <v>523</v>
      </c>
      <c r="L47" s="107" t="s">
        <v>523</v>
      </c>
      <c r="M47" s="108" t="s">
        <v>523</v>
      </c>
    </row>
    <row r="48" spans="2:13" ht="27.75" customHeight="1" x14ac:dyDescent="0.15">
      <c r="B48" s="1274"/>
      <c r="C48" s="1275"/>
      <c r="D48" s="105"/>
      <c r="E48" s="1278" t="s">
        <v>38</v>
      </c>
      <c r="F48" s="1278"/>
      <c r="G48" s="1278"/>
      <c r="H48" s="1279"/>
      <c r="I48" s="106" t="s">
        <v>523</v>
      </c>
      <c r="J48" s="107" t="s">
        <v>523</v>
      </c>
      <c r="K48" s="107" t="s">
        <v>523</v>
      </c>
      <c r="L48" s="107" t="s">
        <v>523</v>
      </c>
      <c r="M48" s="108" t="s">
        <v>523</v>
      </c>
    </row>
    <row r="49" spans="2:13" ht="27.75" customHeight="1" x14ac:dyDescent="0.15">
      <c r="B49" s="1276"/>
      <c r="C49" s="1277"/>
      <c r="D49" s="105"/>
      <c r="E49" s="1278" t="s">
        <v>39</v>
      </c>
      <c r="F49" s="1278"/>
      <c r="G49" s="1278"/>
      <c r="H49" s="1279"/>
      <c r="I49" s="106" t="s">
        <v>523</v>
      </c>
      <c r="J49" s="107" t="s">
        <v>523</v>
      </c>
      <c r="K49" s="107" t="s">
        <v>523</v>
      </c>
      <c r="L49" s="107" t="s">
        <v>523</v>
      </c>
      <c r="M49" s="108" t="s">
        <v>523</v>
      </c>
    </row>
    <row r="50" spans="2:13" ht="27.75" customHeight="1" x14ac:dyDescent="0.15">
      <c r="B50" s="1272" t="s">
        <v>40</v>
      </c>
      <c r="C50" s="1273"/>
      <c r="D50" s="111"/>
      <c r="E50" s="1278" t="s">
        <v>41</v>
      </c>
      <c r="F50" s="1278"/>
      <c r="G50" s="1278"/>
      <c r="H50" s="1279"/>
      <c r="I50" s="106">
        <v>3149</v>
      </c>
      <c r="J50" s="107">
        <v>4152</v>
      </c>
      <c r="K50" s="107">
        <v>4461</v>
      </c>
      <c r="L50" s="107">
        <v>4954</v>
      </c>
      <c r="M50" s="108">
        <v>5789</v>
      </c>
    </row>
    <row r="51" spans="2:13" ht="27.75" customHeight="1" x14ac:dyDescent="0.15">
      <c r="B51" s="1274"/>
      <c r="C51" s="1275"/>
      <c r="D51" s="105"/>
      <c r="E51" s="1278" t="s">
        <v>42</v>
      </c>
      <c r="F51" s="1278"/>
      <c r="G51" s="1278"/>
      <c r="H51" s="1279"/>
      <c r="I51" s="106">
        <v>3737</v>
      </c>
      <c r="J51" s="107">
        <v>3122</v>
      </c>
      <c r="K51" s="107">
        <v>3423</v>
      </c>
      <c r="L51" s="107">
        <v>2972</v>
      </c>
      <c r="M51" s="108">
        <v>2367</v>
      </c>
    </row>
    <row r="52" spans="2:13" ht="27.75" customHeight="1" x14ac:dyDescent="0.15">
      <c r="B52" s="1276"/>
      <c r="C52" s="1277"/>
      <c r="D52" s="105"/>
      <c r="E52" s="1278" t="s">
        <v>43</v>
      </c>
      <c r="F52" s="1278"/>
      <c r="G52" s="1278"/>
      <c r="H52" s="1279"/>
      <c r="I52" s="106">
        <v>60945</v>
      </c>
      <c r="J52" s="107">
        <v>61943</v>
      </c>
      <c r="K52" s="107">
        <v>60673</v>
      </c>
      <c r="L52" s="107">
        <v>60210</v>
      </c>
      <c r="M52" s="108">
        <v>61179</v>
      </c>
    </row>
    <row r="53" spans="2:13" ht="27.75" customHeight="1" thickBot="1" x14ac:dyDescent="0.2">
      <c r="B53" s="1280" t="s">
        <v>44</v>
      </c>
      <c r="C53" s="1281"/>
      <c r="D53" s="112"/>
      <c r="E53" s="1282" t="s">
        <v>45</v>
      </c>
      <c r="F53" s="1282"/>
      <c r="G53" s="1282"/>
      <c r="H53" s="1283"/>
      <c r="I53" s="113">
        <v>40187</v>
      </c>
      <c r="J53" s="114">
        <v>35753</v>
      </c>
      <c r="K53" s="114">
        <v>33256</v>
      </c>
      <c r="L53" s="114">
        <v>31551</v>
      </c>
      <c r="M53" s="115">
        <v>26882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oGTAw4Uy0VLesVUZTsTWJwZcxrp7YWXhBDwrrTOPYvwlNb4w0B19Z3ZEVNbuKBCrHJmYkYmgPCqEz9K+Y6ITg==" saltValue="uPrJWXP2r1BOiHtUUb5o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1642</v>
      </c>
      <c r="G55" s="127">
        <v>1957</v>
      </c>
      <c r="H55" s="128">
        <v>2296</v>
      </c>
    </row>
    <row r="56" spans="2:8" ht="52.5" customHeight="1" x14ac:dyDescent="0.15">
      <c r="B56" s="129"/>
      <c r="C56" s="1301" t="s">
        <v>49</v>
      </c>
      <c r="D56" s="1301"/>
      <c r="E56" s="1302"/>
      <c r="F56" s="130">
        <v>1473</v>
      </c>
      <c r="G56" s="130">
        <v>1486</v>
      </c>
      <c r="H56" s="131">
        <v>1665</v>
      </c>
    </row>
    <row r="57" spans="2:8" ht="53.25" customHeight="1" x14ac:dyDescent="0.15">
      <c r="B57" s="129"/>
      <c r="C57" s="1303" t="s">
        <v>50</v>
      </c>
      <c r="D57" s="1303"/>
      <c r="E57" s="1304"/>
      <c r="F57" s="132">
        <v>3493</v>
      </c>
      <c r="G57" s="132">
        <v>3658</v>
      </c>
      <c r="H57" s="133">
        <v>3974</v>
      </c>
    </row>
    <row r="58" spans="2:8" ht="45.75" customHeight="1" x14ac:dyDescent="0.15">
      <c r="B58" s="134"/>
      <c r="C58" s="1291" t="s">
        <v>51</v>
      </c>
      <c r="D58" s="1292"/>
      <c r="E58" s="1293"/>
      <c r="F58" s="135"/>
      <c r="G58" s="135"/>
      <c r="H58" s="136"/>
    </row>
    <row r="59" spans="2:8" ht="45.75" customHeight="1" x14ac:dyDescent="0.15">
      <c r="B59" s="134"/>
      <c r="C59" s="1291" t="s">
        <v>51</v>
      </c>
      <c r="D59" s="1292"/>
      <c r="E59" s="1293"/>
      <c r="F59" s="135"/>
      <c r="G59" s="135"/>
      <c r="H59" s="136"/>
    </row>
    <row r="60" spans="2:8" ht="45.75" customHeight="1" x14ac:dyDescent="0.15">
      <c r="B60" s="134"/>
      <c r="C60" s="1291" t="s">
        <v>51</v>
      </c>
      <c r="D60" s="1292"/>
      <c r="E60" s="1293"/>
      <c r="F60" s="135"/>
      <c r="G60" s="135"/>
      <c r="H60" s="136"/>
    </row>
    <row r="61" spans="2:8" ht="45.75" customHeight="1" x14ac:dyDescent="0.15">
      <c r="B61" s="134"/>
      <c r="C61" s="1291" t="s">
        <v>51</v>
      </c>
      <c r="D61" s="1292"/>
      <c r="E61" s="1293"/>
      <c r="F61" s="135"/>
      <c r="G61" s="135"/>
      <c r="H61" s="136"/>
    </row>
    <row r="62" spans="2:8" ht="45.75" customHeight="1" thickBot="1" x14ac:dyDescent="0.2">
      <c r="B62" s="137"/>
      <c r="C62" s="1294" t="s">
        <v>51</v>
      </c>
      <c r="D62" s="1295"/>
      <c r="E62" s="1296"/>
      <c r="F62" s="138"/>
      <c r="G62" s="138"/>
      <c r="H62" s="139"/>
    </row>
    <row r="63" spans="2:8" ht="52.5" customHeight="1" thickBot="1" x14ac:dyDescent="0.2">
      <c r="B63" s="140"/>
      <c r="C63" s="1297" t="s">
        <v>52</v>
      </c>
      <c r="D63" s="1297"/>
      <c r="E63" s="1298"/>
      <c r="F63" s="141">
        <v>6608</v>
      </c>
      <c r="G63" s="141">
        <v>7101</v>
      </c>
      <c r="H63" s="142">
        <v>7936</v>
      </c>
    </row>
    <row r="64" spans="2:8" ht="15" customHeight="1" x14ac:dyDescent="0.15"/>
    <row r="65" ht="0" hidden="1" customHeight="1" x14ac:dyDescent="0.15"/>
    <row r="66" ht="0" hidden="1" customHeight="1" x14ac:dyDescent="0.15"/>
  </sheetData>
  <sheetProtection algorithmName="SHA-512" hashValue="wpWGgu4p4yGdrkGNwObLYzQ+lBo5zw7HxkylgWn65T04SLPjT1shSijQCFle9U/WeOmELNhQVEvF2ztZJPki0w==" saltValue="lIj392VXJFUE0kNdKZ9B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564</v>
      </c>
      <c r="BQ50" s="1309"/>
      <c r="BR50" s="1309"/>
      <c r="BS50" s="1309"/>
      <c r="BT50" s="1309"/>
      <c r="BU50" s="1309"/>
      <c r="BV50" s="1309"/>
      <c r="BW50" s="1309"/>
      <c r="BX50" s="1309" t="s">
        <v>565</v>
      </c>
      <c r="BY50" s="1309"/>
      <c r="BZ50" s="1309"/>
      <c r="CA50" s="1309"/>
      <c r="CB50" s="1309"/>
      <c r="CC50" s="1309"/>
      <c r="CD50" s="1309"/>
      <c r="CE50" s="1309"/>
      <c r="CF50" s="1309" t="s">
        <v>566</v>
      </c>
      <c r="CG50" s="1309"/>
      <c r="CH50" s="1309"/>
      <c r="CI50" s="1309"/>
      <c r="CJ50" s="1309"/>
      <c r="CK50" s="1309"/>
      <c r="CL50" s="1309"/>
      <c r="CM50" s="1309"/>
      <c r="CN50" s="1309" t="s">
        <v>567</v>
      </c>
      <c r="CO50" s="1309"/>
      <c r="CP50" s="1309"/>
      <c r="CQ50" s="1309"/>
      <c r="CR50" s="1309"/>
      <c r="CS50" s="1309"/>
      <c r="CT50" s="1309"/>
      <c r="CU50" s="1309"/>
      <c r="CV50" s="1309" t="s">
        <v>568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623</v>
      </c>
      <c r="AO51" s="1312"/>
      <c r="AP51" s="1312"/>
      <c r="AQ51" s="1312"/>
      <c r="AR51" s="1312"/>
      <c r="AS51" s="1312"/>
      <c r="AT51" s="1312"/>
      <c r="AU51" s="1312"/>
      <c r="AV51" s="1312"/>
      <c r="AW51" s="1312"/>
      <c r="AX51" s="1312"/>
      <c r="AY51" s="1312"/>
      <c r="AZ51" s="1312"/>
      <c r="BA51" s="1312"/>
      <c r="BB51" s="1312" t="s">
        <v>624</v>
      </c>
      <c r="BC51" s="1312"/>
      <c r="BD51" s="1312"/>
      <c r="BE51" s="1312"/>
      <c r="BF51" s="1312"/>
      <c r="BG51" s="1312"/>
      <c r="BH51" s="1312"/>
      <c r="BI51" s="1312"/>
      <c r="BJ51" s="1312"/>
      <c r="BK51" s="1312"/>
      <c r="BL51" s="1312"/>
      <c r="BM51" s="1312"/>
      <c r="BN51" s="1312"/>
      <c r="BO51" s="1312"/>
      <c r="BP51" s="1310"/>
      <c r="BQ51" s="1311"/>
      <c r="BR51" s="1311"/>
      <c r="BS51" s="1311"/>
      <c r="BT51" s="1311"/>
      <c r="BU51" s="1311"/>
      <c r="BV51" s="1311"/>
      <c r="BW51" s="1311"/>
      <c r="BX51" s="1311">
        <v>134.1</v>
      </c>
      <c r="BY51" s="1311"/>
      <c r="BZ51" s="1311"/>
      <c r="CA51" s="1311"/>
      <c r="CB51" s="1311"/>
      <c r="CC51" s="1311"/>
      <c r="CD51" s="1311"/>
      <c r="CE51" s="1311"/>
      <c r="CF51" s="1311">
        <v>124.8</v>
      </c>
      <c r="CG51" s="1311"/>
      <c r="CH51" s="1311"/>
      <c r="CI51" s="1311"/>
      <c r="CJ51" s="1311"/>
      <c r="CK51" s="1311"/>
      <c r="CL51" s="1311"/>
      <c r="CM51" s="1311"/>
      <c r="CN51" s="1311">
        <v>117.2</v>
      </c>
      <c r="CO51" s="1311"/>
      <c r="CP51" s="1311"/>
      <c r="CQ51" s="1311"/>
      <c r="CR51" s="1311"/>
      <c r="CS51" s="1311"/>
      <c r="CT51" s="1311"/>
      <c r="CU51" s="1311"/>
      <c r="CV51" s="1310"/>
      <c r="CW51" s="1311"/>
      <c r="CX51" s="1311"/>
      <c r="CY51" s="1311"/>
      <c r="CZ51" s="1311"/>
      <c r="DA51" s="1311"/>
      <c r="DB51" s="1311"/>
      <c r="DC51" s="1311"/>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625</v>
      </c>
      <c r="BC53" s="1312"/>
      <c r="BD53" s="1312"/>
      <c r="BE53" s="1312"/>
      <c r="BF53" s="1312"/>
      <c r="BG53" s="1312"/>
      <c r="BH53" s="1312"/>
      <c r="BI53" s="1312"/>
      <c r="BJ53" s="1312"/>
      <c r="BK53" s="1312"/>
      <c r="BL53" s="1312"/>
      <c r="BM53" s="1312"/>
      <c r="BN53" s="1312"/>
      <c r="BO53" s="1312"/>
      <c r="BP53" s="1310"/>
      <c r="BQ53" s="1311"/>
      <c r="BR53" s="1311"/>
      <c r="BS53" s="1311"/>
      <c r="BT53" s="1311"/>
      <c r="BU53" s="1311"/>
      <c r="BV53" s="1311"/>
      <c r="BW53" s="1311"/>
      <c r="BX53" s="1311">
        <v>61.2</v>
      </c>
      <c r="BY53" s="1311"/>
      <c r="BZ53" s="1311"/>
      <c r="CA53" s="1311"/>
      <c r="CB53" s="1311"/>
      <c r="CC53" s="1311"/>
      <c r="CD53" s="1311"/>
      <c r="CE53" s="1311"/>
      <c r="CF53" s="1311">
        <v>64.099999999999994</v>
      </c>
      <c r="CG53" s="1311"/>
      <c r="CH53" s="1311"/>
      <c r="CI53" s="1311"/>
      <c r="CJ53" s="1311"/>
      <c r="CK53" s="1311"/>
      <c r="CL53" s="1311"/>
      <c r="CM53" s="1311"/>
      <c r="CN53" s="1311">
        <v>65.900000000000006</v>
      </c>
      <c r="CO53" s="1311"/>
      <c r="CP53" s="1311"/>
      <c r="CQ53" s="1311"/>
      <c r="CR53" s="1311"/>
      <c r="CS53" s="1311"/>
      <c r="CT53" s="1311"/>
      <c r="CU53" s="1311"/>
      <c r="CV53" s="1310"/>
      <c r="CW53" s="1311"/>
      <c r="CX53" s="1311"/>
      <c r="CY53" s="1311"/>
      <c r="CZ53" s="1311"/>
      <c r="DA53" s="1311"/>
      <c r="DB53" s="1311"/>
      <c r="DC53" s="1311"/>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5"/>
      <c r="H55" s="1305"/>
      <c r="I55" s="1305"/>
      <c r="J55" s="1305"/>
      <c r="K55" s="1322"/>
      <c r="L55" s="1322"/>
      <c r="M55" s="1322"/>
      <c r="N55" s="1322"/>
      <c r="AN55" s="1309" t="s">
        <v>626</v>
      </c>
      <c r="AO55" s="1309"/>
      <c r="AP55" s="1309"/>
      <c r="AQ55" s="1309"/>
      <c r="AR55" s="1309"/>
      <c r="AS55" s="1309"/>
      <c r="AT55" s="1309"/>
      <c r="AU55" s="1309"/>
      <c r="AV55" s="1309"/>
      <c r="AW55" s="1309"/>
      <c r="AX55" s="1309"/>
      <c r="AY55" s="1309"/>
      <c r="AZ55" s="1309"/>
      <c r="BA55" s="1309"/>
      <c r="BB55" s="1312" t="s">
        <v>624</v>
      </c>
      <c r="BC55" s="1312"/>
      <c r="BD55" s="1312"/>
      <c r="BE55" s="1312"/>
      <c r="BF55" s="1312"/>
      <c r="BG55" s="1312"/>
      <c r="BH55" s="1312"/>
      <c r="BI55" s="1312"/>
      <c r="BJ55" s="1312"/>
      <c r="BK55" s="1312"/>
      <c r="BL55" s="1312"/>
      <c r="BM55" s="1312"/>
      <c r="BN55" s="1312"/>
      <c r="BO55" s="1312"/>
      <c r="BP55" s="1310"/>
      <c r="BQ55" s="1311"/>
      <c r="BR55" s="1311"/>
      <c r="BS55" s="1311"/>
      <c r="BT55" s="1311"/>
      <c r="BU55" s="1311"/>
      <c r="BV55" s="1311"/>
      <c r="BW55" s="1311"/>
      <c r="BX55" s="1311">
        <v>34.9</v>
      </c>
      <c r="BY55" s="1311"/>
      <c r="BZ55" s="1311"/>
      <c r="CA55" s="1311"/>
      <c r="CB55" s="1311"/>
      <c r="CC55" s="1311"/>
      <c r="CD55" s="1311"/>
      <c r="CE55" s="1311"/>
      <c r="CF55" s="1311">
        <v>15</v>
      </c>
      <c r="CG55" s="1311"/>
      <c r="CH55" s="1311"/>
      <c r="CI55" s="1311"/>
      <c r="CJ55" s="1311"/>
      <c r="CK55" s="1311"/>
      <c r="CL55" s="1311"/>
      <c r="CM55" s="1311"/>
      <c r="CN55" s="1311">
        <v>12.2</v>
      </c>
      <c r="CO55" s="1311"/>
      <c r="CP55" s="1311"/>
      <c r="CQ55" s="1311"/>
      <c r="CR55" s="1311"/>
      <c r="CS55" s="1311"/>
      <c r="CT55" s="1311"/>
      <c r="CU55" s="1311"/>
      <c r="CV55" s="1310"/>
      <c r="CW55" s="1311"/>
      <c r="CX55" s="1311"/>
      <c r="CY55" s="1311"/>
      <c r="CZ55" s="1311"/>
      <c r="DA55" s="1311"/>
      <c r="DB55" s="1311"/>
      <c r="DC55" s="1311"/>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625</v>
      </c>
      <c r="BC57" s="1312"/>
      <c r="BD57" s="1312"/>
      <c r="BE57" s="1312"/>
      <c r="BF57" s="1312"/>
      <c r="BG57" s="1312"/>
      <c r="BH57" s="1312"/>
      <c r="BI57" s="1312"/>
      <c r="BJ57" s="1312"/>
      <c r="BK57" s="1312"/>
      <c r="BL57" s="1312"/>
      <c r="BM57" s="1312"/>
      <c r="BN57" s="1312"/>
      <c r="BO57" s="1312"/>
      <c r="BP57" s="1310"/>
      <c r="BQ57" s="1311"/>
      <c r="BR57" s="1311"/>
      <c r="BS57" s="1311"/>
      <c r="BT57" s="1311"/>
      <c r="BU57" s="1311"/>
      <c r="BV57" s="1311"/>
      <c r="BW57" s="1311"/>
      <c r="BX57" s="1311">
        <v>60.2</v>
      </c>
      <c r="BY57" s="1311"/>
      <c r="BZ57" s="1311"/>
      <c r="CA57" s="1311"/>
      <c r="CB57" s="1311"/>
      <c r="CC57" s="1311"/>
      <c r="CD57" s="1311"/>
      <c r="CE57" s="1311"/>
      <c r="CF57" s="1311">
        <v>60.1</v>
      </c>
      <c r="CG57" s="1311"/>
      <c r="CH57" s="1311"/>
      <c r="CI57" s="1311"/>
      <c r="CJ57" s="1311"/>
      <c r="CK57" s="1311"/>
      <c r="CL57" s="1311"/>
      <c r="CM57" s="1311"/>
      <c r="CN57" s="1311">
        <v>61.2</v>
      </c>
      <c r="CO57" s="1311"/>
      <c r="CP57" s="1311"/>
      <c r="CQ57" s="1311"/>
      <c r="CR57" s="1311"/>
      <c r="CS57" s="1311"/>
      <c r="CT57" s="1311"/>
      <c r="CU57" s="1311"/>
      <c r="CV57" s="1310"/>
      <c r="CW57" s="1311"/>
      <c r="CX57" s="1311"/>
      <c r="CY57" s="1311"/>
      <c r="CZ57" s="1311"/>
      <c r="DA57" s="1311"/>
      <c r="DB57" s="1311"/>
      <c r="DC57" s="1311"/>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627</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622</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564</v>
      </c>
      <c r="BQ72" s="1309"/>
      <c r="BR72" s="1309"/>
      <c r="BS72" s="1309"/>
      <c r="BT72" s="1309"/>
      <c r="BU72" s="1309"/>
      <c r="BV72" s="1309"/>
      <c r="BW72" s="1309"/>
      <c r="BX72" s="1309" t="s">
        <v>565</v>
      </c>
      <c r="BY72" s="1309"/>
      <c r="BZ72" s="1309"/>
      <c r="CA72" s="1309"/>
      <c r="CB72" s="1309"/>
      <c r="CC72" s="1309"/>
      <c r="CD72" s="1309"/>
      <c r="CE72" s="1309"/>
      <c r="CF72" s="1309" t="s">
        <v>566</v>
      </c>
      <c r="CG72" s="1309"/>
      <c r="CH72" s="1309"/>
      <c r="CI72" s="1309"/>
      <c r="CJ72" s="1309"/>
      <c r="CK72" s="1309"/>
      <c r="CL72" s="1309"/>
      <c r="CM72" s="1309"/>
      <c r="CN72" s="1309" t="s">
        <v>567</v>
      </c>
      <c r="CO72" s="1309"/>
      <c r="CP72" s="1309"/>
      <c r="CQ72" s="1309"/>
      <c r="CR72" s="1309"/>
      <c r="CS72" s="1309"/>
      <c r="CT72" s="1309"/>
      <c r="CU72" s="1309"/>
      <c r="CV72" s="1309" t="s">
        <v>568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623</v>
      </c>
      <c r="AO73" s="1312"/>
      <c r="AP73" s="1312"/>
      <c r="AQ73" s="1312"/>
      <c r="AR73" s="1312"/>
      <c r="AS73" s="1312"/>
      <c r="AT73" s="1312"/>
      <c r="AU73" s="1312"/>
      <c r="AV73" s="1312"/>
      <c r="AW73" s="1312"/>
      <c r="AX73" s="1312"/>
      <c r="AY73" s="1312"/>
      <c r="AZ73" s="1312"/>
      <c r="BA73" s="1312"/>
      <c r="BB73" s="1312" t="s">
        <v>624</v>
      </c>
      <c r="BC73" s="1312"/>
      <c r="BD73" s="1312"/>
      <c r="BE73" s="1312"/>
      <c r="BF73" s="1312"/>
      <c r="BG73" s="1312"/>
      <c r="BH73" s="1312"/>
      <c r="BI73" s="1312"/>
      <c r="BJ73" s="1312"/>
      <c r="BK73" s="1312"/>
      <c r="BL73" s="1312"/>
      <c r="BM73" s="1312"/>
      <c r="BN73" s="1312"/>
      <c r="BO73" s="1312"/>
      <c r="BP73" s="1311">
        <v>153.5</v>
      </c>
      <c r="BQ73" s="1311"/>
      <c r="BR73" s="1311"/>
      <c r="BS73" s="1311"/>
      <c r="BT73" s="1311"/>
      <c r="BU73" s="1311"/>
      <c r="BV73" s="1311"/>
      <c r="BW73" s="1311"/>
      <c r="BX73" s="1311">
        <v>134.1</v>
      </c>
      <c r="BY73" s="1311"/>
      <c r="BZ73" s="1311"/>
      <c r="CA73" s="1311"/>
      <c r="CB73" s="1311"/>
      <c r="CC73" s="1311"/>
      <c r="CD73" s="1311"/>
      <c r="CE73" s="1311"/>
      <c r="CF73" s="1311">
        <v>124.8</v>
      </c>
      <c r="CG73" s="1311"/>
      <c r="CH73" s="1311"/>
      <c r="CI73" s="1311"/>
      <c r="CJ73" s="1311"/>
      <c r="CK73" s="1311"/>
      <c r="CL73" s="1311"/>
      <c r="CM73" s="1311"/>
      <c r="CN73" s="1311">
        <v>117.2</v>
      </c>
      <c r="CO73" s="1311"/>
      <c r="CP73" s="1311"/>
      <c r="CQ73" s="1311"/>
      <c r="CR73" s="1311"/>
      <c r="CS73" s="1311"/>
      <c r="CT73" s="1311"/>
      <c r="CU73" s="1311"/>
      <c r="CV73" s="1311">
        <v>101.3</v>
      </c>
      <c r="CW73" s="1311"/>
      <c r="CX73" s="1311"/>
      <c r="CY73" s="1311"/>
      <c r="CZ73" s="1311"/>
      <c r="DA73" s="1311"/>
      <c r="DB73" s="1311"/>
      <c r="DC73" s="1311"/>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628</v>
      </c>
      <c r="BC75" s="1312"/>
      <c r="BD75" s="1312"/>
      <c r="BE75" s="1312"/>
      <c r="BF75" s="1312"/>
      <c r="BG75" s="1312"/>
      <c r="BH75" s="1312"/>
      <c r="BI75" s="1312"/>
      <c r="BJ75" s="1312"/>
      <c r="BK75" s="1312"/>
      <c r="BL75" s="1312"/>
      <c r="BM75" s="1312"/>
      <c r="BN75" s="1312"/>
      <c r="BO75" s="1312"/>
      <c r="BP75" s="1311">
        <v>16.8</v>
      </c>
      <c r="BQ75" s="1311"/>
      <c r="BR75" s="1311"/>
      <c r="BS75" s="1311"/>
      <c r="BT75" s="1311"/>
      <c r="BU75" s="1311"/>
      <c r="BV75" s="1311"/>
      <c r="BW75" s="1311"/>
      <c r="BX75" s="1311">
        <v>15.2</v>
      </c>
      <c r="BY75" s="1311"/>
      <c r="BZ75" s="1311"/>
      <c r="CA75" s="1311"/>
      <c r="CB75" s="1311"/>
      <c r="CC75" s="1311"/>
      <c r="CD75" s="1311"/>
      <c r="CE75" s="1311"/>
      <c r="CF75" s="1311">
        <v>13.6</v>
      </c>
      <c r="CG75" s="1311"/>
      <c r="CH75" s="1311"/>
      <c r="CI75" s="1311"/>
      <c r="CJ75" s="1311"/>
      <c r="CK75" s="1311"/>
      <c r="CL75" s="1311"/>
      <c r="CM75" s="1311"/>
      <c r="CN75" s="1311">
        <v>11.9</v>
      </c>
      <c r="CO75" s="1311"/>
      <c r="CP75" s="1311"/>
      <c r="CQ75" s="1311"/>
      <c r="CR75" s="1311"/>
      <c r="CS75" s="1311"/>
      <c r="CT75" s="1311"/>
      <c r="CU75" s="1311"/>
      <c r="CV75" s="1311">
        <v>10.6</v>
      </c>
      <c r="CW75" s="1311"/>
      <c r="CX75" s="1311"/>
      <c r="CY75" s="1311"/>
      <c r="CZ75" s="1311"/>
      <c r="DA75" s="1311"/>
      <c r="DB75" s="1311"/>
      <c r="DC75" s="1311"/>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5"/>
      <c r="H77" s="1305"/>
      <c r="I77" s="1305"/>
      <c r="J77" s="1305"/>
      <c r="K77" s="1326"/>
      <c r="L77" s="1326"/>
      <c r="M77" s="1326"/>
      <c r="N77" s="1326"/>
      <c r="AN77" s="1309" t="s">
        <v>626</v>
      </c>
      <c r="AO77" s="1309"/>
      <c r="AP77" s="1309"/>
      <c r="AQ77" s="1309"/>
      <c r="AR77" s="1309"/>
      <c r="AS77" s="1309"/>
      <c r="AT77" s="1309"/>
      <c r="AU77" s="1309"/>
      <c r="AV77" s="1309"/>
      <c r="AW77" s="1309"/>
      <c r="AX77" s="1309"/>
      <c r="AY77" s="1309"/>
      <c r="AZ77" s="1309"/>
      <c r="BA77" s="1309"/>
      <c r="BB77" s="1312" t="s">
        <v>624</v>
      </c>
      <c r="BC77" s="1312"/>
      <c r="BD77" s="1312"/>
      <c r="BE77" s="1312"/>
      <c r="BF77" s="1312"/>
      <c r="BG77" s="1312"/>
      <c r="BH77" s="1312"/>
      <c r="BI77" s="1312"/>
      <c r="BJ77" s="1312"/>
      <c r="BK77" s="1312"/>
      <c r="BL77" s="1312"/>
      <c r="BM77" s="1312"/>
      <c r="BN77" s="1312"/>
      <c r="BO77" s="1312"/>
      <c r="BP77" s="1311">
        <v>33.799999999999997</v>
      </c>
      <c r="BQ77" s="1311"/>
      <c r="BR77" s="1311"/>
      <c r="BS77" s="1311"/>
      <c r="BT77" s="1311"/>
      <c r="BU77" s="1311"/>
      <c r="BV77" s="1311"/>
      <c r="BW77" s="1311"/>
      <c r="BX77" s="1311">
        <v>34.9</v>
      </c>
      <c r="BY77" s="1311"/>
      <c r="BZ77" s="1311"/>
      <c r="CA77" s="1311"/>
      <c r="CB77" s="1311"/>
      <c r="CC77" s="1311"/>
      <c r="CD77" s="1311"/>
      <c r="CE77" s="1311"/>
      <c r="CF77" s="1311">
        <v>15</v>
      </c>
      <c r="CG77" s="1311"/>
      <c r="CH77" s="1311"/>
      <c r="CI77" s="1311"/>
      <c r="CJ77" s="1311"/>
      <c r="CK77" s="1311"/>
      <c r="CL77" s="1311"/>
      <c r="CM77" s="1311"/>
      <c r="CN77" s="1311">
        <v>12.2</v>
      </c>
      <c r="CO77" s="1311"/>
      <c r="CP77" s="1311"/>
      <c r="CQ77" s="1311"/>
      <c r="CR77" s="1311"/>
      <c r="CS77" s="1311"/>
      <c r="CT77" s="1311"/>
      <c r="CU77" s="1311"/>
      <c r="CV77" s="1311">
        <v>5</v>
      </c>
      <c r="CW77" s="1311"/>
      <c r="CX77" s="1311"/>
      <c r="CY77" s="1311"/>
      <c r="CZ77" s="1311"/>
      <c r="DA77" s="1311"/>
      <c r="DB77" s="1311"/>
      <c r="DC77" s="1311"/>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628</v>
      </c>
      <c r="BC79" s="1312"/>
      <c r="BD79" s="1312"/>
      <c r="BE79" s="1312"/>
      <c r="BF79" s="1312"/>
      <c r="BG79" s="1312"/>
      <c r="BH79" s="1312"/>
      <c r="BI79" s="1312"/>
      <c r="BJ79" s="1312"/>
      <c r="BK79" s="1312"/>
      <c r="BL79" s="1312"/>
      <c r="BM79" s="1312"/>
      <c r="BN79" s="1312"/>
      <c r="BO79" s="1312"/>
      <c r="BP79" s="1311">
        <v>7.1</v>
      </c>
      <c r="BQ79" s="1311"/>
      <c r="BR79" s="1311"/>
      <c r="BS79" s="1311"/>
      <c r="BT79" s="1311"/>
      <c r="BU79" s="1311"/>
      <c r="BV79" s="1311"/>
      <c r="BW79" s="1311"/>
      <c r="BX79" s="1311">
        <v>7.2</v>
      </c>
      <c r="BY79" s="1311"/>
      <c r="BZ79" s="1311"/>
      <c r="CA79" s="1311"/>
      <c r="CB79" s="1311"/>
      <c r="CC79" s="1311"/>
      <c r="CD79" s="1311"/>
      <c r="CE79" s="1311"/>
      <c r="CF79" s="1311">
        <v>5</v>
      </c>
      <c r="CG79" s="1311"/>
      <c r="CH79" s="1311"/>
      <c r="CI79" s="1311"/>
      <c r="CJ79" s="1311"/>
      <c r="CK79" s="1311"/>
      <c r="CL79" s="1311"/>
      <c r="CM79" s="1311"/>
      <c r="CN79" s="1311">
        <v>4.8</v>
      </c>
      <c r="CO79" s="1311"/>
      <c r="CP79" s="1311"/>
      <c r="CQ79" s="1311"/>
      <c r="CR79" s="1311"/>
      <c r="CS79" s="1311"/>
      <c r="CT79" s="1311"/>
      <c r="CU79" s="1311"/>
      <c r="CV79" s="1311">
        <v>4.5</v>
      </c>
      <c r="CW79" s="1311"/>
      <c r="CX79" s="1311"/>
      <c r="CY79" s="1311"/>
      <c r="CZ79" s="1311"/>
      <c r="DA79" s="1311"/>
      <c r="DB79" s="1311"/>
      <c r="DC79" s="1311"/>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UzzxuESQww8ZsWfBKfu68H3P7q08T1stHOgRvZ4QbA3wYFk1FpyjGmeBOjAS78gwGyWIA6Y9HSFIbv76wMMaQ==" saltValue="5sMQ302ygQw/gyT0Rek3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G78" sqref="AG7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KISGUyHC87sTudfaxixdni5hC/bPHlge3E+wgQTFpkZ4jL90Tr5bQXW0dQTnxqo2Al9MmOPC/SBcTzt22/+ZQ==" saltValue="qXMZds0p05NuXUxr1zZR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0" zoomScaleNormal="80" zoomScaleSheetLayoutView="55" workbookViewId="0">
      <selection activeCell="AG110" sqref="AG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pBsnZ70JSn9m+xnIy3kbrr3RaSoIfiCnbouyMUzbGAW02kgaIfErVbEaS59M0yVsKa8/3LC/q0ozZhkMIQfjA==" saltValue="V9mtE5FkC4I6uRPKRFwn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561</v>
      </c>
      <c r="G2" s="156"/>
      <c r="H2" s="157"/>
    </row>
    <row r="3" spans="1:8" x14ac:dyDescent="0.15">
      <c r="A3" s="153" t="s">
        <v>554</v>
      </c>
      <c r="B3" s="158"/>
      <c r="C3" s="159"/>
      <c r="D3" s="160">
        <v>41761</v>
      </c>
      <c r="E3" s="161"/>
      <c r="F3" s="162">
        <v>53605</v>
      </c>
      <c r="G3" s="163"/>
      <c r="H3" s="164"/>
    </row>
    <row r="4" spans="1:8" x14ac:dyDescent="0.15">
      <c r="A4" s="165"/>
      <c r="B4" s="166"/>
      <c r="C4" s="167"/>
      <c r="D4" s="168">
        <v>14743</v>
      </c>
      <c r="E4" s="169"/>
      <c r="F4" s="170">
        <v>28343</v>
      </c>
      <c r="G4" s="171"/>
      <c r="H4" s="172"/>
    </row>
    <row r="5" spans="1:8" x14ac:dyDescent="0.15">
      <c r="A5" s="153" t="s">
        <v>556</v>
      </c>
      <c r="B5" s="158"/>
      <c r="C5" s="159"/>
      <c r="D5" s="160">
        <v>38977</v>
      </c>
      <c r="E5" s="161"/>
      <c r="F5" s="162">
        <v>58051</v>
      </c>
      <c r="G5" s="163"/>
      <c r="H5" s="164"/>
    </row>
    <row r="6" spans="1:8" x14ac:dyDescent="0.15">
      <c r="A6" s="165"/>
      <c r="B6" s="166"/>
      <c r="C6" s="167"/>
      <c r="D6" s="168">
        <v>16769</v>
      </c>
      <c r="E6" s="169"/>
      <c r="F6" s="170">
        <v>32143</v>
      </c>
      <c r="G6" s="171"/>
      <c r="H6" s="172"/>
    </row>
    <row r="7" spans="1:8" x14ac:dyDescent="0.15">
      <c r="A7" s="153" t="s">
        <v>557</v>
      </c>
      <c r="B7" s="158"/>
      <c r="C7" s="159"/>
      <c r="D7" s="160">
        <v>27387</v>
      </c>
      <c r="E7" s="161"/>
      <c r="F7" s="162">
        <v>40879</v>
      </c>
      <c r="G7" s="163"/>
      <c r="H7" s="164"/>
    </row>
    <row r="8" spans="1:8" x14ac:dyDescent="0.15">
      <c r="A8" s="165"/>
      <c r="B8" s="166"/>
      <c r="C8" s="167"/>
      <c r="D8" s="168">
        <v>12228</v>
      </c>
      <c r="E8" s="169"/>
      <c r="F8" s="170">
        <v>24087</v>
      </c>
      <c r="G8" s="171"/>
      <c r="H8" s="172"/>
    </row>
    <row r="9" spans="1:8" x14ac:dyDescent="0.15">
      <c r="A9" s="153" t="s">
        <v>558</v>
      </c>
      <c r="B9" s="158"/>
      <c r="C9" s="159"/>
      <c r="D9" s="160">
        <v>40266</v>
      </c>
      <c r="E9" s="161"/>
      <c r="F9" s="162">
        <v>42651</v>
      </c>
      <c r="G9" s="163"/>
      <c r="H9" s="164"/>
    </row>
    <row r="10" spans="1:8" x14ac:dyDescent="0.15">
      <c r="A10" s="165"/>
      <c r="B10" s="166"/>
      <c r="C10" s="167"/>
      <c r="D10" s="168">
        <v>11164</v>
      </c>
      <c r="E10" s="169"/>
      <c r="F10" s="170">
        <v>22675</v>
      </c>
      <c r="G10" s="171"/>
      <c r="H10" s="172"/>
    </row>
    <row r="11" spans="1:8" x14ac:dyDescent="0.15">
      <c r="A11" s="153" t="s">
        <v>559</v>
      </c>
      <c r="B11" s="158"/>
      <c r="C11" s="159"/>
      <c r="D11" s="160">
        <v>47445</v>
      </c>
      <c r="E11" s="161"/>
      <c r="F11" s="162">
        <v>43226</v>
      </c>
      <c r="G11" s="163"/>
      <c r="H11" s="164"/>
    </row>
    <row r="12" spans="1:8" x14ac:dyDescent="0.15">
      <c r="A12" s="165"/>
      <c r="B12" s="166"/>
      <c r="C12" s="173"/>
      <c r="D12" s="168">
        <v>17929</v>
      </c>
      <c r="E12" s="169"/>
      <c r="F12" s="170">
        <v>22622</v>
      </c>
      <c r="G12" s="171"/>
      <c r="H12" s="172"/>
    </row>
    <row r="13" spans="1:8" x14ac:dyDescent="0.15">
      <c r="A13" s="153"/>
      <c r="B13" s="158"/>
      <c r="C13" s="174"/>
      <c r="D13" s="175">
        <v>39167</v>
      </c>
      <c r="E13" s="176"/>
      <c r="F13" s="177">
        <v>47682</v>
      </c>
      <c r="G13" s="178"/>
      <c r="H13" s="164"/>
    </row>
    <row r="14" spans="1:8" x14ac:dyDescent="0.15">
      <c r="A14" s="165"/>
      <c r="B14" s="166"/>
      <c r="C14" s="167"/>
      <c r="D14" s="168">
        <v>14567</v>
      </c>
      <c r="E14" s="169"/>
      <c r="F14" s="170">
        <v>25974</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2.57</v>
      </c>
      <c r="C19" s="179">
        <f>ROUND(VALUE(SUBSTITUTE(実質収支比率等に係る経年分析!G$48,"▲","-")),2)</f>
        <v>2.42</v>
      </c>
      <c r="D19" s="179">
        <f>ROUND(VALUE(SUBSTITUTE(実質収支比率等に係る経年分析!H$48,"▲","-")),2)</f>
        <v>3.48</v>
      </c>
      <c r="E19" s="179">
        <f>ROUND(VALUE(SUBSTITUTE(実質収支比率等に係る経年分析!I$48,"▲","-")),2)</f>
        <v>3.61</v>
      </c>
      <c r="F19" s="179">
        <f>ROUND(VALUE(SUBSTITUTE(実質収支比率等に係る経年分析!J$48,"▲","-")),2)</f>
        <v>3.01</v>
      </c>
    </row>
    <row r="20" spans="1:11" x14ac:dyDescent="0.15">
      <c r="A20" s="179" t="s">
        <v>56</v>
      </c>
      <c r="B20" s="179">
        <f>ROUND(VALUE(SUBSTITUTE(実質収支比率等に係る経年分析!F$47,"▲","-")),2)</f>
        <v>4.37</v>
      </c>
      <c r="C20" s="179">
        <f>ROUND(VALUE(SUBSTITUTE(実質収支比率等に係る経年分析!G$47,"▲","-")),2)</f>
        <v>4.37</v>
      </c>
      <c r="D20" s="179">
        <f>ROUND(VALUE(SUBSTITUTE(実質収支比率等に係る経年分析!H$47,"▲","-")),2)</f>
        <v>5.2</v>
      </c>
      <c r="E20" s="179">
        <f>ROUND(VALUE(SUBSTITUTE(実質収支比率等に係る経年分析!I$47,"▲","-")),2)</f>
        <v>6.16</v>
      </c>
      <c r="F20" s="179">
        <f>ROUND(VALUE(SUBSTITUTE(実質収支比率等に係る経年分析!J$47,"▲","-")),2)</f>
        <v>7.33</v>
      </c>
    </row>
    <row r="21" spans="1:11" x14ac:dyDescent="0.15">
      <c r="A21" s="179" t="s">
        <v>57</v>
      </c>
      <c r="B21" s="179">
        <f>IF(ISNUMBER(VALUE(SUBSTITUTE(実質収支比率等に係る経年分析!F$49,"▲","-"))),ROUND(VALUE(SUBSTITUTE(実質収支比率等に係る経年分析!F$49,"▲","-")),2),NA())</f>
        <v>-0.73</v>
      </c>
      <c r="C21" s="179">
        <f>IF(ISNUMBER(VALUE(SUBSTITUTE(実質収支比率等に係る経年分析!G$49,"▲","-"))),ROUND(VALUE(SUBSTITUTE(実質収支比率等に係る経年分析!G$49,"▲","-")),2),NA())</f>
        <v>-0.15</v>
      </c>
      <c r="D21" s="179">
        <f>IF(ISNUMBER(VALUE(SUBSTITUTE(実質収支比率等に係る経年分析!H$49,"▲","-"))),ROUND(VALUE(SUBSTITUTE(実質収支比率等に係る経年分析!H$49,"▲","-")),2),NA())</f>
        <v>2.56</v>
      </c>
      <c r="E21" s="179">
        <f>IF(ISNUMBER(VALUE(SUBSTITUTE(実質収支比率等に係る経年分析!I$49,"▲","-"))),ROUND(VALUE(SUBSTITUTE(実質収支比率等に係る経年分析!I$49,"▲","-")),2),NA())</f>
        <v>2.17</v>
      </c>
      <c r="F21" s="179">
        <f>IF(ISNUMBER(VALUE(SUBSTITUTE(実質収支比率等に係る経年分析!J$49,"▲","-"))),ROUND(VALUE(SUBSTITUTE(実質収支比率等に係る経年分析!J$49,"▲","-")),2),NA())</f>
        <v>1.53</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0.89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4.1500000000000004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0.6</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0.57999999999999996</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0.56000000000000005</v>
      </c>
      <c r="G28" s="180" t="e">
        <f>IF(ROUND(VALUE(SUBSTITUTE(連結実質赤字比率に係る赤字・黒字の構成分析!H$42,"▲", "-")), 2) &gt;= 0, ABS(ROUND(VALUE(SUBSTITUTE(連結実質赤字比率に係る赤字・黒字の構成分析!H$42,"▲", "-")), 2)), NA())</f>
        <v>#N/A</v>
      </c>
      <c r="H28" s="180">
        <f>IF(ROUND(VALUE(SUBSTITUTE(連結実質赤字比率に係る赤字・黒字の構成分析!I$42,"▲", "-")), 2) &lt; 0, ABS(ROUND(VALUE(SUBSTITUTE(連結実質赤字比率に係る赤字・黒字の構成分析!I$42,"▲", "-")), 2)), NA())</f>
        <v>0.55000000000000004</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市営墓地事業特別会計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国民健康保険事業特別会計</v>
      </c>
      <c r="B30" s="180">
        <f>IF(ROUND(VALUE(SUBSTITUTE(連結実質赤字比率に係る赤字・黒字の構成分析!F$40,"▲", "-")), 2) &lt; 0, ABS(ROUND(VALUE(SUBSTITUTE(連結実質赤字比率に係る赤字・黒字の構成分析!F$40,"▲", "-")), 2)), NA())</f>
        <v>1.29</v>
      </c>
      <c r="C30" s="180" t="e">
        <f>IF(ROUND(VALUE(SUBSTITUTE(連結実質赤字比率に係る赤字・黒字の構成分析!F$40,"▲", "-")), 2) &gt;= 0, ABS(ROUND(VALUE(SUBSTITUTE(連結実質赤字比率に係る赤字・黒字の構成分析!F$40,"▲", "-")), 2)), NA())</f>
        <v>#N/A</v>
      </c>
      <c r="D30" s="180">
        <f>IF(ROUND(VALUE(SUBSTITUTE(連結実質赤字比率に係る赤字・黒字の構成分析!G$40,"▲", "-")), 2) &lt; 0, ABS(ROUND(VALUE(SUBSTITUTE(連結実質赤字比率に係る赤字・黒字の構成分析!G$40,"▲", "-")), 2)), NA())</f>
        <v>1.17</v>
      </c>
      <c r="E30" s="180" t="e">
        <f>IF(ROUND(VALUE(SUBSTITUTE(連結実質赤字比率に係る赤字・黒字の構成分析!G$40,"▲", "-")), 2) &gt;= 0, ABS(ROUND(VALUE(SUBSTITUTE(連結実質赤字比率に係る赤字・黒字の構成分析!G$40,"▲", "-")), 2)), NA())</f>
        <v>#N/A</v>
      </c>
      <c r="F30" s="180">
        <f>IF(ROUND(VALUE(SUBSTITUTE(連結実質赤字比率に係る赤字・黒字の構成分析!H$40,"▲", "-")), 2) &lt; 0, ABS(ROUND(VALUE(SUBSTITUTE(連結実質赤字比率に係る赤字・黒字の構成分析!H$40,"▲", "-")), 2)), NA())</f>
        <v>0.27</v>
      </c>
      <c r="G30" s="180" t="e">
        <f>IF(ROUND(VALUE(SUBSTITUTE(連結実質赤字比率に係る赤字・黒字の構成分析!H$40,"▲", "-")), 2) &gt;= 0, ABS(ROUND(VALUE(SUBSTITUTE(連結実質赤字比率に係る赤字・黒字の構成分析!H$40,"▲", "-")), 2)), NA())</f>
        <v>#N/A</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v>
      </c>
    </row>
    <row r="31" spans="1:11" x14ac:dyDescent="0.15">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2.85</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2.97</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8.2899999999999991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12.6</v>
      </c>
    </row>
    <row r="36" spans="1:16" x14ac:dyDescent="0.15">
      <c r="A36" s="180" t="str">
        <f>IF(連結実質赤字比率に係る赤字・黒字の構成分析!C$34="",NA(),連結実質赤字比率に係る赤字・黒字の構成分析!C$34)</f>
        <v>駐車場事業特別会計</v>
      </c>
      <c r="B36" s="180">
        <f>IF(ROUND(VALUE(SUBSTITUTE(連結実質赤字比率に係る赤字・黒字の構成分析!F$34,"▲", "-")), 2) &lt; 0, ABS(ROUND(VALUE(SUBSTITUTE(連結実質赤字比率に係る赤字・黒字の構成分析!F$34,"▲", "-")), 2)), NA())</f>
        <v>1.73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1.78</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1.71</v>
      </c>
      <c r="K36" s="180" t="e">
        <f>IF(ROUND(VALUE(SUBSTITUTE(連結実質赤字比率に係る赤字・黒字の構成分析!J$34,"▲", "-")), 2) &gt;= 0, ABS(ROUND(VALUE(SUBSTITUTE(連結実質赤字比率に係る赤字・黒字の構成分析!J$34,"▲", "-")), 2)), NA())</f>
        <v>#N/A</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5793</v>
      </c>
      <c r="E42" s="181"/>
      <c r="F42" s="181"/>
      <c r="G42" s="181">
        <f>'実質公債費比率（分子）の構造'!L$52</f>
        <v>5323</v>
      </c>
      <c r="H42" s="181"/>
      <c r="I42" s="181"/>
      <c r="J42" s="181">
        <f>'実質公債費比率（分子）の構造'!M$52</f>
        <v>5282</v>
      </c>
      <c r="K42" s="181"/>
      <c r="L42" s="181"/>
      <c r="M42" s="181">
        <f>'実質公債費比率（分子）の構造'!N$52</f>
        <v>5285</v>
      </c>
      <c r="N42" s="181"/>
      <c r="O42" s="181"/>
      <c r="P42" s="181">
        <f>'実質公債費比率（分子）の構造'!O$52</f>
        <v>5103</v>
      </c>
    </row>
    <row r="43" spans="1:16" x14ac:dyDescent="0.15">
      <c r="A43" s="181" t="s">
        <v>65</v>
      </c>
      <c r="B43" s="181">
        <f>'実質公債費比率（分子）の構造'!K$51</f>
        <v>2</v>
      </c>
      <c r="C43" s="181"/>
      <c r="D43" s="181"/>
      <c r="E43" s="181">
        <f>'実質公債費比率（分子）の構造'!L$51</f>
        <v>1</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66</v>
      </c>
      <c r="B44" s="181">
        <f>'実質公債費比率（分子）の構造'!K$50</f>
        <v>49</v>
      </c>
      <c r="C44" s="181"/>
      <c r="D44" s="181"/>
      <c r="E44" s="181">
        <f>'実質公債費比率（分子）の構造'!L$50</f>
        <v>48</v>
      </c>
      <c r="F44" s="181"/>
      <c r="G44" s="181"/>
      <c r="H44" s="181">
        <f>'実質公債費比率（分子）の構造'!M$50</f>
        <v>5</v>
      </c>
      <c r="I44" s="181"/>
      <c r="J44" s="181"/>
      <c r="K44" s="181">
        <f>'実質公債費比率（分子）の構造'!N$50</f>
        <v>2</v>
      </c>
      <c r="L44" s="181"/>
      <c r="M44" s="181"/>
      <c r="N44" s="181">
        <f>'実質公債費比率（分子）の構造'!O$50</f>
        <v>2</v>
      </c>
      <c r="O44" s="181"/>
      <c r="P44" s="181"/>
    </row>
    <row r="45" spans="1:16" x14ac:dyDescent="0.15">
      <c r="A45" s="181" t="s">
        <v>67</v>
      </c>
      <c r="B45" s="181">
        <f>'実質公債費比率（分子）の構造'!K$49</f>
        <v>325</v>
      </c>
      <c r="C45" s="181"/>
      <c r="D45" s="181"/>
      <c r="E45" s="181">
        <f>'実質公債費比率（分子）の構造'!L$49</f>
        <v>284</v>
      </c>
      <c r="F45" s="181"/>
      <c r="G45" s="181"/>
      <c r="H45" s="181">
        <f>'実質公債費比率（分子）の構造'!M$49</f>
        <v>286</v>
      </c>
      <c r="I45" s="181"/>
      <c r="J45" s="181"/>
      <c r="K45" s="181">
        <f>'実質公債費比率（分子）の構造'!N$49</f>
        <v>388</v>
      </c>
      <c r="L45" s="181"/>
      <c r="M45" s="181"/>
      <c r="N45" s="181">
        <f>'実質公債費比率（分子）の構造'!O$49</f>
        <v>368</v>
      </c>
      <c r="O45" s="181"/>
      <c r="P45" s="181"/>
    </row>
    <row r="46" spans="1:16" x14ac:dyDescent="0.15">
      <c r="A46" s="181" t="s">
        <v>68</v>
      </c>
      <c r="B46" s="181">
        <f>'実質公債費比率（分子）の構造'!K$48</f>
        <v>2123</v>
      </c>
      <c r="C46" s="181"/>
      <c r="D46" s="181"/>
      <c r="E46" s="181">
        <f>'実質公債費比率（分子）の構造'!L$48</f>
        <v>2008</v>
      </c>
      <c r="F46" s="181"/>
      <c r="G46" s="181"/>
      <c r="H46" s="181">
        <f>'実質公債費比率（分子）の構造'!M$48</f>
        <v>1957</v>
      </c>
      <c r="I46" s="181"/>
      <c r="J46" s="181"/>
      <c r="K46" s="181">
        <f>'実質公債費比率（分子）の構造'!N$48</f>
        <v>1653</v>
      </c>
      <c r="L46" s="181"/>
      <c r="M46" s="181"/>
      <c r="N46" s="181">
        <f>'実質公債費比率（分子）の構造'!O$48</f>
        <v>1438</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7357</v>
      </c>
      <c r="C49" s="181"/>
      <c r="D49" s="181"/>
      <c r="E49" s="181">
        <f>'実質公債費比率（分子）の構造'!L$45</f>
        <v>6506</v>
      </c>
      <c r="F49" s="181"/>
      <c r="G49" s="181"/>
      <c r="H49" s="181">
        <f>'実質公債費比率（分子）の構造'!M$45</f>
        <v>6289</v>
      </c>
      <c r="I49" s="181"/>
      <c r="J49" s="181"/>
      <c r="K49" s="181">
        <f>'実質公債費比率（分子）の構造'!N$45</f>
        <v>6036</v>
      </c>
      <c r="L49" s="181"/>
      <c r="M49" s="181"/>
      <c r="N49" s="181">
        <f>'実質公債費比率（分子）の構造'!O$45</f>
        <v>5762</v>
      </c>
      <c r="O49" s="181"/>
      <c r="P49" s="181"/>
    </row>
    <row r="50" spans="1:16" x14ac:dyDescent="0.15">
      <c r="A50" s="181" t="s">
        <v>72</v>
      </c>
      <c r="B50" s="181" t="e">
        <f>NA()</f>
        <v>#N/A</v>
      </c>
      <c r="C50" s="181">
        <f>IF(ISNUMBER('実質公債費比率（分子）の構造'!K$53),'実質公債費比率（分子）の構造'!K$53,NA())</f>
        <v>4063</v>
      </c>
      <c r="D50" s="181" t="e">
        <f>NA()</f>
        <v>#N/A</v>
      </c>
      <c r="E50" s="181" t="e">
        <f>NA()</f>
        <v>#N/A</v>
      </c>
      <c r="F50" s="181">
        <f>IF(ISNUMBER('実質公債費比率（分子）の構造'!L$53),'実質公債費比率（分子）の構造'!L$53,NA())</f>
        <v>3524</v>
      </c>
      <c r="G50" s="181" t="e">
        <f>NA()</f>
        <v>#N/A</v>
      </c>
      <c r="H50" s="181" t="e">
        <f>NA()</f>
        <v>#N/A</v>
      </c>
      <c r="I50" s="181">
        <f>IF(ISNUMBER('実質公債費比率（分子）の構造'!M$53),'実質公債費比率（分子）の構造'!M$53,NA())</f>
        <v>3255</v>
      </c>
      <c r="J50" s="181" t="e">
        <f>NA()</f>
        <v>#N/A</v>
      </c>
      <c r="K50" s="181" t="e">
        <f>NA()</f>
        <v>#N/A</v>
      </c>
      <c r="L50" s="181">
        <f>IF(ISNUMBER('実質公債費比率（分子）の構造'!N$53),'実質公債費比率（分子）の構造'!N$53,NA())</f>
        <v>2794</v>
      </c>
      <c r="M50" s="181" t="e">
        <f>NA()</f>
        <v>#N/A</v>
      </c>
      <c r="N50" s="181" t="e">
        <f>NA()</f>
        <v>#N/A</v>
      </c>
      <c r="O50" s="181">
        <f>IF(ISNUMBER('実質公債費比率（分子）の構造'!O$53),'実質公債費比率（分子）の構造'!O$53,NA())</f>
        <v>2467</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60945</v>
      </c>
      <c r="E56" s="180"/>
      <c r="F56" s="180"/>
      <c r="G56" s="180">
        <f>'将来負担比率（分子）の構造'!J$52</f>
        <v>61943</v>
      </c>
      <c r="H56" s="180"/>
      <c r="I56" s="180"/>
      <c r="J56" s="180">
        <f>'将来負担比率（分子）の構造'!K$52</f>
        <v>60673</v>
      </c>
      <c r="K56" s="180"/>
      <c r="L56" s="180"/>
      <c r="M56" s="180">
        <f>'将来負担比率（分子）の構造'!L$52</f>
        <v>60210</v>
      </c>
      <c r="N56" s="180"/>
      <c r="O56" s="180"/>
      <c r="P56" s="180">
        <f>'将来負担比率（分子）の構造'!M$52</f>
        <v>61179</v>
      </c>
    </row>
    <row r="57" spans="1:16" x14ac:dyDescent="0.15">
      <c r="A57" s="180" t="s">
        <v>42</v>
      </c>
      <c r="B57" s="180"/>
      <c r="C57" s="180"/>
      <c r="D57" s="180">
        <f>'将来負担比率（分子）の構造'!I$51</f>
        <v>3737</v>
      </c>
      <c r="E57" s="180"/>
      <c r="F57" s="180"/>
      <c r="G57" s="180">
        <f>'将来負担比率（分子）の構造'!J$51</f>
        <v>3122</v>
      </c>
      <c r="H57" s="180"/>
      <c r="I57" s="180"/>
      <c r="J57" s="180">
        <f>'将来負担比率（分子）の構造'!K$51</f>
        <v>3423</v>
      </c>
      <c r="K57" s="180"/>
      <c r="L57" s="180"/>
      <c r="M57" s="180">
        <f>'将来負担比率（分子）の構造'!L$51</f>
        <v>2972</v>
      </c>
      <c r="N57" s="180"/>
      <c r="O57" s="180"/>
      <c r="P57" s="180">
        <f>'将来負担比率（分子）の構造'!M$51</f>
        <v>2367</v>
      </c>
    </row>
    <row r="58" spans="1:16" x14ac:dyDescent="0.15">
      <c r="A58" s="180" t="s">
        <v>41</v>
      </c>
      <c r="B58" s="180"/>
      <c r="C58" s="180"/>
      <c r="D58" s="180">
        <f>'将来負担比率（分子）の構造'!I$50</f>
        <v>3149</v>
      </c>
      <c r="E58" s="180"/>
      <c r="F58" s="180"/>
      <c r="G58" s="180">
        <f>'将来負担比率（分子）の構造'!J$50</f>
        <v>4152</v>
      </c>
      <c r="H58" s="180"/>
      <c r="I58" s="180"/>
      <c r="J58" s="180">
        <f>'将来負担比率（分子）の構造'!K$50</f>
        <v>4461</v>
      </c>
      <c r="K58" s="180"/>
      <c r="L58" s="180"/>
      <c r="M58" s="180">
        <f>'将来負担比率（分子）の構造'!L$50</f>
        <v>4954</v>
      </c>
      <c r="N58" s="180"/>
      <c r="O58" s="180"/>
      <c r="P58" s="180">
        <f>'将来負担比率（分子）の構造'!M$50</f>
        <v>5789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96</v>
      </c>
      <c r="C61" s="180"/>
      <c r="D61" s="180"/>
      <c r="E61" s="180">
        <f>'将来負担比率（分子）の構造'!J$46</f>
        <v>9</v>
      </c>
      <c r="F61" s="180"/>
      <c r="G61" s="180"/>
      <c r="H61" s="180">
        <f>'将来負担比率（分子）の構造'!K$46</f>
        <v>9</v>
      </c>
      <c r="I61" s="180"/>
      <c r="J61" s="180"/>
      <c r="K61" s="180">
        <f>'将来負担比率（分子）の構造'!L$46</f>
        <v>8</v>
      </c>
      <c r="L61" s="180"/>
      <c r="M61" s="180"/>
      <c r="N61" s="180">
        <f>'将来負担比率（分子）の構造'!M$46</f>
        <v>4</v>
      </c>
      <c r="O61" s="180"/>
      <c r="P61" s="180"/>
    </row>
    <row r="62" spans="1:16" x14ac:dyDescent="0.15">
      <c r="A62" s="180" t="s">
        <v>35</v>
      </c>
      <c r="B62" s="180">
        <f>'将来負担比率（分子）の構造'!I$45</f>
        <v>7019</v>
      </c>
      <c r="C62" s="180"/>
      <c r="D62" s="180"/>
      <c r="E62" s="180">
        <f>'将来負担比率（分子）の構造'!J$45</f>
        <v>6535</v>
      </c>
      <c r="F62" s="180"/>
      <c r="G62" s="180"/>
      <c r="H62" s="180">
        <f>'将来負担比率（分子）の構造'!K$45</f>
        <v>6554</v>
      </c>
      <c r="I62" s="180"/>
      <c r="J62" s="180"/>
      <c r="K62" s="180">
        <f>'将来負担比率（分子）の構造'!L$45</f>
        <v>6446</v>
      </c>
      <c r="L62" s="180"/>
      <c r="M62" s="180"/>
      <c r="N62" s="180">
        <f>'将来負担比率（分子）の構造'!M$45</f>
        <v>5780</v>
      </c>
      <c r="O62" s="180"/>
      <c r="P62" s="180"/>
    </row>
    <row r="63" spans="1:16" x14ac:dyDescent="0.15">
      <c r="A63" s="180" t="s">
        <v>34</v>
      </c>
      <c r="B63" s="180">
        <f>'将来負担比率（分子）の構造'!I$44</f>
        <v>2287</v>
      </c>
      <c r="C63" s="180"/>
      <c r="D63" s="180"/>
      <c r="E63" s="180">
        <f>'将来負担比率（分子）の構造'!J$44</f>
        <v>2298</v>
      </c>
      <c r="F63" s="180"/>
      <c r="G63" s="180"/>
      <c r="H63" s="180">
        <f>'将来負担比率（分子）の構造'!K$44</f>
        <v>2287</v>
      </c>
      <c r="I63" s="180"/>
      <c r="J63" s="180"/>
      <c r="K63" s="180">
        <f>'将来負担比率（分子）の構造'!L$44</f>
        <v>2154</v>
      </c>
      <c r="L63" s="180"/>
      <c r="M63" s="180"/>
      <c r="N63" s="180">
        <f>'将来負担比率（分子）の構造'!M$44</f>
        <v>1891</v>
      </c>
      <c r="O63" s="180"/>
      <c r="P63" s="180"/>
    </row>
    <row r="64" spans="1:16" x14ac:dyDescent="0.15">
      <c r="A64" s="180" t="s">
        <v>33</v>
      </c>
      <c r="B64" s="180">
        <f>'将来負担比率（分子）の構造'!I$43</f>
        <v>31513</v>
      </c>
      <c r="C64" s="180"/>
      <c r="D64" s="180"/>
      <c r="E64" s="180">
        <f>'将来負担比率（分子）の構造'!J$43</f>
        <v>29800</v>
      </c>
      <c r="F64" s="180"/>
      <c r="G64" s="180"/>
      <c r="H64" s="180">
        <f>'将来負担比率（分子）の構造'!K$43</f>
        <v>28097</v>
      </c>
      <c r="I64" s="180"/>
      <c r="J64" s="180"/>
      <c r="K64" s="180">
        <f>'将来負担比率（分子）の構造'!L$43</f>
        <v>27284</v>
      </c>
      <c r="L64" s="180"/>
      <c r="M64" s="180"/>
      <c r="N64" s="180">
        <f>'将来負担比率（分子）の構造'!M$43</f>
        <v>24437</v>
      </c>
      <c r="O64" s="180"/>
      <c r="P64" s="180"/>
    </row>
    <row r="65" spans="1:16" x14ac:dyDescent="0.15">
      <c r="A65" s="180" t="s">
        <v>32</v>
      </c>
      <c r="B65" s="180">
        <f>'将来負担比率（分子）の構造'!I$42</f>
        <v>98</v>
      </c>
      <c r="C65" s="180"/>
      <c r="D65" s="180"/>
      <c r="E65" s="180">
        <f>'将来負担比率（分子）の構造'!J$42</f>
        <v>51</v>
      </c>
      <c r="F65" s="180"/>
      <c r="G65" s="180"/>
      <c r="H65" s="180">
        <f>'将来負担比率（分子）の構造'!K$42</f>
        <v>9</v>
      </c>
      <c r="I65" s="180"/>
      <c r="J65" s="180"/>
      <c r="K65" s="180">
        <f>'将来負担比率（分子）の構造'!L$42</f>
        <v>7</v>
      </c>
      <c r="L65" s="180"/>
      <c r="M65" s="180"/>
      <c r="N65" s="180">
        <f>'将来負担比率（分子）の構造'!M$42</f>
        <v>5</v>
      </c>
      <c r="O65" s="180"/>
      <c r="P65" s="180"/>
    </row>
    <row r="66" spans="1:16" x14ac:dyDescent="0.15">
      <c r="A66" s="180" t="s">
        <v>31</v>
      </c>
      <c r="B66" s="180">
        <f>'将来負担比率（分子）の構造'!I$41</f>
        <v>67005</v>
      </c>
      <c r="C66" s="180"/>
      <c r="D66" s="180"/>
      <c r="E66" s="180">
        <f>'将来負担比率（分子）の構造'!J$41</f>
        <v>66278</v>
      </c>
      <c r="F66" s="180"/>
      <c r="G66" s="180"/>
      <c r="H66" s="180">
        <f>'将来負担比率（分子）の構造'!K$41</f>
        <v>64856</v>
      </c>
      <c r="I66" s="180"/>
      <c r="J66" s="180"/>
      <c r="K66" s="180">
        <f>'将来負担比率（分子）の構造'!L$41</f>
        <v>63789</v>
      </c>
      <c r="L66" s="180"/>
      <c r="M66" s="180"/>
      <c r="N66" s="180">
        <f>'将来負担比率（分子）の構造'!M$41</f>
        <v>64102</v>
      </c>
      <c r="O66" s="180"/>
      <c r="P66" s="180"/>
    </row>
    <row r="67" spans="1:16" x14ac:dyDescent="0.15">
      <c r="A67" s="180" t="s">
        <v>76</v>
      </c>
      <c r="B67" s="180" t="e">
        <f>NA()</f>
        <v>#N/A</v>
      </c>
      <c r="C67" s="180">
        <f>IF(ISNUMBER('将来負担比率（分子）の構造'!I$53), IF('将来負担比率（分子）の構造'!I$53 &lt; 0, 0, '将来負担比率（分子）の構造'!I$53), NA())</f>
        <v>40187</v>
      </c>
      <c r="D67" s="180" t="e">
        <f>NA()</f>
        <v>#N/A</v>
      </c>
      <c r="E67" s="180" t="e">
        <f>NA()</f>
        <v>#N/A</v>
      </c>
      <c r="F67" s="180">
        <f>IF(ISNUMBER('将来負担比率（分子）の構造'!J$53), IF('将来負担比率（分子）の構造'!J$53 &lt; 0, 0, '将来負担比率（分子）の構造'!J$53), NA())</f>
        <v>35753</v>
      </c>
      <c r="G67" s="180" t="e">
        <f>NA()</f>
        <v>#N/A</v>
      </c>
      <c r="H67" s="180" t="e">
        <f>NA()</f>
        <v>#N/A</v>
      </c>
      <c r="I67" s="180">
        <f>IF(ISNUMBER('将来負担比率（分子）の構造'!K$53), IF('将来負担比率（分子）の構造'!K$53 &lt; 0, 0, '将来負担比率（分子）の構造'!K$53), NA())</f>
        <v>33256</v>
      </c>
      <c r="J67" s="180" t="e">
        <f>NA()</f>
        <v>#N/A</v>
      </c>
      <c r="K67" s="180" t="e">
        <f>NA()</f>
        <v>#N/A</v>
      </c>
      <c r="L67" s="180">
        <f>IF(ISNUMBER('将来負担比率（分子）の構造'!L$53), IF('将来負担比率（分子）の構造'!L$53 &lt; 0, 0, '将来負担比率（分子）の構造'!L$53), NA())</f>
        <v>31551</v>
      </c>
      <c r="M67" s="180" t="e">
        <f>NA()</f>
        <v>#N/A</v>
      </c>
      <c r="N67" s="180" t="e">
        <f>NA()</f>
        <v>#N/A</v>
      </c>
      <c r="O67" s="180">
        <f>IF(ISNUMBER('将来負担比率（分子）の構造'!M$53), IF('将来負担比率（分子）の構造'!M$53 &lt; 0, 0, '将来負担比率（分子）の構造'!M$53), NA())</f>
        <v>26882</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1642</v>
      </c>
      <c r="C72" s="184">
        <f>基金残高に係る経年分析!G55</f>
        <v>1957</v>
      </c>
      <c r="D72" s="184">
        <f>基金残高に係る経年分析!H55</f>
        <v>2296</v>
      </c>
    </row>
    <row r="73" spans="1:16" x14ac:dyDescent="0.15">
      <c r="A73" s="183" t="s">
        <v>79</v>
      </c>
      <c r="B73" s="184">
        <f>基金残高に係る経年分析!F56</f>
        <v>1473</v>
      </c>
      <c r="C73" s="184">
        <f>基金残高に係る経年分析!G56</f>
        <v>1486</v>
      </c>
      <c r="D73" s="184">
        <f>基金残高に係る経年分析!H56</f>
        <v>1665</v>
      </c>
    </row>
    <row r="74" spans="1:16" x14ac:dyDescent="0.15">
      <c r="A74" s="183" t="s">
        <v>80</v>
      </c>
      <c r="B74" s="184">
        <f>基金残高に係る経年分析!F57</f>
        <v>3493</v>
      </c>
      <c r="C74" s="184">
        <f>基金残高に係る経年分析!G57</f>
        <v>3658</v>
      </c>
      <c r="D74" s="184">
        <f>基金残高に係る経年分析!H57</f>
        <v>3974</v>
      </c>
    </row>
  </sheetData>
  <sheetProtection algorithmName="SHA-512" hashValue="70T/MwKmU8OGhtkq1eAt9gSJNGgfvoqWDowSrWsc+bTujqKA2QqwKbwcuXTGnQFWPKl3AS0E3c5vSQjAGH6x+Q==" saltValue="L/Yp6eL4ks3j4H8ImqlD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18810246</v>
      </c>
      <c r="S5" s="727"/>
      <c r="T5" s="727"/>
      <c r="U5" s="727"/>
      <c r="V5" s="727"/>
      <c r="W5" s="727"/>
      <c r="X5" s="727"/>
      <c r="Y5" s="773"/>
      <c r="Z5" s="791">
        <v>27.9</v>
      </c>
      <c r="AA5" s="791"/>
      <c r="AB5" s="791"/>
      <c r="AC5" s="791"/>
      <c r="AD5" s="792">
        <v>18810246</v>
      </c>
      <c r="AE5" s="792"/>
      <c r="AF5" s="792"/>
      <c r="AG5" s="792"/>
      <c r="AH5" s="792"/>
      <c r="AI5" s="792"/>
      <c r="AJ5" s="792"/>
      <c r="AK5" s="792"/>
      <c r="AL5" s="774">
        <v>62</v>
      </c>
      <c r="AM5" s="743"/>
      <c r="AN5" s="743"/>
      <c r="AO5" s="775"/>
      <c r="AP5" s="760" t="s">
        <v>223</v>
      </c>
      <c r="AQ5" s="761"/>
      <c r="AR5" s="761"/>
      <c r="AS5" s="761"/>
      <c r="AT5" s="761"/>
      <c r="AU5" s="761"/>
      <c r="AV5" s="761"/>
      <c r="AW5" s="761"/>
      <c r="AX5" s="761"/>
      <c r="AY5" s="761"/>
      <c r="AZ5" s="761"/>
      <c r="BA5" s="761"/>
      <c r="BB5" s="761"/>
      <c r="BC5" s="761"/>
      <c r="BD5" s="761"/>
      <c r="BE5" s="761"/>
      <c r="BF5" s="762"/>
      <c r="BG5" s="661">
        <v>18750828</v>
      </c>
      <c r="BH5" s="664"/>
      <c r="BI5" s="664"/>
      <c r="BJ5" s="664"/>
      <c r="BK5" s="664"/>
      <c r="BL5" s="664"/>
      <c r="BM5" s="664"/>
      <c r="BN5" s="665"/>
      <c r="BO5" s="723">
        <v>99.7</v>
      </c>
      <c r="BP5" s="723"/>
      <c r="BQ5" s="723"/>
      <c r="BR5" s="723"/>
      <c r="BS5" s="724">
        <v>892902</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390021</v>
      </c>
      <c r="S6" s="664"/>
      <c r="T6" s="664"/>
      <c r="U6" s="664"/>
      <c r="V6" s="664"/>
      <c r="W6" s="664"/>
      <c r="X6" s="664"/>
      <c r="Y6" s="665"/>
      <c r="Z6" s="723">
        <v>0.6</v>
      </c>
      <c r="AA6" s="723"/>
      <c r="AB6" s="723"/>
      <c r="AC6" s="723"/>
      <c r="AD6" s="724">
        <v>390021</v>
      </c>
      <c r="AE6" s="724"/>
      <c r="AF6" s="724"/>
      <c r="AG6" s="724"/>
      <c r="AH6" s="724"/>
      <c r="AI6" s="724"/>
      <c r="AJ6" s="724"/>
      <c r="AK6" s="724"/>
      <c r="AL6" s="666">
        <v>1.3</v>
      </c>
      <c r="AM6" s="667"/>
      <c r="AN6" s="667"/>
      <c r="AO6" s="725"/>
      <c r="AP6" s="658" t="s">
        <v>228</v>
      </c>
      <c r="AQ6" s="659"/>
      <c r="AR6" s="659"/>
      <c r="AS6" s="659"/>
      <c r="AT6" s="659"/>
      <c r="AU6" s="659"/>
      <c r="AV6" s="659"/>
      <c r="AW6" s="659"/>
      <c r="AX6" s="659"/>
      <c r="AY6" s="659"/>
      <c r="AZ6" s="659"/>
      <c r="BA6" s="659"/>
      <c r="BB6" s="659"/>
      <c r="BC6" s="659"/>
      <c r="BD6" s="659"/>
      <c r="BE6" s="659"/>
      <c r="BF6" s="660"/>
      <c r="BG6" s="661">
        <v>18750828</v>
      </c>
      <c r="BH6" s="664"/>
      <c r="BI6" s="664"/>
      <c r="BJ6" s="664"/>
      <c r="BK6" s="664"/>
      <c r="BL6" s="664"/>
      <c r="BM6" s="664"/>
      <c r="BN6" s="665"/>
      <c r="BO6" s="723">
        <v>99.7</v>
      </c>
      <c r="BP6" s="723"/>
      <c r="BQ6" s="723"/>
      <c r="BR6" s="723"/>
      <c r="BS6" s="724">
        <v>892902</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322800</v>
      </c>
      <c r="CS6" s="664"/>
      <c r="CT6" s="664"/>
      <c r="CU6" s="664"/>
      <c r="CV6" s="664"/>
      <c r="CW6" s="664"/>
      <c r="CX6" s="664"/>
      <c r="CY6" s="665"/>
      <c r="CZ6" s="774">
        <v>0.5</v>
      </c>
      <c r="DA6" s="743"/>
      <c r="DB6" s="743"/>
      <c r="DC6" s="777"/>
      <c r="DD6" s="669" t="s">
        <v>230</v>
      </c>
      <c r="DE6" s="664"/>
      <c r="DF6" s="664"/>
      <c r="DG6" s="664"/>
      <c r="DH6" s="664"/>
      <c r="DI6" s="664"/>
      <c r="DJ6" s="664"/>
      <c r="DK6" s="664"/>
      <c r="DL6" s="664"/>
      <c r="DM6" s="664"/>
      <c r="DN6" s="664"/>
      <c r="DO6" s="664"/>
      <c r="DP6" s="665"/>
      <c r="DQ6" s="669">
        <v>322754</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49001</v>
      </c>
      <c r="S7" s="664"/>
      <c r="T7" s="664"/>
      <c r="U7" s="664"/>
      <c r="V7" s="664"/>
      <c r="W7" s="664"/>
      <c r="X7" s="664"/>
      <c r="Y7" s="665"/>
      <c r="Z7" s="723">
        <v>0.1</v>
      </c>
      <c r="AA7" s="723"/>
      <c r="AB7" s="723"/>
      <c r="AC7" s="723"/>
      <c r="AD7" s="724">
        <v>49001</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9093665</v>
      </c>
      <c r="BH7" s="664"/>
      <c r="BI7" s="664"/>
      <c r="BJ7" s="664"/>
      <c r="BK7" s="664"/>
      <c r="BL7" s="664"/>
      <c r="BM7" s="664"/>
      <c r="BN7" s="665"/>
      <c r="BO7" s="723">
        <v>48.3</v>
      </c>
      <c r="BP7" s="723"/>
      <c r="BQ7" s="723"/>
      <c r="BR7" s="723"/>
      <c r="BS7" s="724">
        <v>347944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7176020</v>
      </c>
      <c r="CS7" s="664"/>
      <c r="CT7" s="664"/>
      <c r="CU7" s="664"/>
      <c r="CV7" s="664"/>
      <c r="CW7" s="664"/>
      <c r="CX7" s="664"/>
      <c r="CY7" s="665"/>
      <c r="CZ7" s="723">
        <v>10.8</v>
      </c>
      <c r="DA7" s="723"/>
      <c r="DB7" s="723"/>
      <c r="DC7" s="723"/>
      <c r="DD7" s="669">
        <v>93826</v>
      </c>
      <c r="DE7" s="664"/>
      <c r="DF7" s="664"/>
      <c r="DG7" s="664"/>
      <c r="DH7" s="664"/>
      <c r="DI7" s="664"/>
      <c r="DJ7" s="664"/>
      <c r="DK7" s="664"/>
      <c r="DL7" s="664"/>
      <c r="DM7" s="664"/>
      <c r="DN7" s="664"/>
      <c r="DO7" s="664"/>
      <c r="DP7" s="665"/>
      <c r="DQ7" s="669">
        <v>4334900</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69436</v>
      </c>
      <c r="S8" s="664"/>
      <c r="T8" s="664"/>
      <c r="U8" s="664"/>
      <c r="V8" s="664"/>
      <c r="W8" s="664"/>
      <c r="X8" s="664"/>
      <c r="Y8" s="665"/>
      <c r="Z8" s="723">
        <v>0.1</v>
      </c>
      <c r="AA8" s="723"/>
      <c r="AB8" s="723"/>
      <c r="AC8" s="723"/>
      <c r="AD8" s="724">
        <v>69436</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259539</v>
      </c>
      <c r="BH8" s="664"/>
      <c r="BI8" s="664"/>
      <c r="BJ8" s="664"/>
      <c r="BK8" s="664"/>
      <c r="BL8" s="664"/>
      <c r="BM8" s="664"/>
      <c r="BN8" s="665"/>
      <c r="BO8" s="723">
        <v>1.4</v>
      </c>
      <c r="BP8" s="723"/>
      <c r="BQ8" s="723"/>
      <c r="BR8" s="723"/>
      <c r="BS8" s="669" t="s">
        <v>230</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24813436</v>
      </c>
      <c r="CS8" s="664"/>
      <c r="CT8" s="664"/>
      <c r="CU8" s="664"/>
      <c r="CV8" s="664"/>
      <c r="CW8" s="664"/>
      <c r="CX8" s="664"/>
      <c r="CY8" s="665"/>
      <c r="CZ8" s="723">
        <v>37.4</v>
      </c>
      <c r="DA8" s="723"/>
      <c r="DB8" s="723"/>
      <c r="DC8" s="723"/>
      <c r="DD8" s="669">
        <v>329998</v>
      </c>
      <c r="DE8" s="664"/>
      <c r="DF8" s="664"/>
      <c r="DG8" s="664"/>
      <c r="DH8" s="664"/>
      <c r="DI8" s="664"/>
      <c r="DJ8" s="664"/>
      <c r="DK8" s="664"/>
      <c r="DL8" s="664"/>
      <c r="DM8" s="664"/>
      <c r="DN8" s="664"/>
      <c r="DO8" s="664"/>
      <c r="DP8" s="665"/>
      <c r="DQ8" s="669">
        <v>11278448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54293</v>
      </c>
      <c r="S9" s="664"/>
      <c r="T9" s="664"/>
      <c r="U9" s="664"/>
      <c r="V9" s="664"/>
      <c r="W9" s="664"/>
      <c r="X9" s="664"/>
      <c r="Y9" s="665"/>
      <c r="Z9" s="723">
        <v>0.1</v>
      </c>
      <c r="AA9" s="723"/>
      <c r="AB9" s="723"/>
      <c r="AC9" s="723"/>
      <c r="AD9" s="724">
        <v>54293</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6988126</v>
      </c>
      <c r="BH9" s="664"/>
      <c r="BI9" s="664"/>
      <c r="BJ9" s="664"/>
      <c r="BK9" s="664"/>
      <c r="BL9" s="664"/>
      <c r="BM9" s="664"/>
      <c r="BN9" s="665"/>
      <c r="BO9" s="723">
        <v>37.200000000000003</v>
      </c>
      <c r="BP9" s="723"/>
      <c r="BQ9" s="723"/>
      <c r="BR9" s="723"/>
      <c r="BS9" s="669" t="s">
        <v>230</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5967155</v>
      </c>
      <c r="CS9" s="664"/>
      <c r="CT9" s="664"/>
      <c r="CU9" s="664"/>
      <c r="CV9" s="664"/>
      <c r="CW9" s="664"/>
      <c r="CX9" s="664"/>
      <c r="CY9" s="665"/>
      <c r="CZ9" s="723">
        <v>9</v>
      </c>
      <c r="DA9" s="723"/>
      <c r="DB9" s="723"/>
      <c r="DC9" s="723"/>
      <c r="DD9" s="669">
        <v>1820489</v>
      </c>
      <c r="DE9" s="664"/>
      <c r="DF9" s="664"/>
      <c r="DG9" s="664"/>
      <c r="DH9" s="664"/>
      <c r="DI9" s="664"/>
      <c r="DJ9" s="664"/>
      <c r="DK9" s="664"/>
      <c r="DL9" s="664"/>
      <c r="DM9" s="664"/>
      <c r="DN9" s="664"/>
      <c r="DO9" s="664"/>
      <c r="DP9" s="665"/>
      <c r="DQ9" s="669">
        <v>3037569</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230</v>
      </c>
      <c r="S10" s="664"/>
      <c r="T10" s="664"/>
      <c r="U10" s="664"/>
      <c r="V10" s="664"/>
      <c r="W10" s="664"/>
      <c r="X10" s="664"/>
      <c r="Y10" s="665"/>
      <c r="Z10" s="723" t="s">
        <v>241</v>
      </c>
      <c r="AA10" s="723"/>
      <c r="AB10" s="723"/>
      <c r="AC10" s="723"/>
      <c r="AD10" s="724" t="s">
        <v>230</v>
      </c>
      <c r="AE10" s="724"/>
      <c r="AF10" s="724"/>
      <c r="AG10" s="724"/>
      <c r="AH10" s="724"/>
      <c r="AI10" s="724"/>
      <c r="AJ10" s="724"/>
      <c r="AK10" s="724"/>
      <c r="AL10" s="666" t="s">
        <v>230</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559153</v>
      </c>
      <c r="BH10" s="664"/>
      <c r="BI10" s="664"/>
      <c r="BJ10" s="664"/>
      <c r="BK10" s="664"/>
      <c r="BL10" s="664"/>
      <c r="BM10" s="664"/>
      <c r="BN10" s="665"/>
      <c r="BO10" s="723">
        <v>3</v>
      </c>
      <c r="BP10" s="723"/>
      <c r="BQ10" s="723"/>
      <c r="BR10" s="723"/>
      <c r="BS10" s="669">
        <v>93082</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249078</v>
      </c>
      <c r="CS10" s="664"/>
      <c r="CT10" s="664"/>
      <c r="CU10" s="664"/>
      <c r="CV10" s="664"/>
      <c r="CW10" s="664"/>
      <c r="CX10" s="664"/>
      <c r="CY10" s="665"/>
      <c r="CZ10" s="723">
        <v>0.4</v>
      </c>
      <c r="DA10" s="723"/>
      <c r="DB10" s="723"/>
      <c r="DC10" s="723"/>
      <c r="DD10" s="669">
        <v>1145</v>
      </c>
      <c r="DE10" s="664"/>
      <c r="DF10" s="664"/>
      <c r="DG10" s="664"/>
      <c r="DH10" s="664"/>
      <c r="DI10" s="664"/>
      <c r="DJ10" s="664"/>
      <c r="DK10" s="664"/>
      <c r="DL10" s="664"/>
      <c r="DM10" s="664"/>
      <c r="DN10" s="664"/>
      <c r="DO10" s="664"/>
      <c r="DP10" s="665"/>
      <c r="DQ10" s="669">
        <v>46216</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241</v>
      </c>
      <c r="AA11" s="723"/>
      <c r="AB11" s="723"/>
      <c r="AC11" s="723"/>
      <c r="AD11" s="724" t="s">
        <v>241</v>
      </c>
      <c r="AE11" s="724"/>
      <c r="AF11" s="724"/>
      <c r="AG11" s="724"/>
      <c r="AH11" s="724"/>
      <c r="AI11" s="724"/>
      <c r="AJ11" s="724"/>
      <c r="AK11" s="724"/>
      <c r="AL11" s="666" t="s">
        <v>230</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1286847</v>
      </c>
      <c r="BH11" s="664"/>
      <c r="BI11" s="664"/>
      <c r="BJ11" s="664"/>
      <c r="BK11" s="664"/>
      <c r="BL11" s="664"/>
      <c r="BM11" s="664"/>
      <c r="BN11" s="665"/>
      <c r="BO11" s="723">
        <v>6.8</v>
      </c>
      <c r="BP11" s="723"/>
      <c r="BQ11" s="723"/>
      <c r="BR11" s="723"/>
      <c r="BS11" s="669">
        <v>254862</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1179587</v>
      </c>
      <c r="CS11" s="664"/>
      <c r="CT11" s="664"/>
      <c r="CU11" s="664"/>
      <c r="CV11" s="664"/>
      <c r="CW11" s="664"/>
      <c r="CX11" s="664"/>
      <c r="CY11" s="665"/>
      <c r="CZ11" s="723">
        <v>1.8</v>
      </c>
      <c r="DA11" s="723"/>
      <c r="DB11" s="723"/>
      <c r="DC11" s="723"/>
      <c r="DD11" s="669">
        <v>283323</v>
      </c>
      <c r="DE11" s="664"/>
      <c r="DF11" s="664"/>
      <c r="DG11" s="664"/>
      <c r="DH11" s="664"/>
      <c r="DI11" s="664"/>
      <c r="DJ11" s="664"/>
      <c r="DK11" s="664"/>
      <c r="DL11" s="664"/>
      <c r="DM11" s="664"/>
      <c r="DN11" s="664"/>
      <c r="DO11" s="664"/>
      <c r="DP11" s="665"/>
      <c r="DQ11" s="669">
        <v>709648</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2862371</v>
      </c>
      <c r="S12" s="664"/>
      <c r="T12" s="664"/>
      <c r="U12" s="664"/>
      <c r="V12" s="664"/>
      <c r="W12" s="664"/>
      <c r="X12" s="664"/>
      <c r="Y12" s="665"/>
      <c r="Z12" s="723">
        <v>4.3</v>
      </c>
      <c r="AA12" s="723"/>
      <c r="AB12" s="723"/>
      <c r="AC12" s="723"/>
      <c r="AD12" s="724">
        <v>2862371</v>
      </c>
      <c r="AE12" s="724"/>
      <c r="AF12" s="724"/>
      <c r="AG12" s="724"/>
      <c r="AH12" s="724"/>
      <c r="AI12" s="724"/>
      <c r="AJ12" s="724"/>
      <c r="AK12" s="724"/>
      <c r="AL12" s="666">
        <v>9.4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8233897</v>
      </c>
      <c r="BH12" s="664"/>
      <c r="BI12" s="664"/>
      <c r="BJ12" s="664"/>
      <c r="BK12" s="664"/>
      <c r="BL12" s="664"/>
      <c r="BM12" s="664"/>
      <c r="BN12" s="665"/>
      <c r="BO12" s="723">
        <v>43.8</v>
      </c>
      <c r="BP12" s="723"/>
      <c r="BQ12" s="723"/>
      <c r="BR12" s="723"/>
      <c r="BS12" s="669">
        <v>544958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7224056</v>
      </c>
      <c r="CS12" s="664"/>
      <c r="CT12" s="664"/>
      <c r="CU12" s="664"/>
      <c r="CV12" s="664"/>
      <c r="CW12" s="664"/>
      <c r="CX12" s="664"/>
      <c r="CY12" s="665"/>
      <c r="CZ12" s="723">
        <v>10.9</v>
      </c>
      <c r="DA12" s="723"/>
      <c r="DB12" s="723"/>
      <c r="DC12" s="723"/>
      <c r="DD12" s="669">
        <v>11913</v>
      </c>
      <c r="DE12" s="664"/>
      <c r="DF12" s="664"/>
      <c r="DG12" s="664"/>
      <c r="DH12" s="664"/>
      <c r="DI12" s="664"/>
      <c r="DJ12" s="664"/>
      <c r="DK12" s="664"/>
      <c r="DL12" s="664"/>
      <c r="DM12" s="664"/>
      <c r="DN12" s="664"/>
      <c r="DO12" s="664"/>
      <c r="DP12" s="665"/>
      <c r="DQ12" s="669">
        <v>597575</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6349</v>
      </c>
      <c r="S13" s="664"/>
      <c r="T13" s="664"/>
      <c r="U13" s="664"/>
      <c r="V13" s="664"/>
      <c r="W13" s="664"/>
      <c r="X13" s="664"/>
      <c r="Y13" s="665"/>
      <c r="Z13" s="723">
        <v>0</v>
      </c>
      <c r="AA13" s="723"/>
      <c r="AB13" s="723"/>
      <c r="AC13" s="723"/>
      <c r="AD13" s="724">
        <v>6349</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8186934</v>
      </c>
      <c r="BH13" s="664"/>
      <c r="BI13" s="664"/>
      <c r="BJ13" s="664"/>
      <c r="BK13" s="664"/>
      <c r="BL13" s="664"/>
      <c r="BM13" s="664"/>
      <c r="BN13" s="665"/>
      <c r="BO13" s="723">
        <v>43.5</v>
      </c>
      <c r="BP13" s="723"/>
      <c r="BQ13" s="723"/>
      <c r="BR13" s="723"/>
      <c r="BS13" s="669">
        <v>544958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5581390</v>
      </c>
      <c r="CS13" s="664"/>
      <c r="CT13" s="664"/>
      <c r="CU13" s="664"/>
      <c r="CV13" s="664"/>
      <c r="CW13" s="664"/>
      <c r="CX13" s="664"/>
      <c r="CY13" s="665"/>
      <c r="CZ13" s="723">
        <v>8.4</v>
      </c>
      <c r="DA13" s="723"/>
      <c r="DB13" s="723"/>
      <c r="DC13" s="723"/>
      <c r="DD13" s="669">
        <v>2202589</v>
      </c>
      <c r="DE13" s="664"/>
      <c r="DF13" s="664"/>
      <c r="DG13" s="664"/>
      <c r="DH13" s="664"/>
      <c r="DI13" s="664"/>
      <c r="DJ13" s="664"/>
      <c r="DK13" s="664"/>
      <c r="DL13" s="664"/>
      <c r="DM13" s="664"/>
      <c r="DN13" s="664"/>
      <c r="DO13" s="664"/>
      <c r="DP13" s="665"/>
      <c r="DQ13" s="669">
        <v>3298946</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230</v>
      </c>
      <c r="S14" s="664"/>
      <c r="T14" s="664"/>
      <c r="U14" s="664"/>
      <c r="V14" s="664"/>
      <c r="W14" s="664"/>
      <c r="X14" s="664"/>
      <c r="Y14" s="665"/>
      <c r="Z14" s="723" t="s">
        <v>173</v>
      </c>
      <c r="AA14" s="723"/>
      <c r="AB14" s="723"/>
      <c r="AC14" s="723"/>
      <c r="AD14" s="724" t="s">
        <v>241</v>
      </c>
      <c r="AE14" s="724"/>
      <c r="AF14" s="724"/>
      <c r="AG14" s="724"/>
      <c r="AH14" s="724"/>
      <c r="AI14" s="724"/>
      <c r="AJ14" s="724"/>
      <c r="AK14" s="724"/>
      <c r="AL14" s="666" t="s">
        <v>173</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433524</v>
      </c>
      <c r="BH14" s="664"/>
      <c r="BI14" s="664"/>
      <c r="BJ14" s="664"/>
      <c r="BK14" s="664"/>
      <c r="BL14" s="664"/>
      <c r="BM14" s="664"/>
      <c r="BN14" s="665"/>
      <c r="BO14" s="723">
        <v>2.2999999999999998</v>
      </c>
      <c r="BP14" s="723"/>
      <c r="BQ14" s="723"/>
      <c r="BR14" s="723"/>
      <c r="BS14" s="669" t="s">
        <v>230</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2453468</v>
      </c>
      <c r="CS14" s="664"/>
      <c r="CT14" s="664"/>
      <c r="CU14" s="664"/>
      <c r="CV14" s="664"/>
      <c r="CW14" s="664"/>
      <c r="CX14" s="664"/>
      <c r="CY14" s="665"/>
      <c r="CZ14" s="723">
        <v>3.7</v>
      </c>
      <c r="DA14" s="723"/>
      <c r="DB14" s="723"/>
      <c r="DC14" s="723"/>
      <c r="DD14" s="669">
        <v>500205</v>
      </c>
      <c r="DE14" s="664"/>
      <c r="DF14" s="664"/>
      <c r="DG14" s="664"/>
      <c r="DH14" s="664"/>
      <c r="DI14" s="664"/>
      <c r="DJ14" s="664"/>
      <c r="DK14" s="664"/>
      <c r="DL14" s="664"/>
      <c r="DM14" s="664"/>
      <c r="DN14" s="664"/>
      <c r="DO14" s="664"/>
      <c r="DP14" s="665"/>
      <c r="DQ14" s="669">
        <v>1941908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105491</v>
      </c>
      <c r="S15" s="664"/>
      <c r="T15" s="664"/>
      <c r="U15" s="664"/>
      <c r="V15" s="664"/>
      <c r="W15" s="664"/>
      <c r="X15" s="664"/>
      <c r="Y15" s="665"/>
      <c r="Z15" s="723">
        <v>0.2</v>
      </c>
      <c r="AA15" s="723"/>
      <c r="AB15" s="723"/>
      <c r="AC15" s="723"/>
      <c r="AD15" s="724">
        <v>105491</v>
      </c>
      <c r="AE15" s="724"/>
      <c r="AF15" s="724"/>
      <c r="AG15" s="724"/>
      <c r="AH15" s="724"/>
      <c r="AI15" s="724"/>
      <c r="AJ15" s="724"/>
      <c r="AK15" s="724"/>
      <c r="AL15" s="666">
        <v>0.3</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989742</v>
      </c>
      <c r="BH15" s="664"/>
      <c r="BI15" s="664"/>
      <c r="BJ15" s="664"/>
      <c r="BK15" s="664"/>
      <c r="BL15" s="664"/>
      <c r="BM15" s="664"/>
      <c r="BN15" s="665"/>
      <c r="BO15" s="723">
        <v>5.3</v>
      </c>
      <c r="BP15" s="723"/>
      <c r="BQ15" s="723"/>
      <c r="BR15" s="723"/>
      <c r="BS15" s="669" t="s">
        <v>230</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5189391</v>
      </c>
      <c r="CS15" s="664"/>
      <c r="CT15" s="664"/>
      <c r="CU15" s="664"/>
      <c r="CV15" s="664"/>
      <c r="CW15" s="664"/>
      <c r="CX15" s="664"/>
      <c r="CY15" s="665"/>
      <c r="CZ15" s="723">
        <v>7.8</v>
      </c>
      <c r="DA15" s="723"/>
      <c r="DB15" s="723"/>
      <c r="DC15" s="723"/>
      <c r="DD15" s="669">
        <v>1803214</v>
      </c>
      <c r="DE15" s="664"/>
      <c r="DF15" s="664"/>
      <c r="DG15" s="664"/>
      <c r="DH15" s="664"/>
      <c r="DI15" s="664"/>
      <c r="DJ15" s="664"/>
      <c r="DK15" s="664"/>
      <c r="DL15" s="664"/>
      <c r="DM15" s="664"/>
      <c r="DN15" s="664"/>
      <c r="DO15" s="664"/>
      <c r="DP15" s="665"/>
      <c r="DQ15" s="669">
        <v>3016463</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230</v>
      </c>
      <c r="S16" s="664"/>
      <c r="T16" s="664"/>
      <c r="U16" s="664"/>
      <c r="V16" s="664"/>
      <c r="W16" s="664"/>
      <c r="X16" s="664"/>
      <c r="Y16" s="665"/>
      <c r="Z16" s="723" t="s">
        <v>230</v>
      </c>
      <c r="AA16" s="723"/>
      <c r="AB16" s="723"/>
      <c r="AC16" s="723"/>
      <c r="AD16" s="724" t="s">
        <v>230</v>
      </c>
      <c r="AE16" s="724"/>
      <c r="AF16" s="724"/>
      <c r="AG16" s="724"/>
      <c r="AH16" s="724"/>
      <c r="AI16" s="724"/>
      <c r="AJ16" s="724"/>
      <c r="AK16" s="724"/>
      <c r="AL16" s="666" t="s">
        <v>230</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173</v>
      </c>
      <c r="BP16" s="723"/>
      <c r="BQ16" s="723"/>
      <c r="BR16" s="723"/>
      <c r="BS16" s="669" t="s">
        <v>230</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52442</v>
      </c>
      <c r="CS16" s="664"/>
      <c r="CT16" s="664"/>
      <c r="CU16" s="664"/>
      <c r="CV16" s="664"/>
      <c r="CW16" s="664"/>
      <c r="CX16" s="664"/>
      <c r="CY16" s="665"/>
      <c r="CZ16" s="723">
        <v>0.1</v>
      </c>
      <c r="DA16" s="723"/>
      <c r="DB16" s="723"/>
      <c r="DC16" s="723"/>
      <c r="DD16" s="669" t="s">
        <v>230</v>
      </c>
      <c r="DE16" s="664"/>
      <c r="DF16" s="664"/>
      <c r="DG16" s="664"/>
      <c r="DH16" s="664"/>
      <c r="DI16" s="664"/>
      <c r="DJ16" s="664"/>
      <c r="DK16" s="664"/>
      <c r="DL16" s="664"/>
      <c r="DM16" s="664"/>
      <c r="DN16" s="664"/>
      <c r="DO16" s="664"/>
      <c r="DP16" s="665"/>
      <c r="DQ16" s="669">
        <v>11776</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96540</v>
      </c>
      <c r="S17" s="664"/>
      <c r="T17" s="664"/>
      <c r="U17" s="664"/>
      <c r="V17" s="664"/>
      <c r="W17" s="664"/>
      <c r="X17" s="664"/>
      <c r="Y17" s="665"/>
      <c r="Z17" s="723">
        <v>0.1</v>
      </c>
      <c r="AA17" s="723"/>
      <c r="AB17" s="723"/>
      <c r="AC17" s="723"/>
      <c r="AD17" s="724">
        <v>96540</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230</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6104681</v>
      </c>
      <c r="CS17" s="664"/>
      <c r="CT17" s="664"/>
      <c r="CU17" s="664"/>
      <c r="CV17" s="664"/>
      <c r="CW17" s="664"/>
      <c r="CX17" s="664"/>
      <c r="CY17" s="665"/>
      <c r="CZ17" s="723">
        <v>9.1999999999999993</v>
      </c>
      <c r="DA17" s="723"/>
      <c r="DB17" s="723"/>
      <c r="DC17" s="723"/>
      <c r="DD17" s="669" t="s">
        <v>230</v>
      </c>
      <c r="DE17" s="664"/>
      <c r="DF17" s="664"/>
      <c r="DG17" s="664"/>
      <c r="DH17" s="664"/>
      <c r="DI17" s="664"/>
      <c r="DJ17" s="664"/>
      <c r="DK17" s="664"/>
      <c r="DL17" s="664"/>
      <c r="DM17" s="664"/>
      <c r="DN17" s="664"/>
      <c r="DO17" s="664"/>
      <c r="DP17" s="665"/>
      <c r="DQ17" s="669">
        <v>5806717</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8838109</v>
      </c>
      <c r="S18" s="664"/>
      <c r="T18" s="664"/>
      <c r="U18" s="664"/>
      <c r="V18" s="664"/>
      <c r="W18" s="664"/>
      <c r="X18" s="664"/>
      <c r="Y18" s="665"/>
      <c r="Z18" s="723">
        <v>13.1</v>
      </c>
      <c r="AA18" s="723"/>
      <c r="AB18" s="723"/>
      <c r="AC18" s="723"/>
      <c r="AD18" s="724">
        <v>7803055</v>
      </c>
      <c r="AE18" s="724"/>
      <c r="AF18" s="724"/>
      <c r="AG18" s="724"/>
      <c r="AH18" s="724"/>
      <c r="AI18" s="724"/>
      <c r="AJ18" s="724"/>
      <c r="AK18" s="724"/>
      <c r="AL18" s="666">
        <v>25.7</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241</v>
      </c>
      <c r="BP18" s="723"/>
      <c r="BQ18" s="723"/>
      <c r="BR18" s="723"/>
      <c r="BS18" s="669" t="s">
        <v>230</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230</v>
      </c>
      <c r="CS18" s="664"/>
      <c r="CT18" s="664"/>
      <c r="CU18" s="664"/>
      <c r="CV18" s="664"/>
      <c r="CW18" s="664"/>
      <c r="CX18" s="664"/>
      <c r="CY18" s="665"/>
      <c r="CZ18" s="723" t="s">
        <v>230</v>
      </c>
      <c r="DA18" s="723"/>
      <c r="DB18" s="723"/>
      <c r="DC18" s="723"/>
      <c r="DD18" s="669" t="s">
        <v>241</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7803055</v>
      </c>
      <c r="S19" s="664"/>
      <c r="T19" s="664"/>
      <c r="U19" s="664"/>
      <c r="V19" s="664"/>
      <c r="W19" s="664"/>
      <c r="X19" s="664"/>
      <c r="Y19" s="665"/>
      <c r="Z19" s="723">
        <v>11.6</v>
      </c>
      <c r="AA19" s="723"/>
      <c r="AB19" s="723"/>
      <c r="AC19" s="723"/>
      <c r="AD19" s="724">
        <v>7803055</v>
      </c>
      <c r="AE19" s="724"/>
      <c r="AF19" s="724"/>
      <c r="AG19" s="724"/>
      <c r="AH19" s="724"/>
      <c r="AI19" s="724"/>
      <c r="AJ19" s="724"/>
      <c r="AK19" s="724"/>
      <c r="AL19" s="666">
        <v>25.7</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59418</v>
      </c>
      <c r="BH19" s="664"/>
      <c r="BI19" s="664"/>
      <c r="BJ19" s="664"/>
      <c r="BK19" s="664"/>
      <c r="BL19" s="664"/>
      <c r="BM19" s="664"/>
      <c r="BN19" s="665"/>
      <c r="BO19" s="723">
        <v>0.3</v>
      </c>
      <c r="BP19" s="723"/>
      <c r="BQ19" s="723"/>
      <c r="BR19" s="723"/>
      <c r="BS19" s="669" t="s">
        <v>173</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230</v>
      </c>
      <c r="CS19" s="664"/>
      <c r="CT19" s="664"/>
      <c r="CU19" s="664"/>
      <c r="CV19" s="664"/>
      <c r="CW19" s="664"/>
      <c r="CX19" s="664"/>
      <c r="CY19" s="665"/>
      <c r="CZ19" s="723" t="s">
        <v>230</v>
      </c>
      <c r="DA19" s="723"/>
      <c r="DB19" s="723"/>
      <c r="DC19" s="723"/>
      <c r="DD19" s="669" t="s">
        <v>241</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1035026</v>
      </c>
      <c r="S20" s="664"/>
      <c r="T20" s="664"/>
      <c r="U20" s="664"/>
      <c r="V20" s="664"/>
      <c r="W20" s="664"/>
      <c r="X20" s="664"/>
      <c r="Y20" s="665"/>
      <c r="Z20" s="723">
        <v>1.5</v>
      </c>
      <c r="AA20" s="723"/>
      <c r="AB20" s="723"/>
      <c r="AC20" s="723"/>
      <c r="AD20" s="724" t="s">
        <v>230</v>
      </c>
      <c r="AE20" s="724"/>
      <c r="AF20" s="724"/>
      <c r="AG20" s="724"/>
      <c r="AH20" s="724"/>
      <c r="AI20" s="724"/>
      <c r="AJ20" s="724"/>
      <c r="AK20" s="724"/>
      <c r="AL20" s="666" t="s">
        <v>241</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59418</v>
      </c>
      <c r="BH20" s="664"/>
      <c r="BI20" s="664"/>
      <c r="BJ20" s="664"/>
      <c r="BK20" s="664"/>
      <c r="BL20" s="664"/>
      <c r="BM20" s="664"/>
      <c r="BN20" s="665"/>
      <c r="BO20" s="723">
        <v>0.3</v>
      </c>
      <c r="BP20" s="723"/>
      <c r="BQ20" s="723"/>
      <c r="BR20" s="723"/>
      <c r="BS20" s="669" t="s">
        <v>230</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66313504</v>
      </c>
      <c r="CS20" s="664"/>
      <c r="CT20" s="664"/>
      <c r="CU20" s="664"/>
      <c r="CV20" s="664"/>
      <c r="CW20" s="664"/>
      <c r="CX20" s="664"/>
      <c r="CY20" s="665"/>
      <c r="CZ20" s="723">
        <v>100</v>
      </c>
      <c r="DA20" s="723"/>
      <c r="DB20" s="723"/>
      <c r="DC20" s="723"/>
      <c r="DD20" s="669">
        <v>7046702</v>
      </c>
      <c r="DE20" s="664"/>
      <c r="DF20" s="664"/>
      <c r="DG20" s="664"/>
      <c r="DH20" s="664"/>
      <c r="DI20" s="664"/>
      <c r="DJ20" s="664"/>
      <c r="DK20" s="664"/>
      <c r="DL20" s="664"/>
      <c r="DM20" s="664"/>
      <c r="DN20" s="664"/>
      <c r="DO20" s="664"/>
      <c r="DP20" s="665"/>
      <c r="DQ20" s="669">
        <v>34402920</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28</v>
      </c>
      <c r="S21" s="664"/>
      <c r="T21" s="664"/>
      <c r="U21" s="664"/>
      <c r="V21" s="664"/>
      <c r="W21" s="664"/>
      <c r="X21" s="664"/>
      <c r="Y21" s="665"/>
      <c r="Z21" s="723">
        <v>0</v>
      </c>
      <c r="AA21" s="723"/>
      <c r="AB21" s="723"/>
      <c r="AC21" s="723"/>
      <c r="AD21" s="724" t="s">
        <v>230</v>
      </c>
      <c r="AE21" s="724"/>
      <c r="AF21" s="724"/>
      <c r="AG21" s="724"/>
      <c r="AH21" s="724"/>
      <c r="AI21" s="724"/>
      <c r="AJ21" s="724"/>
      <c r="AK21" s="724"/>
      <c r="AL21" s="666" t="s">
        <v>241</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59418</v>
      </c>
      <c r="BH21" s="664"/>
      <c r="BI21" s="664"/>
      <c r="BJ21" s="664"/>
      <c r="BK21" s="664"/>
      <c r="BL21" s="664"/>
      <c r="BM21" s="664"/>
      <c r="BN21" s="665"/>
      <c r="BO21" s="723">
        <v>0.3</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31281857</v>
      </c>
      <c r="S22" s="664"/>
      <c r="T22" s="664"/>
      <c r="U22" s="664"/>
      <c r="V22" s="664"/>
      <c r="W22" s="664"/>
      <c r="X22" s="664"/>
      <c r="Y22" s="665"/>
      <c r="Z22" s="723">
        <v>46.5</v>
      </c>
      <c r="AA22" s="723"/>
      <c r="AB22" s="723"/>
      <c r="AC22" s="723"/>
      <c r="AD22" s="724">
        <v>30246803</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230</v>
      </c>
      <c r="BP22" s="723"/>
      <c r="BQ22" s="723"/>
      <c r="BR22" s="723"/>
      <c r="BS22" s="669" t="s">
        <v>230</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18467</v>
      </c>
      <c r="S23" s="664"/>
      <c r="T23" s="664"/>
      <c r="U23" s="664"/>
      <c r="V23" s="664"/>
      <c r="W23" s="664"/>
      <c r="X23" s="664"/>
      <c r="Y23" s="665"/>
      <c r="Z23" s="723">
        <v>0</v>
      </c>
      <c r="AA23" s="723"/>
      <c r="AB23" s="723"/>
      <c r="AC23" s="723"/>
      <c r="AD23" s="724">
        <v>18467</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241</v>
      </c>
      <c r="BH23" s="664"/>
      <c r="BI23" s="664"/>
      <c r="BJ23" s="664"/>
      <c r="BK23" s="664"/>
      <c r="BL23" s="664"/>
      <c r="BM23" s="664"/>
      <c r="BN23" s="665"/>
      <c r="BO23" s="723" t="s">
        <v>173</v>
      </c>
      <c r="BP23" s="723"/>
      <c r="BQ23" s="723"/>
      <c r="BR23" s="723"/>
      <c r="BS23" s="669" t="s">
        <v>230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954901</v>
      </c>
      <c r="S24" s="664"/>
      <c r="T24" s="664"/>
      <c r="U24" s="664"/>
      <c r="V24" s="664"/>
      <c r="W24" s="664"/>
      <c r="X24" s="664"/>
      <c r="Y24" s="665"/>
      <c r="Z24" s="723">
        <v>1.4</v>
      </c>
      <c r="AA24" s="723"/>
      <c r="AB24" s="723"/>
      <c r="AC24" s="723"/>
      <c r="AD24" s="724" t="s">
        <v>241</v>
      </c>
      <c r="AE24" s="724"/>
      <c r="AF24" s="724"/>
      <c r="AG24" s="724"/>
      <c r="AH24" s="724"/>
      <c r="AI24" s="724"/>
      <c r="AJ24" s="724"/>
      <c r="AK24" s="724"/>
      <c r="AL24" s="666" t="s">
        <v>230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230</v>
      </c>
      <c r="BH24" s="664"/>
      <c r="BI24" s="664"/>
      <c r="BJ24" s="664"/>
      <c r="BK24" s="664"/>
      <c r="BL24" s="664"/>
      <c r="BM24" s="664"/>
      <c r="BN24" s="665"/>
      <c r="BO24" s="723" t="s">
        <v>230</v>
      </c>
      <c r="BP24" s="723"/>
      <c r="BQ24" s="723"/>
      <c r="BR24" s="723"/>
      <c r="BS24" s="669" t="s">
        <v>230</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29760495</v>
      </c>
      <c r="CS24" s="727"/>
      <c r="CT24" s="727"/>
      <c r="CU24" s="727"/>
      <c r="CV24" s="727"/>
      <c r="CW24" s="727"/>
      <c r="CX24" s="727"/>
      <c r="CY24" s="773"/>
      <c r="CZ24" s="774">
        <v>44.9</v>
      </c>
      <c r="DA24" s="743"/>
      <c r="DB24" s="743"/>
      <c r="DC24" s="777"/>
      <c r="DD24" s="772">
        <v>16999868</v>
      </c>
      <c r="DE24" s="727"/>
      <c r="DF24" s="727"/>
      <c r="DG24" s="727"/>
      <c r="DH24" s="727"/>
      <c r="DI24" s="727"/>
      <c r="DJ24" s="727"/>
      <c r="DK24" s="773"/>
      <c r="DL24" s="772">
        <v>16286530</v>
      </c>
      <c r="DM24" s="727"/>
      <c r="DN24" s="727"/>
      <c r="DO24" s="727"/>
      <c r="DP24" s="727"/>
      <c r="DQ24" s="727"/>
      <c r="DR24" s="727"/>
      <c r="DS24" s="727"/>
      <c r="DT24" s="727"/>
      <c r="DU24" s="727"/>
      <c r="DV24" s="773"/>
      <c r="DW24" s="774">
        <v>50.3</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618019</v>
      </c>
      <c r="S25" s="664"/>
      <c r="T25" s="664"/>
      <c r="U25" s="664"/>
      <c r="V25" s="664"/>
      <c r="W25" s="664"/>
      <c r="X25" s="664"/>
      <c r="Y25" s="665"/>
      <c r="Z25" s="723">
        <v>0.9</v>
      </c>
      <c r="AA25" s="723"/>
      <c r="AB25" s="723"/>
      <c r="AC25" s="723"/>
      <c r="AD25" s="724" t="s">
        <v>230</v>
      </c>
      <c r="AE25" s="724"/>
      <c r="AF25" s="724"/>
      <c r="AG25" s="724"/>
      <c r="AH25" s="724"/>
      <c r="AI25" s="724"/>
      <c r="AJ25" s="724"/>
      <c r="AK25" s="724"/>
      <c r="AL25" s="666" t="s">
        <v>241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230</v>
      </c>
      <c r="BH25" s="664"/>
      <c r="BI25" s="664"/>
      <c r="BJ25" s="664"/>
      <c r="BK25" s="664"/>
      <c r="BL25" s="664"/>
      <c r="BM25" s="664"/>
      <c r="BN25" s="665"/>
      <c r="BO25" s="723" t="s">
        <v>173</v>
      </c>
      <c r="BP25" s="723"/>
      <c r="BQ25" s="723"/>
      <c r="BR25" s="723"/>
      <c r="BS25" s="669" t="s">
        <v>230</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7517187</v>
      </c>
      <c r="CS25" s="662"/>
      <c r="CT25" s="662"/>
      <c r="CU25" s="662"/>
      <c r="CV25" s="662"/>
      <c r="CW25" s="662"/>
      <c r="CX25" s="662"/>
      <c r="CY25" s="663"/>
      <c r="CZ25" s="666">
        <v>11.3</v>
      </c>
      <c r="DA25" s="695"/>
      <c r="DB25" s="695"/>
      <c r="DC25" s="696"/>
      <c r="DD25" s="669">
        <v>6658001</v>
      </c>
      <c r="DE25" s="662"/>
      <c r="DF25" s="662"/>
      <c r="DG25" s="662"/>
      <c r="DH25" s="662"/>
      <c r="DI25" s="662"/>
      <c r="DJ25" s="662"/>
      <c r="DK25" s="663"/>
      <c r="DL25" s="669">
        <v>6316774</v>
      </c>
      <c r="DM25" s="662"/>
      <c r="DN25" s="662"/>
      <c r="DO25" s="662"/>
      <c r="DP25" s="662"/>
      <c r="DQ25" s="662"/>
      <c r="DR25" s="662"/>
      <c r="DS25" s="662"/>
      <c r="DT25" s="662"/>
      <c r="DU25" s="662"/>
      <c r="DV25" s="663"/>
      <c r="DW25" s="666">
        <v>19.5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806941</v>
      </c>
      <c r="S26" s="664"/>
      <c r="T26" s="664"/>
      <c r="U26" s="664"/>
      <c r="V26" s="664"/>
      <c r="W26" s="664"/>
      <c r="X26" s="664"/>
      <c r="Y26" s="665"/>
      <c r="Z26" s="723">
        <v>1.2</v>
      </c>
      <c r="AA26" s="723"/>
      <c r="AB26" s="723"/>
      <c r="AC26" s="723"/>
      <c r="AD26" s="724" t="s">
        <v>230</v>
      </c>
      <c r="AE26" s="724"/>
      <c r="AF26" s="724"/>
      <c r="AG26" s="724"/>
      <c r="AH26" s="724"/>
      <c r="AI26" s="724"/>
      <c r="AJ26" s="724"/>
      <c r="AK26" s="724"/>
      <c r="AL26" s="666" t="s">
        <v>230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230</v>
      </c>
      <c r="BP26" s="723"/>
      <c r="BQ26" s="723"/>
      <c r="BR26" s="723"/>
      <c r="BS26" s="669" t="s">
        <v>230</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4567747</v>
      </c>
      <c r="CS26" s="664"/>
      <c r="CT26" s="664"/>
      <c r="CU26" s="664"/>
      <c r="CV26" s="664"/>
      <c r="CW26" s="664"/>
      <c r="CX26" s="664"/>
      <c r="CY26" s="665"/>
      <c r="CZ26" s="666">
        <v>6.9</v>
      </c>
      <c r="DA26" s="695"/>
      <c r="DB26" s="695"/>
      <c r="DC26" s="696"/>
      <c r="DD26" s="669">
        <v>3902242</v>
      </c>
      <c r="DE26" s="664"/>
      <c r="DF26" s="664"/>
      <c r="DG26" s="664"/>
      <c r="DH26" s="664"/>
      <c r="DI26" s="664"/>
      <c r="DJ26" s="664"/>
      <c r="DK26" s="665"/>
      <c r="DL26" s="669" t="s">
        <v>230</v>
      </c>
      <c r="DM26" s="664"/>
      <c r="DN26" s="664"/>
      <c r="DO26" s="664"/>
      <c r="DP26" s="664"/>
      <c r="DQ26" s="664"/>
      <c r="DR26" s="664"/>
      <c r="DS26" s="664"/>
      <c r="DT26" s="664"/>
      <c r="DU26" s="664"/>
      <c r="DV26" s="665"/>
      <c r="DW26" s="666" t="s">
        <v>241</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10719421</v>
      </c>
      <c r="S27" s="664"/>
      <c r="T27" s="664"/>
      <c r="U27" s="664"/>
      <c r="V27" s="664"/>
      <c r="W27" s="664"/>
      <c r="X27" s="664"/>
      <c r="Y27" s="665"/>
      <c r="Z27" s="723">
        <v>15.9</v>
      </c>
      <c r="AA27" s="723"/>
      <c r="AB27" s="723"/>
      <c r="AC27" s="723"/>
      <c r="AD27" s="724" t="s">
        <v>230</v>
      </c>
      <c r="AE27" s="724"/>
      <c r="AF27" s="724"/>
      <c r="AG27" s="724"/>
      <c r="AH27" s="724"/>
      <c r="AI27" s="724"/>
      <c r="AJ27" s="724"/>
      <c r="AK27" s="724"/>
      <c r="AL27" s="666" t="s">
        <v>230</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18810246</v>
      </c>
      <c r="BH27" s="664"/>
      <c r="BI27" s="664"/>
      <c r="BJ27" s="664"/>
      <c r="BK27" s="664"/>
      <c r="BL27" s="664"/>
      <c r="BM27" s="664"/>
      <c r="BN27" s="665"/>
      <c r="BO27" s="723">
        <v>100</v>
      </c>
      <c r="BP27" s="723"/>
      <c r="BQ27" s="723"/>
      <c r="BR27" s="723"/>
      <c r="BS27" s="669">
        <v>892902</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16138630</v>
      </c>
      <c r="CS27" s="662"/>
      <c r="CT27" s="662"/>
      <c r="CU27" s="662"/>
      <c r="CV27" s="662"/>
      <c r="CW27" s="662"/>
      <c r="CX27" s="662"/>
      <c r="CY27" s="663"/>
      <c r="CZ27" s="666">
        <v>24.3</v>
      </c>
      <c r="DA27" s="695"/>
      <c r="DB27" s="695"/>
      <c r="DC27" s="696"/>
      <c r="DD27" s="669">
        <v>4535153</v>
      </c>
      <c r="DE27" s="662"/>
      <c r="DF27" s="662"/>
      <c r="DG27" s="662"/>
      <c r="DH27" s="662"/>
      <c r="DI27" s="662"/>
      <c r="DJ27" s="662"/>
      <c r="DK27" s="663"/>
      <c r="DL27" s="669">
        <v>4505322</v>
      </c>
      <c r="DM27" s="662"/>
      <c r="DN27" s="662"/>
      <c r="DO27" s="662"/>
      <c r="DP27" s="662"/>
      <c r="DQ27" s="662"/>
      <c r="DR27" s="662"/>
      <c r="DS27" s="662"/>
      <c r="DT27" s="662"/>
      <c r="DU27" s="662"/>
      <c r="DV27" s="663"/>
      <c r="DW27" s="666">
        <v>13.9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v>73486</v>
      </c>
      <c r="S28" s="664"/>
      <c r="T28" s="664"/>
      <c r="U28" s="664"/>
      <c r="V28" s="664"/>
      <c r="W28" s="664"/>
      <c r="X28" s="664"/>
      <c r="Y28" s="665"/>
      <c r="Z28" s="723">
        <v>0.1</v>
      </c>
      <c r="AA28" s="723"/>
      <c r="AB28" s="723"/>
      <c r="AC28" s="723"/>
      <c r="AD28" s="724">
        <v>73486</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6104678</v>
      </c>
      <c r="CS28" s="664"/>
      <c r="CT28" s="664"/>
      <c r="CU28" s="664"/>
      <c r="CV28" s="664"/>
      <c r="CW28" s="664"/>
      <c r="CX28" s="664"/>
      <c r="CY28" s="665"/>
      <c r="CZ28" s="666">
        <v>9.1999999999999993</v>
      </c>
      <c r="DA28" s="695"/>
      <c r="DB28" s="695"/>
      <c r="DC28" s="696"/>
      <c r="DD28" s="669">
        <v>5806714</v>
      </c>
      <c r="DE28" s="664"/>
      <c r="DF28" s="664"/>
      <c r="DG28" s="664"/>
      <c r="DH28" s="664"/>
      <c r="DI28" s="664"/>
      <c r="DJ28" s="664"/>
      <c r="DK28" s="665"/>
      <c r="DL28" s="669">
        <v>5464434</v>
      </c>
      <c r="DM28" s="664"/>
      <c r="DN28" s="664"/>
      <c r="DO28" s="664"/>
      <c r="DP28" s="664"/>
      <c r="DQ28" s="664"/>
      <c r="DR28" s="664"/>
      <c r="DS28" s="664"/>
      <c r="DT28" s="664"/>
      <c r="DU28" s="664"/>
      <c r="DV28" s="665"/>
      <c r="DW28" s="666">
        <v>16.899999999999999</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5003924</v>
      </c>
      <c r="S29" s="664"/>
      <c r="T29" s="664"/>
      <c r="U29" s="664"/>
      <c r="V29" s="664"/>
      <c r="W29" s="664"/>
      <c r="X29" s="664"/>
      <c r="Y29" s="665"/>
      <c r="Z29" s="723">
        <v>7.4</v>
      </c>
      <c r="AA29" s="723"/>
      <c r="AB29" s="723"/>
      <c r="AC29" s="723"/>
      <c r="AD29" s="724" t="s">
        <v>230</v>
      </c>
      <c r="AE29" s="724"/>
      <c r="AF29" s="724"/>
      <c r="AG29" s="724"/>
      <c r="AH29" s="724"/>
      <c r="AI29" s="724"/>
      <c r="AJ29" s="724"/>
      <c r="AK29" s="724"/>
      <c r="AL29" s="666" t="s">
        <v>230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6103701</v>
      </c>
      <c r="CS29" s="662"/>
      <c r="CT29" s="662"/>
      <c r="CU29" s="662"/>
      <c r="CV29" s="662"/>
      <c r="CW29" s="662"/>
      <c r="CX29" s="662"/>
      <c r="CY29" s="663"/>
      <c r="CZ29" s="666">
        <v>9.1999999999999993</v>
      </c>
      <c r="DA29" s="695"/>
      <c r="DB29" s="695"/>
      <c r="DC29" s="696"/>
      <c r="DD29" s="669">
        <v>5805737</v>
      </c>
      <c r="DE29" s="662"/>
      <c r="DF29" s="662"/>
      <c r="DG29" s="662"/>
      <c r="DH29" s="662"/>
      <c r="DI29" s="662"/>
      <c r="DJ29" s="662"/>
      <c r="DK29" s="663"/>
      <c r="DL29" s="669">
        <v>5463457</v>
      </c>
      <c r="DM29" s="662"/>
      <c r="DN29" s="662"/>
      <c r="DO29" s="662"/>
      <c r="DP29" s="662"/>
      <c r="DQ29" s="662"/>
      <c r="DR29" s="662"/>
      <c r="DS29" s="662"/>
      <c r="DT29" s="662"/>
      <c r="DU29" s="662"/>
      <c r="DV29" s="663"/>
      <c r="DW29" s="666">
        <v>16.899999999999999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413566</v>
      </c>
      <c r="S30" s="664"/>
      <c r="T30" s="664"/>
      <c r="U30" s="664"/>
      <c r="V30" s="664"/>
      <c r="W30" s="664"/>
      <c r="X30" s="664"/>
      <c r="Y30" s="665"/>
      <c r="Z30" s="723">
        <v>0.6</v>
      </c>
      <c r="AA30" s="723"/>
      <c r="AB30" s="723"/>
      <c r="AC30" s="723"/>
      <c r="AD30" s="724">
        <v>761</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99.4</v>
      </c>
      <c r="BH30" s="742"/>
      <c r="BI30" s="742"/>
      <c r="BJ30" s="742"/>
      <c r="BK30" s="742"/>
      <c r="BL30" s="742"/>
      <c r="BM30" s="743">
        <v>97.7</v>
      </c>
      <c r="BN30" s="742"/>
      <c r="BO30" s="742"/>
      <c r="BP30" s="742"/>
      <c r="BQ30" s="744"/>
      <c r="BR30" s="741">
        <v>99.3</v>
      </c>
      <c r="BS30" s="742"/>
      <c r="BT30" s="742"/>
      <c r="BU30" s="742"/>
      <c r="BV30" s="742"/>
      <c r="BW30" s="742"/>
      <c r="BX30" s="743">
        <v>97.4</v>
      </c>
      <c r="BY30" s="742"/>
      <c r="BZ30" s="742"/>
      <c r="CA30" s="742"/>
      <c r="CB30" s="744"/>
      <c r="CD30" s="747"/>
      <c r="CE30" s="748"/>
      <c r="CF30" s="705" t="s">
        <v>308</v>
      </c>
      <c r="CG30" s="702"/>
      <c r="CH30" s="702"/>
      <c r="CI30" s="702"/>
      <c r="CJ30" s="702"/>
      <c r="CK30" s="702"/>
      <c r="CL30" s="702"/>
      <c r="CM30" s="702"/>
      <c r="CN30" s="702"/>
      <c r="CO30" s="702"/>
      <c r="CP30" s="702"/>
      <c r="CQ30" s="703"/>
      <c r="CR30" s="661">
        <v>5709888</v>
      </c>
      <c r="CS30" s="664"/>
      <c r="CT30" s="664"/>
      <c r="CU30" s="664"/>
      <c r="CV30" s="664"/>
      <c r="CW30" s="664"/>
      <c r="CX30" s="664"/>
      <c r="CY30" s="665"/>
      <c r="CZ30" s="666">
        <v>8.6</v>
      </c>
      <c r="DA30" s="695"/>
      <c r="DB30" s="695"/>
      <c r="DC30" s="696"/>
      <c r="DD30" s="669">
        <v>5421413</v>
      </c>
      <c r="DE30" s="664"/>
      <c r="DF30" s="664"/>
      <c r="DG30" s="664"/>
      <c r="DH30" s="664"/>
      <c r="DI30" s="664"/>
      <c r="DJ30" s="664"/>
      <c r="DK30" s="665"/>
      <c r="DL30" s="669">
        <v>5079133</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1228704</v>
      </c>
      <c r="S31" s="664"/>
      <c r="T31" s="664"/>
      <c r="U31" s="664"/>
      <c r="V31" s="664"/>
      <c r="W31" s="664"/>
      <c r="X31" s="664"/>
      <c r="Y31" s="665"/>
      <c r="Z31" s="723">
        <v>1.8</v>
      </c>
      <c r="AA31" s="723"/>
      <c r="AB31" s="723"/>
      <c r="AC31" s="723"/>
      <c r="AD31" s="724" t="s">
        <v>230</v>
      </c>
      <c r="AE31" s="724"/>
      <c r="AF31" s="724"/>
      <c r="AG31" s="724"/>
      <c r="AH31" s="724"/>
      <c r="AI31" s="724"/>
      <c r="AJ31" s="724"/>
      <c r="AK31" s="724"/>
      <c r="AL31" s="666" t="s">
        <v>241</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99.5</v>
      </c>
      <c r="BH31" s="662"/>
      <c r="BI31" s="662"/>
      <c r="BJ31" s="662"/>
      <c r="BK31" s="662"/>
      <c r="BL31" s="662"/>
      <c r="BM31" s="667">
        <v>98.4</v>
      </c>
      <c r="BN31" s="740"/>
      <c r="BO31" s="740"/>
      <c r="BP31" s="740"/>
      <c r="BQ31" s="701"/>
      <c r="BR31" s="739">
        <v>99.4</v>
      </c>
      <c r="BS31" s="662"/>
      <c r="BT31" s="662"/>
      <c r="BU31" s="662"/>
      <c r="BV31" s="662"/>
      <c r="BW31" s="662"/>
      <c r="BX31" s="667">
        <v>98</v>
      </c>
      <c r="BY31" s="740"/>
      <c r="BZ31" s="740"/>
      <c r="CA31" s="740"/>
      <c r="CB31" s="701"/>
      <c r="CD31" s="747"/>
      <c r="CE31" s="748"/>
      <c r="CF31" s="705" t="s">
        <v>312</v>
      </c>
      <c r="CG31" s="702"/>
      <c r="CH31" s="702"/>
      <c r="CI31" s="702"/>
      <c r="CJ31" s="702"/>
      <c r="CK31" s="702"/>
      <c r="CL31" s="702"/>
      <c r="CM31" s="702"/>
      <c r="CN31" s="702"/>
      <c r="CO31" s="702"/>
      <c r="CP31" s="702"/>
      <c r="CQ31" s="703"/>
      <c r="CR31" s="661">
        <v>393813</v>
      </c>
      <c r="CS31" s="662"/>
      <c r="CT31" s="662"/>
      <c r="CU31" s="662"/>
      <c r="CV31" s="662"/>
      <c r="CW31" s="662"/>
      <c r="CX31" s="662"/>
      <c r="CY31" s="663"/>
      <c r="CZ31" s="666">
        <v>0.6</v>
      </c>
      <c r="DA31" s="695"/>
      <c r="DB31" s="695"/>
      <c r="DC31" s="696"/>
      <c r="DD31" s="669">
        <v>384324</v>
      </c>
      <c r="DE31" s="662"/>
      <c r="DF31" s="662"/>
      <c r="DG31" s="662"/>
      <c r="DH31" s="662"/>
      <c r="DI31" s="662"/>
      <c r="DJ31" s="662"/>
      <c r="DK31" s="663"/>
      <c r="DL31" s="669">
        <v>384324</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1401375</v>
      </c>
      <c r="S32" s="664"/>
      <c r="T32" s="664"/>
      <c r="U32" s="664"/>
      <c r="V32" s="664"/>
      <c r="W32" s="664"/>
      <c r="X32" s="664"/>
      <c r="Y32" s="665"/>
      <c r="Z32" s="723">
        <v>2.1</v>
      </c>
      <c r="AA32" s="723"/>
      <c r="AB32" s="723"/>
      <c r="AC32" s="723"/>
      <c r="AD32" s="724" t="s">
        <v>230</v>
      </c>
      <c r="AE32" s="724"/>
      <c r="AF32" s="724"/>
      <c r="AG32" s="724"/>
      <c r="AH32" s="724"/>
      <c r="AI32" s="724"/>
      <c r="AJ32" s="724"/>
      <c r="AK32" s="724"/>
      <c r="AL32" s="666" t="s">
        <v>173</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99.2</v>
      </c>
      <c r="BH32" s="677"/>
      <c r="BI32" s="677"/>
      <c r="BJ32" s="677"/>
      <c r="BK32" s="677"/>
      <c r="BL32" s="677"/>
      <c r="BM32" s="721">
        <v>96.6</v>
      </c>
      <c r="BN32" s="677"/>
      <c r="BO32" s="677"/>
      <c r="BP32" s="677"/>
      <c r="BQ32" s="714"/>
      <c r="BR32" s="738">
        <v>99.2</v>
      </c>
      <c r="BS32" s="677"/>
      <c r="BT32" s="677"/>
      <c r="BU32" s="677"/>
      <c r="BV32" s="677"/>
      <c r="BW32" s="677"/>
      <c r="BX32" s="721">
        <v>96.5</v>
      </c>
      <c r="BY32" s="677"/>
      <c r="BZ32" s="677"/>
      <c r="CA32" s="677"/>
      <c r="CB32" s="714"/>
      <c r="CD32" s="749"/>
      <c r="CE32" s="750"/>
      <c r="CF32" s="705" t="s">
        <v>315</v>
      </c>
      <c r="CG32" s="702"/>
      <c r="CH32" s="702"/>
      <c r="CI32" s="702"/>
      <c r="CJ32" s="702"/>
      <c r="CK32" s="702"/>
      <c r="CL32" s="702"/>
      <c r="CM32" s="702"/>
      <c r="CN32" s="702"/>
      <c r="CO32" s="702"/>
      <c r="CP32" s="702"/>
      <c r="CQ32" s="703"/>
      <c r="CR32" s="661">
        <v>977</v>
      </c>
      <c r="CS32" s="664"/>
      <c r="CT32" s="664"/>
      <c r="CU32" s="664"/>
      <c r="CV32" s="664"/>
      <c r="CW32" s="664"/>
      <c r="CX32" s="664"/>
      <c r="CY32" s="665"/>
      <c r="CZ32" s="666">
        <v>0</v>
      </c>
      <c r="DA32" s="695"/>
      <c r="DB32" s="695"/>
      <c r="DC32" s="696"/>
      <c r="DD32" s="669">
        <v>977</v>
      </c>
      <c r="DE32" s="664"/>
      <c r="DF32" s="664"/>
      <c r="DG32" s="664"/>
      <c r="DH32" s="664"/>
      <c r="DI32" s="664"/>
      <c r="DJ32" s="664"/>
      <c r="DK32" s="665"/>
      <c r="DL32" s="669">
        <v>977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1237880</v>
      </c>
      <c r="S33" s="664"/>
      <c r="T33" s="664"/>
      <c r="U33" s="664"/>
      <c r="V33" s="664"/>
      <c r="W33" s="664"/>
      <c r="X33" s="664"/>
      <c r="Y33" s="665"/>
      <c r="Z33" s="723">
        <v>1.8</v>
      </c>
      <c r="AA33" s="723"/>
      <c r="AB33" s="723"/>
      <c r="AC33" s="723"/>
      <c r="AD33" s="724" t="s">
        <v>230</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29453865</v>
      </c>
      <c r="CS33" s="662"/>
      <c r="CT33" s="662"/>
      <c r="CU33" s="662"/>
      <c r="CV33" s="662"/>
      <c r="CW33" s="662"/>
      <c r="CX33" s="662"/>
      <c r="CY33" s="663"/>
      <c r="CZ33" s="666">
        <v>44.4</v>
      </c>
      <c r="DA33" s="695"/>
      <c r="DB33" s="695"/>
      <c r="DC33" s="696"/>
      <c r="DD33" s="669">
        <v>16790979</v>
      </c>
      <c r="DE33" s="662"/>
      <c r="DF33" s="662"/>
      <c r="DG33" s="662"/>
      <c r="DH33" s="662"/>
      <c r="DI33" s="662"/>
      <c r="DJ33" s="662"/>
      <c r="DK33" s="663"/>
      <c r="DL33" s="669">
        <v>13177817</v>
      </c>
      <c r="DM33" s="662"/>
      <c r="DN33" s="662"/>
      <c r="DO33" s="662"/>
      <c r="DP33" s="662"/>
      <c r="DQ33" s="662"/>
      <c r="DR33" s="662"/>
      <c r="DS33" s="662"/>
      <c r="DT33" s="662"/>
      <c r="DU33" s="662"/>
      <c r="DV33" s="663"/>
      <c r="DW33" s="666">
        <v>40.700000000000003</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7517449</v>
      </c>
      <c r="S34" s="664"/>
      <c r="T34" s="664"/>
      <c r="U34" s="664"/>
      <c r="V34" s="664"/>
      <c r="W34" s="664"/>
      <c r="X34" s="664"/>
      <c r="Y34" s="665"/>
      <c r="Z34" s="723">
        <v>11.2</v>
      </c>
      <c r="AA34" s="723"/>
      <c r="AB34" s="723"/>
      <c r="AC34" s="723"/>
      <c r="AD34" s="724">
        <v>2405</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6826707</v>
      </c>
      <c r="CS34" s="664"/>
      <c r="CT34" s="664"/>
      <c r="CU34" s="664"/>
      <c r="CV34" s="664"/>
      <c r="CW34" s="664"/>
      <c r="CX34" s="664"/>
      <c r="CY34" s="665"/>
      <c r="CZ34" s="666">
        <v>10.3</v>
      </c>
      <c r="DA34" s="695"/>
      <c r="DB34" s="695"/>
      <c r="DC34" s="696"/>
      <c r="DD34" s="669">
        <v>4592725</v>
      </c>
      <c r="DE34" s="664"/>
      <c r="DF34" s="664"/>
      <c r="DG34" s="664"/>
      <c r="DH34" s="664"/>
      <c r="DI34" s="664"/>
      <c r="DJ34" s="664"/>
      <c r="DK34" s="665"/>
      <c r="DL34" s="669">
        <v>3844706</v>
      </c>
      <c r="DM34" s="664"/>
      <c r="DN34" s="664"/>
      <c r="DO34" s="664"/>
      <c r="DP34" s="664"/>
      <c r="DQ34" s="664"/>
      <c r="DR34" s="664"/>
      <c r="DS34" s="664"/>
      <c r="DT34" s="664"/>
      <c r="DU34" s="664"/>
      <c r="DV34" s="665"/>
      <c r="DW34" s="666">
        <v>11.9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6024849</v>
      </c>
      <c r="S35" s="664"/>
      <c r="T35" s="664"/>
      <c r="U35" s="664"/>
      <c r="V35" s="664"/>
      <c r="W35" s="664"/>
      <c r="X35" s="664"/>
      <c r="Y35" s="665"/>
      <c r="Z35" s="723">
        <v>9</v>
      </c>
      <c r="AA35" s="723"/>
      <c r="AB35" s="723"/>
      <c r="AC35" s="723"/>
      <c r="AD35" s="724" t="s">
        <v>230</v>
      </c>
      <c r="AE35" s="724"/>
      <c r="AF35" s="724"/>
      <c r="AG35" s="724"/>
      <c r="AH35" s="724"/>
      <c r="AI35" s="724"/>
      <c r="AJ35" s="724"/>
      <c r="AK35" s="724"/>
      <c r="AL35" s="666" t="s">
        <v>230</v>
      </c>
      <c r="AM35" s="667"/>
      <c r="AN35" s="667"/>
      <c r="AO35" s="725"/>
      <c r="AP35" s="234"/>
      <c r="AQ35" s="729" t="s">
        <v>323</v>
      </c>
      <c r="AR35" s="730"/>
      <c r="AS35" s="730"/>
      <c r="AT35" s="730"/>
      <c r="AU35" s="730"/>
      <c r="AV35" s="730"/>
      <c r="AW35" s="730"/>
      <c r="AX35" s="730"/>
      <c r="AY35" s="731"/>
      <c r="AZ35" s="726">
        <v>7715613</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65511</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515058</v>
      </c>
      <c r="CS35" s="662"/>
      <c r="CT35" s="662"/>
      <c r="CU35" s="662"/>
      <c r="CV35" s="662"/>
      <c r="CW35" s="662"/>
      <c r="CX35" s="662"/>
      <c r="CY35" s="663"/>
      <c r="CZ35" s="666">
        <v>0.8</v>
      </c>
      <c r="DA35" s="695"/>
      <c r="DB35" s="695"/>
      <c r="DC35" s="696"/>
      <c r="DD35" s="669">
        <v>402755</v>
      </c>
      <c r="DE35" s="662"/>
      <c r="DF35" s="662"/>
      <c r="DG35" s="662"/>
      <c r="DH35" s="662"/>
      <c r="DI35" s="662"/>
      <c r="DJ35" s="662"/>
      <c r="DK35" s="663"/>
      <c r="DL35" s="669">
        <v>354699</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230</v>
      </c>
      <c r="AA36" s="723"/>
      <c r="AB36" s="723"/>
      <c r="AC36" s="723"/>
      <c r="AD36" s="724" t="s">
        <v>230</v>
      </c>
      <c r="AE36" s="724"/>
      <c r="AF36" s="724"/>
      <c r="AG36" s="724"/>
      <c r="AH36" s="724"/>
      <c r="AI36" s="724"/>
      <c r="AJ36" s="724"/>
      <c r="AK36" s="724"/>
      <c r="AL36" s="666" t="s">
        <v>230</v>
      </c>
      <c r="AM36" s="667"/>
      <c r="AN36" s="667"/>
      <c r="AO36" s="725"/>
      <c r="AQ36" s="698" t="s">
        <v>327</v>
      </c>
      <c r="AR36" s="699"/>
      <c r="AS36" s="699"/>
      <c r="AT36" s="699"/>
      <c r="AU36" s="699"/>
      <c r="AV36" s="699"/>
      <c r="AW36" s="699"/>
      <c r="AX36" s="699"/>
      <c r="AY36" s="700"/>
      <c r="AZ36" s="661">
        <v>2280596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-161410</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7877166</v>
      </c>
      <c r="CS36" s="664"/>
      <c r="CT36" s="664"/>
      <c r="CU36" s="664"/>
      <c r="CV36" s="664"/>
      <c r="CW36" s="664"/>
      <c r="CX36" s="664"/>
      <c r="CY36" s="665"/>
      <c r="CZ36" s="666">
        <v>11.9</v>
      </c>
      <c r="DA36" s="695"/>
      <c r="DB36" s="695"/>
      <c r="DC36" s="696"/>
      <c r="DD36" s="669">
        <v>6687242</v>
      </c>
      <c r="DE36" s="664"/>
      <c r="DF36" s="664"/>
      <c r="DG36" s="664"/>
      <c r="DH36" s="664"/>
      <c r="DI36" s="664"/>
      <c r="DJ36" s="664"/>
      <c r="DK36" s="665"/>
      <c r="DL36" s="669">
        <v>4478372</v>
      </c>
      <c r="DM36" s="664"/>
      <c r="DN36" s="664"/>
      <c r="DO36" s="664"/>
      <c r="DP36" s="664"/>
      <c r="DQ36" s="664"/>
      <c r="DR36" s="664"/>
      <c r="DS36" s="664"/>
      <c r="DT36" s="664"/>
      <c r="DU36" s="664"/>
      <c r="DV36" s="665"/>
      <c r="DW36" s="666">
        <v>13.8</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2053249</v>
      </c>
      <c r="S37" s="664"/>
      <c r="T37" s="664"/>
      <c r="U37" s="664"/>
      <c r="V37" s="664"/>
      <c r="W37" s="664"/>
      <c r="X37" s="664"/>
      <c r="Y37" s="665"/>
      <c r="Z37" s="723">
        <v>3.1</v>
      </c>
      <c r="AA37" s="723"/>
      <c r="AB37" s="723"/>
      <c r="AC37" s="723"/>
      <c r="AD37" s="724" t="s">
        <v>230</v>
      </c>
      <c r="AE37" s="724"/>
      <c r="AF37" s="724"/>
      <c r="AG37" s="724"/>
      <c r="AH37" s="724"/>
      <c r="AI37" s="724"/>
      <c r="AJ37" s="724"/>
      <c r="AK37" s="724"/>
      <c r="AL37" s="666" t="s">
        <v>230</v>
      </c>
      <c r="AM37" s="667"/>
      <c r="AN37" s="667"/>
      <c r="AO37" s="725"/>
      <c r="AQ37" s="698" t="s">
        <v>331</v>
      </c>
      <c r="AR37" s="699"/>
      <c r="AS37" s="699"/>
      <c r="AT37" s="699"/>
      <c r="AU37" s="699"/>
      <c r="AV37" s="699"/>
      <c r="AW37" s="699"/>
      <c r="AX37" s="699"/>
      <c r="AY37" s="700"/>
      <c r="AZ37" s="661">
        <v>38351</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18973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2802075</v>
      </c>
      <c r="CS37" s="662"/>
      <c r="CT37" s="662"/>
      <c r="CU37" s="662"/>
      <c r="CV37" s="662"/>
      <c r="CW37" s="662"/>
      <c r="CX37" s="662"/>
      <c r="CY37" s="663"/>
      <c r="CZ37" s="666">
        <v>4.2</v>
      </c>
      <c r="DA37" s="695"/>
      <c r="DB37" s="695"/>
      <c r="DC37" s="696"/>
      <c r="DD37" s="669">
        <v>2802075</v>
      </c>
      <c r="DE37" s="662"/>
      <c r="DF37" s="662"/>
      <c r="DG37" s="662"/>
      <c r="DH37" s="662"/>
      <c r="DI37" s="662"/>
      <c r="DJ37" s="662"/>
      <c r="DK37" s="663"/>
      <c r="DL37" s="669">
        <v>2463595</v>
      </c>
      <c r="DM37" s="662"/>
      <c r="DN37" s="662"/>
      <c r="DO37" s="662"/>
      <c r="DP37" s="662"/>
      <c r="DQ37" s="662"/>
      <c r="DR37" s="662"/>
      <c r="DS37" s="662"/>
      <c r="DT37" s="662"/>
      <c r="DU37" s="662"/>
      <c r="DV37" s="663"/>
      <c r="DW37" s="666">
        <v>7.6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67300839</v>
      </c>
      <c r="S38" s="713"/>
      <c r="T38" s="713"/>
      <c r="U38" s="713"/>
      <c r="V38" s="713"/>
      <c r="W38" s="713"/>
      <c r="X38" s="713"/>
      <c r="Y38" s="718"/>
      <c r="Z38" s="719">
        <v>100</v>
      </c>
      <c r="AA38" s="719"/>
      <c r="AB38" s="719"/>
      <c r="AC38" s="719"/>
      <c r="AD38" s="720">
        <v>30341922</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1597</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28943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5396666</v>
      </c>
      <c r="CS38" s="664"/>
      <c r="CT38" s="664"/>
      <c r="CU38" s="664"/>
      <c r="CV38" s="664"/>
      <c r="CW38" s="664"/>
      <c r="CX38" s="664"/>
      <c r="CY38" s="665"/>
      <c r="CZ38" s="666">
        <v>8.1</v>
      </c>
      <c r="DA38" s="695"/>
      <c r="DB38" s="695"/>
      <c r="DC38" s="696"/>
      <c r="DD38" s="669">
        <v>4449121</v>
      </c>
      <c r="DE38" s="664"/>
      <c r="DF38" s="664"/>
      <c r="DG38" s="664"/>
      <c r="DH38" s="664"/>
      <c r="DI38" s="664"/>
      <c r="DJ38" s="664"/>
      <c r="DK38" s="665"/>
      <c r="DL38" s="669">
        <v>4196679</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1287</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94</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1762741</v>
      </c>
      <c r="CS39" s="662"/>
      <c r="CT39" s="662"/>
      <c r="CU39" s="662"/>
      <c r="CV39" s="662"/>
      <c r="CW39" s="662"/>
      <c r="CX39" s="662"/>
      <c r="CY39" s="663"/>
      <c r="CZ39" s="666">
        <v>2.7</v>
      </c>
      <c r="DA39" s="695"/>
      <c r="DB39" s="695"/>
      <c r="DC39" s="696"/>
      <c r="DD39" s="669">
        <v>338580</v>
      </c>
      <c r="DE39" s="662"/>
      <c r="DF39" s="662"/>
      <c r="DG39" s="662"/>
      <c r="DH39" s="662"/>
      <c r="DI39" s="662"/>
      <c r="DJ39" s="662"/>
      <c r="DK39" s="663"/>
      <c r="DL39" s="669" t="s">
        <v>173</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1492595</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173</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7075527</v>
      </c>
      <c r="CS40" s="664"/>
      <c r="CT40" s="664"/>
      <c r="CU40" s="664"/>
      <c r="CV40" s="664"/>
      <c r="CW40" s="664"/>
      <c r="CX40" s="664"/>
      <c r="CY40" s="665"/>
      <c r="CZ40" s="666">
        <v>10.7</v>
      </c>
      <c r="DA40" s="695"/>
      <c r="DB40" s="695"/>
      <c r="DC40" s="696"/>
      <c r="DD40" s="669">
        <v>320556</v>
      </c>
      <c r="DE40" s="664"/>
      <c r="DF40" s="664"/>
      <c r="DG40" s="664"/>
      <c r="DH40" s="664"/>
      <c r="DI40" s="664"/>
      <c r="DJ40" s="664"/>
      <c r="DK40" s="665"/>
      <c r="DL40" s="669">
        <v>303361</v>
      </c>
      <c r="DM40" s="664"/>
      <c r="DN40" s="664"/>
      <c r="DO40" s="664"/>
      <c r="DP40" s="664"/>
      <c r="DQ40" s="664"/>
      <c r="DR40" s="664"/>
      <c r="DS40" s="664"/>
      <c r="DT40" s="664"/>
      <c r="DU40" s="664"/>
      <c r="DV40" s="665"/>
      <c r="DW40" s="666">
        <v>0.9</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3901187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348</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230</v>
      </c>
      <c r="CS41" s="662"/>
      <c r="CT41" s="662"/>
      <c r="CU41" s="662"/>
      <c r="CV41" s="662"/>
      <c r="CW41" s="662"/>
      <c r="CX41" s="662"/>
      <c r="CY41" s="663"/>
      <c r="CZ41" s="666" t="s">
        <v>173</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7099144</v>
      </c>
      <c r="CS42" s="664"/>
      <c r="CT42" s="664"/>
      <c r="CU42" s="664"/>
      <c r="CV42" s="664"/>
      <c r="CW42" s="664"/>
      <c r="CX42" s="664"/>
      <c r="CY42" s="665"/>
      <c r="CZ42" s="666">
        <v>10.7</v>
      </c>
      <c r="DA42" s="667"/>
      <c r="DB42" s="667"/>
      <c r="DC42" s="668"/>
      <c r="DD42" s="669">
        <v>612073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117343</v>
      </c>
      <c r="CS43" s="662"/>
      <c r="CT43" s="662"/>
      <c r="CU43" s="662"/>
      <c r="CV43" s="662"/>
      <c r="CW43" s="662"/>
      <c r="CX43" s="662"/>
      <c r="CY43" s="663"/>
      <c r="CZ43" s="666">
        <v>0.2</v>
      </c>
      <c r="DA43" s="695"/>
      <c r="DB43" s="695"/>
      <c r="DC43" s="696"/>
      <c r="DD43" s="669">
        <v>109544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7046702</v>
      </c>
      <c r="CS44" s="664"/>
      <c r="CT44" s="664"/>
      <c r="CU44" s="664"/>
      <c r="CV44" s="664"/>
      <c r="CW44" s="664"/>
      <c r="CX44" s="664"/>
      <c r="CY44" s="665"/>
      <c r="CZ44" s="666">
        <v>10.6</v>
      </c>
      <c r="DA44" s="667"/>
      <c r="DB44" s="667"/>
      <c r="DC44" s="668"/>
      <c r="DD44" s="669">
        <v>600297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4300180</v>
      </c>
      <c r="CS45" s="662"/>
      <c r="CT45" s="662"/>
      <c r="CU45" s="662"/>
      <c r="CV45" s="662"/>
      <c r="CW45" s="662"/>
      <c r="CX45" s="662"/>
      <c r="CY45" s="663"/>
      <c r="CZ45" s="666">
        <v>6.5</v>
      </c>
      <c r="DA45" s="695"/>
      <c r="DB45" s="695"/>
      <c r="DC45" s="696"/>
      <c r="DD45" s="669">
        <v>270945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2662915</v>
      </c>
      <c r="CS46" s="664"/>
      <c r="CT46" s="664"/>
      <c r="CU46" s="664"/>
      <c r="CV46" s="664"/>
      <c r="CW46" s="664"/>
      <c r="CX46" s="664"/>
      <c r="CY46" s="665"/>
      <c r="CZ46" s="666">
        <v>4</v>
      </c>
      <c r="DA46" s="667"/>
      <c r="DB46" s="667"/>
      <c r="DC46" s="668"/>
      <c r="DD46" s="669">
        <v>324449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52442</v>
      </c>
      <c r="CS47" s="662"/>
      <c r="CT47" s="662"/>
      <c r="CU47" s="662"/>
      <c r="CV47" s="662"/>
      <c r="CW47" s="662"/>
      <c r="CX47" s="662"/>
      <c r="CY47" s="663"/>
      <c r="CZ47" s="666">
        <v>0.1</v>
      </c>
      <c r="DA47" s="695"/>
      <c r="DB47" s="695"/>
      <c r="DC47" s="696"/>
      <c r="DD47" s="669">
        <v>11776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230</v>
      </c>
      <c r="CS48" s="664"/>
      <c r="CT48" s="664"/>
      <c r="CU48" s="664"/>
      <c r="CV48" s="664"/>
      <c r="CW48" s="664"/>
      <c r="CX48" s="664"/>
      <c r="CY48" s="665"/>
      <c r="CZ48" s="666" t="s">
        <v>230</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66313504</v>
      </c>
      <c r="CS49" s="677"/>
      <c r="CT49" s="677"/>
      <c r="CU49" s="677"/>
      <c r="CV49" s="677"/>
      <c r="CW49" s="677"/>
      <c r="CX49" s="677"/>
      <c r="CY49" s="678"/>
      <c r="CZ49" s="679">
        <v>100</v>
      </c>
      <c r="DA49" s="680"/>
      <c r="DB49" s="680"/>
      <c r="DC49" s="681"/>
      <c r="DD49" s="682">
        <v>34402920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yY3MzBMB2VyE+bR4wHAIbHalWXZiKe3+ZYLvLtAJXZfzjTHgzHGhpe87PogD9j8/LsPQ9jb2c71Fbsvm8xBLg==" saltValue="y94ldLb0ua9mvrblkkUJ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364</v>
      </c>
      <c r="B5" s="1088"/>
      <c r="C5" s="1088"/>
      <c r="D5" s="1088"/>
      <c r="E5" s="1088"/>
      <c r="F5" s="1088"/>
      <c r="G5" s="1088"/>
      <c r="H5" s="1088"/>
      <c r="I5" s="1088"/>
      <c r="J5" s="1088"/>
      <c r="K5" s="1088"/>
      <c r="L5" s="1088"/>
      <c r="M5" s="1088"/>
      <c r="N5" s="1088"/>
      <c r="O5" s="1088"/>
      <c r="P5" s="1089"/>
      <c r="Q5" s="1093" t="s">
        <v>365</v>
      </c>
      <c r="R5" s="1094"/>
      <c r="S5" s="1094"/>
      <c r="T5" s="1094"/>
      <c r="U5" s="1095"/>
      <c r="V5" s="1093" t="s">
        <v>366</v>
      </c>
      <c r="W5" s="1094"/>
      <c r="X5" s="1094"/>
      <c r="Y5" s="1094"/>
      <c r="Z5" s="1095"/>
      <c r="AA5" s="1093" t="s">
        <v>367</v>
      </c>
      <c r="AB5" s="1094"/>
      <c r="AC5" s="1094"/>
      <c r="AD5" s="1094"/>
      <c r="AE5" s="1094"/>
      <c r="AF5" s="1202" t="s">
        <v>368</v>
      </c>
      <c r="AG5" s="1094"/>
      <c r="AH5" s="1094"/>
      <c r="AI5" s="1094"/>
      <c r="AJ5" s="1106"/>
      <c r="AK5" s="1094" t="s">
        <v>369</v>
      </c>
      <c r="AL5" s="1094"/>
      <c r="AM5" s="1094"/>
      <c r="AN5" s="1094"/>
      <c r="AO5" s="1095"/>
      <c r="AP5" s="1093" t="s">
        <v>370</v>
      </c>
      <c r="AQ5" s="1094"/>
      <c r="AR5" s="1094"/>
      <c r="AS5" s="1094"/>
      <c r="AT5" s="1095"/>
      <c r="AU5" s="1093" t="s">
        <v>371</v>
      </c>
      <c r="AV5" s="1094"/>
      <c r="AW5" s="1094"/>
      <c r="AX5" s="1094"/>
      <c r="AY5" s="1106"/>
      <c r="AZ5" s="256"/>
      <c r="BA5" s="256"/>
      <c r="BB5" s="256"/>
      <c r="BC5" s="256"/>
      <c r="BD5" s="256"/>
      <c r="BE5" s="257"/>
      <c r="BF5" s="257"/>
      <c r="BG5" s="257"/>
      <c r="BH5" s="257"/>
      <c r="BI5" s="257"/>
      <c r="BJ5" s="257"/>
      <c r="BK5" s="257"/>
      <c r="BL5" s="257"/>
      <c r="BM5" s="257"/>
      <c r="BN5" s="257"/>
      <c r="BO5" s="257"/>
      <c r="BP5" s="257"/>
      <c r="BQ5" s="1087" t="s">
        <v>372</v>
      </c>
      <c r="BR5" s="1088"/>
      <c r="BS5" s="1088"/>
      <c r="BT5" s="1088"/>
      <c r="BU5" s="1088"/>
      <c r="BV5" s="1088"/>
      <c r="BW5" s="1088"/>
      <c r="BX5" s="1088"/>
      <c r="BY5" s="1088"/>
      <c r="BZ5" s="1088"/>
      <c r="CA5" s="1088"/>
      <c r="CB5" s="1088"/>
      <c r="CC5" s="1088"/>
      <c r="CD5" s="1088"/>
      <c r="CE5" s="1088"/>
      <c r="CF5" s="1088"/>
      <c r="CG5" s="1089"/>
      <c r="CH5" s="1093" t="s">
        <v>373</v>
      </c>
      <c r="CI5" s="1094"/>
      <c r="CJ5" s="1094"/>
      <c r="CK5" s="1094"/>
      <c r="CL5" s="1095"/>
      <c r="CM5" s="1093" t="s">
        <v>374</v>
      </c>
      <c r="CN5" s="1094"/>
      <c r="CO5" s="1094"/>
      <c r="CP5" s="1094"/>
      <c r="CQ5" s="1095"/>
      <c r="CR5" s="1093" t="s">
        <v>375</v>
      </c>
      <c r="CS5" s="1094"/>
      <c r="CT5" s="1094"/>
      <c r="CU5" s="1094"/>
      <c r="CV5" s="1095"/>
      <c r="CW5" s="1093" t="s">
        <v>376</v>
      </c>
      <c r="CX5" s="1094"/>
      <c r="CY5" s="1094"/>
      <c r="CZ5" s="1094"/>
      <c r="DA5" s="1095"/>
      <c r="DB5" s="1093" t="s">
        <v>377</v>
      </c>
      <c r="DC5" s="1094"/>
      <c r="DD5" s="1094"/>
      <c r="DE5" s="1094"/>
      <c r="DF5" s="1095"/>
      <c r="DG5" s="1187" t="s">
        <v>378</v>
      </c>
      <c r="DH5" s="1188"/>
      <c r="DI5" s="1188"/>
      <c r="DJ5" s="1188"/>
      <c r="DK5" s="1189"/>
      <c r="DL5" s="1187" t="s">
        <v>379</v>
      </c>
      <c r="DM5" s="1188"/>
      <c r="DN5" s="1188"/>
      <c r="DO5" s="1188"/>
      <c r="DP5" s="1189"/>
      <c r="DQ5" s="1093" t="s">
        <v>380</v>
      </c>
      <c r="DR5" s="1094"/>
      <c r="DS5" s="1094"/>
      <c r="DT5" s="1094"/>
      <c r="DU5" s="1095"/>
      <c r="DV5" s="1093" t="s">
        <v>371</v>
      </c>
      <c r="DW5" s="1094"/>
      <c r="DX5" s="1094"/>
      <c r="DY5" s="1094"/>
      <c r="DZ5" s="1106"/>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3"/>
      <c r="AG6" s="1097"/>
      <c r="AH6" s="1097"/>
      <c r="AI6" s="1097"/>
      <c r="AJ6" s="1107"/>
      <c r="AK6" s="1097"/>
      <c r="AL6" s="1097"/>
      <c r="AM6" s="1097"/>
      <c r="AN6" s="1097"/>
      <c r="AO6" s="1098"/>
      <c r="AP6" s="1096"/>
      <c r="AQ6" s="1097"/>
      <c r="AR6" s="1097"/>
      <c r="AS6" s="1097"/>
      <c r="AT6" s="1098"/>
      <c r="AU6" s="1096"/>
      <c r="AV6" s="1097"/>
      <c r="AW6" s="1097"/>
      <c r="AX6" s="1097"/>
      <c r="AY6" s="1107"/>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0"/>
      <c r="DH6" s="1191"/>
      <c r="DI6" s="1191"/>
      <c r="DJ6" s="1191"/>
      <c r="DK6" s="1192"/>
      <c r="DL6" s="1190"/>
      <c r="DM6" s="1191"/>
      <c r="DN6" s="1191"/>
      <c r="DO6" s="1191"/>
      <c r="DP6" s="1192"/>
      <c r="DQ6" s="1096"/>
      <c r="DR6" s="1097"/>
      <c r="DS6" s="1097"/>
      <c r="DT6" s="1097"/>
      <c r="DU6" s="1098"/>
      <c r="DV6" s="1096"/>
      <c r="DW6" s="1097"/>
      <c r="DX6" s="1097"/>
      <c r="DY6" s="1097"/>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68579</v>
      </c>
      <c r="R7" s="1194"/>
      <c r="S7" s="1194"/>
      <c r="T7" s="1194"/>
      <c r="U7" s="1194"/>
      <c r="V7" s="1194">
        <v>67604</v>
      </c>
      <c r="W7" s="1194"/>
      <c r="X7" s="1194"/>
      <c r="Y7" s="1194"/>
      <c r="Z7" s="1194"/>
      <c r="AA7" s="1194">
        <v>975</v>
      </c>
      <c r="AB7" s="1194"/>
      <c r="AC7" s="1194"/>
      <c r="AD7" s="1194"/>
      <c r="AE7" s="1195"/>
      <c r="AF7" s="1196">
        <v>932</v>
      </c>
      <c r="AG7" s="1197"/>
      <c r="AH7" s="1197"/>
      <c r="AI7" s="1197"/>
      <c r="AJ7" s="1198"/>
      <c r="AK7" s="1180">
        <v>1380</v>
      </c>
      <c r="AL7" s="1181"/>
      <c r="AM7" s="1181"/>
      <c r="AN7" s="1181"/>
      <c r="AO7" s="1181"/>
      <c r="AP7" s="1181">
        <v>63709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607</v>
      </c>
      <c r="BT7" s="1185"/>
      <c r="BU7" s="1185"/>
      <c r="BV7" s="1185"/>
      <c r="BW7" s="1185"/>
      <c r="BX7" s="1185"/>
      <c r="BY7" s="1185"/>
      <c r="BZ7" s="1185"/>
      <c r="CA7" s="1185"/>
      <c r="CB7" s="1185"/>
      <c r="CC7" s="1185"/>
      <c r="CD7" s="1185"/>
      <c r="CE7" s="1185"/>
      <c r="CF7" s="1185"/>
      <c r="CG7" s="1186"/>
      <c r="CH7" s="1177">
        <v>2</v>
      </c>
      <c r="CI7" s="1178"/>
      <c r="CJ7" s="1178"/>
      <c r="CK7" s="1178"/>
      <c r="CL7" s="1179"/>
      <c r="CM7" s="1177">
        <v>243</v>
      </c>
      <c r="CN7" s="1178"/>
      <c r="CO7" s="1178"/>
      <c r="CP7" s="1178"/>
      <c r="CQ7" s="1179"/>
      <c r="CR7" s="1177">
        <v>1</v>
      </c>
      <c r="CS7" s="1178"/>
      <c r="CT7" s="1178"/>
      <c r="CU7" s="1178"/>
      <c r="CV7" s="1179"/>
      <c r="CW7" s="1177">
        <v>3</v>
      </c>
      <c r="CX7" s="1178"/>
      <c r="CY7" s="1178"/>
      <c r="CZ7" s="1178"/>
      <c r="DA7" s="1179"/>
      <c r="DB7" s="1177" t="s">
        <v>615</v>
      </c>
      <c r="DC7" s="1178"/>
      <c r="DD7" s="1178"/>
      <c r="DE7" s="1178"/>
      <c r="DF7" s="1179"/>
      <c r="DG7" s="1177" t="s">
        <v>614</v>
      </c>
      <c r="DH7" s="1178"/>
      <c r="DI7" s="1178"/>
      <c r="DJ7" s="1178"/>
      <c r="DK7" s="1179"/>
      <c r="DL7" s="1177" t="s">
        <v>614</v>
      </c>
      <c r="DM7" s="1178"/>
      <c r="DN7" s="1178"/>
      <c r="DO7" s="1178"/>
      <c r="DP7" s="1179"/>
      <c r="DQ7" s="1177" t="s">
        <v>614</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177</v>
      </c>
      <c r="R8" s="1133"/>
      <c r="S8" s="1133"/>
      <c r="T8" s="1133"/>
      <c r="U8" s="1133"/>
      <c r="V8" s="1133">
        <v>177</v>
      </c>
      <c r="W8" s="1133"/>
      <c r="X8" s="1133"/>
      <c r="Y8" s="1133"/>
      <c r="Z8" s="1133"/>
      <c r="AA8" s="1133" t="s">
        <v>597</v>
      </c>
      <c r="AB8" s="1133"/>
      <c r="AC8" s="1133"/>
      <c r="AD8" s="1133"/>
      <c r="AE8" s="1134"/>
      <c r="AF8" s="1108" t="s">
        <v>241</v>
      </c>
      <c r="AG8" s="1109"/>
      <c r="AH8" s="1109"/>
      <c r="AI8" s="1109"/>
      <c r="AJ8" s="1110"/>
      <c r="AK8" s="1175" t="s">
        <v>597</v>
      </c>
      <c r="AL8" s="1176"/>
      <c r="AM8" s="1176"/>
      <c r="AN8" s="1176"/>
      <c r="AO8" s="1176"/>
      <c r="AP8" s="1176" t="s">
        <v>597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797" t="s">
        <v>608</v>
      </c>
      <c r="BT8" s="798"/>
      <c r="BU8" s="798"/>
      <c r="BV8" s="798"/>
      <c r="BW8" s="798"/>
      <c r="BX8" s="798"/>
      <c r="BY8" s="798"/>
      <c r="BZ8" s="798"/>
      <c r="CA8" s="798"/>
      <c r="CB8" s="798"/>
      <c r="CC8" s="798"/>
      <c r="CD8" s="798"/>
      <c r="CE8" s="798"/>
      <c r="CF8" s="798"/>
      <c r="CG8" s="799"/>
      <c r="CH8" s="1081" t="s">
        <v>614</v>
      </c>
      <c r="CI8" s="1082"/>
      <c r="CJ8" s="1082"/>
      <c r="CK8" s="1082"/>
      <c r="CL8" s="1083"/>
      <c r="CM8" s="1081">
        <v>3</v>
      </c>
      <c r="CN8" s="1082"/>
      <c r="CO8" s="1082"/>
      <c r="CP8" s="1082"/>
      <c r="CQ8" s="1083"/>
      <c r="CR8" s="1081">
        <v>3</v>
      </c>
      <c r="CS8" s="1082"/>
      <c r="CT8" s="1082"/>
      <c r="CU8" s="1082"/>
      <c r="CV8" s="1083"/>
      <c r="CW8" s="1081" t="s">
        <v>615</v>
      </c>
      <c r="CX8" s="1082"/>
      <c r="CY8" s="1082"/>
      <c r="CZ8" s="1082"/>
      <c r="DA8" s="1083"/>
      <c r="DB8" s="1081" t="s">
        <v>615</v>
      </c>
      <c r="DC8" s="1082"/>
      <c r="DD8" s="1082"/>
      <c r="DE8" s="1082"/>
      <c r="DF8" s="1083"/>
      <c r="DG8" s="1081" t="s">
        <v>523</v>
      </c>
      <c r="DH8" s="1082"/>
      <c r="DI8" s="1082"/>
      <c r="DJ8" s="1082"/>
      <c r="DK8" s="1083"/>
      <c r="DL8" s="1081" t="s">
        <v>523</v>
      </c>
      <c r="DM8" s="1082"/>
      <c r="DN8" s="1082"/>
      <c r="DO8" s="1082"/>
      <c r="DP8" s="1083"/>
      <c r="DQ8" s="1081" t="s">
        <v>523</v>
      </c>
      <c r="DR8" s="1082"/>
      <c r="DS8" s="1082"/>
      <c r="DT8" s="1082"/>
      <c r="DU8" s="1083"/>
      <c r="DV8" s="1084"/>
      <c r="DW8" s="1085"/>
      <c r="DX8" s="1085"/>
      <c r="DY8" s="1085"/>
      <c r="DZ8" s="1086"/>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49</v>
      </c>
      <c r="R9" s="1133"/>
      <c r="S9" s="1133"/>
      <c r="T9" s="1133"/>
      <c r="U9" s="1133"/>
      <c r="V9" s="1133">
        <v>49</v>
      </c>
      <c r="W9" s="1133"/>
      <c r="X9" s="1133"/>
      <c r="Y9" s="1133"/>
      <c r="Z9" s="1133"/>
      <c r="AA9" s="1133" t="s">
        <v>598</v>
      </c>
      <c r="AB9" s="1133"/>
      <c r="AC9" s="1133"/>
      <c r="AD9" s="1133"/>
      <c r="AE9" s="1134"/>
      <c r="AF9" s="1108" t="s">
        <v>384</v>
      </c>
      <c r="AG9" s="1109"/>
      <c r="AH9" s="1109"/>
      <c r="AI9" s="1109"/>
      <c r="AJ9" s="1110"/>
      <c r="AK9" s="1175">
        <v>49</v>
      </c>
      <c r="AL9" s="1176"/>
      <c r="AM9" s="1176"/>
      <c r="AN9" s="1176"/>
      <c r="AO9" s="1176"/>
      <c r="AP9" s="1176">
        <v>376</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797" t="s">
        <v>609</v>
      </c>
      <c r="BT9" s="798"/>
      <c r="BU9" s="798"/>
      <c r="BV9" s="798"/>
      <c r="BW9" s="798"/>
      <c r="BX9" s="798"/>
      <c r="BY9" s="798"/>
      <c r="BZ9" s="798"/>
      <c r="CA9" s="798"/>
      <c r="CB9" s="798"/>
      <c r="CC9" s="798"/>
      <c r="CD9" s="798"/>
      <c r="CE9" s="798"/>
      <c r="CF9" s="798"/>
      <c r="CG9" s="799"/>
      <c r="CH9" s="1081">
        <v>10</v>
      </c>
      <c r="CI9" s="1082"/>
      <c r="CJ9" s="1082"/>
      <c r="CK9" s="1082"/>
      <c r="CL9" s="1083"/>
      <c r="CM9" s="1081">
        <v>102</v>
      </c>
      <c r="CN9" s="1082"/>
      <c r="CO9" s="1082"/>
      <c r="CP9" s="1082"/>
      <c r="CQ9" s="1083"/>
      <c r="CR9" s="1081">
        <v>4</v>
      </c>
      <c r="CS9" s="1082"/>
      <c r="CT9" s="1082"/>
      <c r="CU9" s="1082"/>
      <c r="CV9" s="1083"/>
      <c r="CW9" s="1081">
        <v>53</v>
      </c>
      <c r="CX9" s="1082"/>
      <c r="CY9" s="1082"/>
      <c r="CZ9" s="1082"/>
      <c r="DA9" s="1083"/>
      <c r="DB9" s="1081" t="s">
        <v>614</v>
      </c>
      <c r="DC9" s="1082"/>
      <c r="DD9" s="1082"/>
      <c r="DE9" s="1082"/>
      <c r="DF9" s="1083"/>
      <c r="DG9" s="1081" t="s">
        <v>523</v>
      </c>
      <c r="DH9" s="1082"/>
      <c r="DI9" s="1082"/>
      <c r="DJ9" s="1082"/>
      <c r="DK9" s="1083"/>
      <c r="DL9" s="1081" t="s">
        <v>523</v>
      </c>
      <c r="DM9" s="1082"/>
      <c r="DN9" s="1082"/>
      <c r="DO9" s="1082"/>
      <c r="DP9" s="1083"/>
      <c r="DQ9" s="1081" t="s">
        <v>523</v>
      </c>
      <c r="DR9" s="1082"/>
      <c r="DS9" s="1082"/>
      <c r="DT9" s="1082"/>
      <c r="DU9" s="1083"/>
      <c r="DV9" s="1084"/>
      <c r="DW9" s="1085"/>
      <c r="DX9" s="1085"/>
      <c r="DY9" s="1085"/>
      <c r="DZ9" s="1086"/>
      <c r="EA9" s="254"/>
    </row>
    <row r="10" spans="1:131" s="255" customFormat="1" ht="26.25" customHeight="1" x14ac:dyDescent="0.15">
      <c r="A10" s="261">
        <v>4</v>
      </c>
      <c r="B10" s="1126" t="s">
        <v>385</v>
      </c>
      <c r="C10" s="1127"/>
      <c r="D10" s="1127"/>
      <c r="E10" s="1127"/>
      <c r="F10" s="1127"/>
      <c r="G10" s="1127"/>
      <c r="H10" s="1127"/>
      <c r="I10" s="1127"/>
      <c r="J10" s="1127"/>
      <c r="K10" s="1127"/>
      <c r="L10" s="1127"/>
      <c r="M10" s="1127"/>
      <c r="N10" s="1127"/>
      <c r="O10" s="1127"/>
      <c r="P10" s="1128"/>
      <c r="Q10" s="1132">
        <v>30</v>
      </c>
      <c r="R10" s="1133"/>
      <c r="S10" s="1133"/>
      <c r="T10" s="1133"/>
      <c r="U10" s="1133"/>
      <c r="V10" s="1133">
        <v>18</v>
      </c>
      <c r="W10" s="1133"/>
      <c r="X10" s="1133"/>
      <c r="Y10" s="1133"/>
      <c r="Z10" s="1133"/>
      <c r="AA10" s="1133">
        <v>12</v>
      </c>
      <c r="AB10" s="1133"/>
      <c r="AC10" s="1133"/>
      <c r="AD10" s="1133"/>
      <c r="AE10" s="1134"/>
      <c r="AF10" s="1108">
        <v>12</v>
      </c>
      <c r="AG10" s="1109"/>
      <c r="AH10" s="1109"/>
      <c r="AI10" s="1109"/>
      <c r="AJ10" s="1110"/>
      <c r="AK10" s="1175" t="s">
        <v>597</v>
      </c>
      <c r="AL10" s="1176"/>
      <c r="AM10" s="1176"/>
      <c r="AN10" s="1176"/>
      <c r="AO10" s="1176"/>
      <c r="AP10" s="1176">
        <v>17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797" t="s">
        <v>610</v>
      </c>
      <c r="BT10" s="798"/>
      <c r="BU10" s="798"/>
      <c r="BV10" s="798"/>
      <c r="BW10" s="798"/>
      <c r="BX10" s="798"/>
      <c r="BY10" s="798"/>
      <c r="BZ10" s="798"/>
      <c r="CA10" s="798"/>
      <c r="CB10" s="798"/>
      <c r="CC10" s="798"/>
      <c r="CD10" s="798"/>
      <c r="CE10" s="798"/>
      <c r="CF10" s="798"/>
      <c r="CG10" s="799"/>
      <c r="CH10" s="1081">
        <v>-1</v>
      </c>
      <c r="CI10" s="1082"/>
      <c r="CJ10" s="1082"/>
      <c r="CK10" s="1082"/>
      <c r="CL10" s="1083"/>
      <c r="CM10" s="1081">
        <v>12</v>
      </c>
      <c r="CN10" s="1082"/>
      <c r="CO10" s="1082"/>
      <c r="CP10" s="1082"/>
      <c r="CQ10" s="1083"/>
      <c r="CR10" s="1081">
        <v>9</v>
      </c>
      <c r="CS10" s="1082"/>
      <c r="CT10" s="1082"/>
      <c r="CU10" s="1082"/>
      <c r="CV10" s="1083"/>
      <c r="CW10" s="1081">
        <v>6</v>
      </c>
      <c r="CX10" s="1082"/>
      <c r="CY10" s="1082"/>
      <c r="CZ10" s="1082"/>
      <c r="DA10" s="1083"/>
      <c r="DB10" s="1081" t="s">
        <v>614</v>
      </c>
      <c r="DC10" s="1082"/>
      <c r="DD10" s="1082"/>
      <c r="DE10" s="1082"/>
      <c r="DF10" s="1083"/>
      <c r="DG10" s="1081" t="s">
        <v>523</v>
      </c>
      <c r="DH10" s="1082"/>
      <c r="DI10" s="1082"/>
      <c r="DJ10" s="1082"/>
      <c r="DK10" s="1083"/>
      <c r="DL10" s="1081" t="s">
        <v>523</v>
      </c>
      <c r="DM10" s="1082"/>
      <c r="DN10" s="1082"/>
      <c r="DO10" s="1082"/>
      <c r="DP10" s="1083"/>
      <c r="DQ10" s="1081" t="s">
        <v>523</v>
      </c>
      <c r="DR10" s="1082"/>
      <c r="DS10" s="1082"/>
      <c r="DT10" s="1082"/>
      <c r="DU10" s="1083"/>
      <c r="DV10" s="1084"/>
      <c r="DW10" s="1085"/>
      <c r="DX10" s="1085"/>
      <c r="DY10" s="1085"/>
      <c r="DZ10" s="1086"/>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797" t="s">
        <v>611</v>
      </c>
      <c r="BT11" s="798"/>
      <c r="BU11" s="798"/>
      <c r="BV11" s="798"/>
      <c r="BW11" s="798"/>
      <c r="BX11" s="798"/>
      <c r="BY11" s="798"/>
      <c r="BZ11" s="798"/>
      <c r="CA11" s="798"/>
      <c r="CB11" s="798"/>
      <c r="CC11" s="798"/>
      <c r="CD11" s="798"/>
      <c r="CE11" s="798"/>
      <c r="CF11" s="798"/>
      <c r="CG11" s="799"/>
      <c r="CH11" s="1081">
        <v>4</v>
      </c>
      <c r="CI11" s="1082"/>
      <c r="CJ11" s="1082"/>
      <c r="CK11" s="1082"/>
      <c r="CL11" s="1083"/>
      <c r="CM11" s="1081">
        <v>23</v>
      </c>
      <c r="CN11" s="1082"/>
      <c r="CO11" s="1082"/>
      <c r="CP11" s="1082"/>
      <c r="CQ11" s="1083"/>
      <c r="CR11" s="1081">
        <v>55</v>
      </c>
      <c r="CS11" s="1082"/>
      <c r="CT11" s="1082"/>
      <c r="CU11" s="1082"/>
      <c r="CV11" s="1083"/>
      <c r="CW11" s="1081" t="s">
        <v>615</v>
      </c>
      <c r="CX11" s="1082"/>
      <c r="CY11" s="1082"/>
      <c r="CZ11" s="1082"/>
      <c r="DA11" s="1083"/>
      <c r="DB11" s="1081" t="s">
        <v>616</v>
      </c>
      <c r="DC11" s="1082"/>
      <c r="DD11" s="1082"/>
      <c r="DE11" s="1082"/>
      <c r="DF11" s="1083"/>
      <c r="DG11" s="1081" t="s">
        <v>523</v>
      </c>
      <c r="DH11" s="1082"/>
      <c r="DI11" s="1082"/>
      <c r="DJ11" s="1082"/>
      <c r="DK11" s="1083"/>
      <c r="DL11" s="1081" t="s">
        <v>523</v>
      </c>
      <c r="DM11" s="1082"/>
      <c r="DN11" s="1082"/>
      <c r="DO11" s="1082"/>
      <c r="DP11" s="1083"/>
      <c r="DQ11" s="1081" t="s">
        <v>523</v>
      </c>
      <c r="DR11" s="1082"/>
      <c r="DS11" s="1082"/>
      <c r="DT11" s="1082"/>
      <c r="DU11" s="1083"/>
      <c r="DV11" s="1084"/>
      <c r="DW11" s="1085"/>
      <c r="DX11" s="1085"/>
      <c r="DY11" s="1085"/>
      <c r="DZ11" s="1086"/>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797" t="s">
        <v>612</v>
      </c>
      <c r="BT12" s="798"/>
      <c r="BU12" s="798"/>
      <c r="BV12" s="798"/>
      <c r="BW12" s="798"/>
      <c r="BX12" s="798"/>
      <c r="BY12" s="798"/>
      <c r="BZ12" s="798"/>
      <c r="CA12" s="798"/>
      <c r="CB12" s="798"/>
      <c r="CC12" s="798"/>
      <c r="CD12" s="798"/>
      <c r="CE12" s="798"/>
      <c r="CF12" s="798"/>
      <c r="CG12" s="799"/>
      <c r="CH12" s="1081">
        <v>-1</v>
      </c>
      <c r="CI12" s="1082"/>
      <c r="CJ12" s="1082"/>
      <c r="CK12" s="1082"/>
      <c r="CL12" s="1083"/>
      <c r="CM12" s="1081">
        <v>323</v>
      </c>
      <c r="CN12" s="1082"/>
      <c r="CO12" s="1082"/>
      <c r="CP12" s="1082"/>
      <c r="CQ12" s="1083"/>
      <c r="CR12" s="1081">
        <v>150</v>
      </c>
      <c r="CS12" s="1082"/>
      <c r="CT12" s="1082"/>
      <c r="CU12" s="1082"/>
      <c r="CV12" s="1083"/>
      <c r="CW12" s="1081" t="s">
        <v>614</v>
      </c>
      <c r="CX12" s="1082"/>
      <c r="CY12" s="1082"/>
      <c r="CZ12" s="1082"/>
      <c r="DA12" s="1083"/>
      <c r="DB12" s="1081" t="s">
        <v>614</v>
      </c>
      <c r="DC12" s="1082"/>
      <c r="DD12" s="1082"/>
      <c r="DE12" s="1082"/>
      <c r="DF12" s="1083"/>
      <c r="DG12" s="1081" t="s">
        <v>523</v>
      </c>
      <c r="DH12" s="1082"/>
      <c r="DI12" s="1082"/>
      <c r="DJ12" s="1082"/>
      <c r="DK12" s="1083"/>
      <c r="DL12" s="1081" t="s">
        <v>523</v>
      </c>
      <c r="DM12" s="1082"/>
      <c r="DN12" s="1082"/>
      <c r="DO12" s="1082"/>
      <c r="DP12" s="1083"/>
      <c r="DQ12" s="1081" t="s">
        <v>523</v>
      </c>
      <c r="DR12" s="1082"/>
      <c r="DS12" s="1082"/>
      <c r="DT12" s="1082"/>
      <c r="DU12" s="1083"/>
      <c r="DV12" s="1084"/>
      <c r="DW12" s="1085"/>
      <c r="DX12" s="1085"/>
      <c r="DY12" s="1085"/>
      <c r="DZ12" s="1086"/>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797" t="s">
        <v>613</v>
      </c>
      <c r="BT13" s="798"/>
      <c r="BU13" s="798"/>
      <c r="BV13" s="798"/>
      <c r="BW13" s="798"/>
      <c r="BX13" s="798"/>
      <c r="BY13" s="798"/>
      <c r="BZ13" s="798"/>
      <c r="CA13" s="798"/>
      <c r="CB13" s="798"/>
      <c r="CC13" s="798"/>
      <c r="CD13" s="798"/>
      <c r="CE13" s="798"/>
      <c r="CF13" s="798"/>
      <c r="CG13" s="799"/>
      <c r="CH13" s="1081">
        <v>1</v>
      </c>
      <c r="CI13" s="1082"/>
      <c r="CJ13" s="1082"/>
      <c r="CK13" s="1082"/>
      <c r="CL13" s="1083"/>
      <c r="CM13" s="1081">
        <v>1018</v>
      </c>
      <c r="CN13" s="1082"/>
      <c r="CO13" s="1082"/>
      <c r="CP13" s="1082"/>
      <c r="CQ13" s="1083"/>
      <c r="CR13" s="1081">
        <v>150</v>
      </c>
      <c r="CS13" s="1082"/>
      <c r="CT13" s="1082"/>
      <c r="CU13" s="1082"/>
      <c r="CV13" s="1083"/>
      <c r="CW13" s="1081">
        <v>28</v>
      </c>
      <c r="CX13" s="1082"/>
      <c r="CY13" s="1082"/>
      <c r="CZ13" s="1082"/>
      <c r="DA13" s="1083"/>
      <c r="DB13" s="1081" t="s">
        <v>614</v>
      </c>
      <c r="DC13" s="1082"/>
      <c r="DD13" s="1082"/>
      <c r="DE13" s="1082"/>
      <c r="DF13" s="1083"/>
      <c r="DG13" s="1081" t="s">
        <v>523</v>
      </c>
      <c r="DH13" s="1082"/>
      <c r="DI13" s="1082"/>
      <c r="DJ13" s="1082"/>
      <c r="DK13" s="1083"/>
      <c r="DL13" s="1081" t="s">
        <v>523</v>
      </c>
      <c r="DM13" s="1082"/>
      <c r="DN13" s="1082"/>
      <c r="DO13" s="1082"/>
      <c r="DP13" s="1083"/>
      <c r="DQ13" s="1081" t="s">
        <v>523</v>
      </c>
      <c r="DR13" s="1082"/>
      <c r="DS13" s="1082"/>
      <c r="DT13" s="1082"/>
      <c r="DU13" s="1083"/>
      <c r="DV13" s="1084"/>
      <c r="DW13" s="1085"/>
      <c r="DX13" s="1085"/>
      <c r="DY13" s="1085"/>
      <c r="DZ13" s="1086"/>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797"/>
      <c r="BT14" s="798"/>
      <c r="BU14" s="798"/>
      <c r="BV14" s="798"/>
      <c r="BW14" s="798"/>
      <c r="BX14" s="798"/>
      <c r="BY14" s="798"/>
      <c r="BZ14" s="798"/>
      <c r="CA14" s="798"/>
      <c r="CB14" s="798"/>
      <c r="CC14" s="798"/>
      <c r="CD14" s="798"/>
      <c r="CE14" s="798"/>
      <c r="CF14" s="798"/>
      <c r="CG14" s="799"/>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797"/>
      <c r="BT15" s="798"/>
      <c r="BU15" s="798"/>
      <c r="BV15" s="798"/>
      <c r="BW15" s="798"/>
      <c r="BX15" s="798"/>
      <c r="BY15" s="798"/>
      <c r="BZ15" s="798"/>
      <c r="CA15" s="798"/>
      <c r="CB15" s="798"/>
      <c r="CC15" s="798"/>
      <c r="CD15" s="798"/>
      <c r="CE15" s="798"/>
      <c r="CF15" s="798"/>
      <c r="CG15" s="799"/>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797"/>
      <c r="BT16" s="798"/>
      <c r="BU16" s="798"/>
      <c r="BV16" s="798"/>
      <c r="BW16" s="798"/>
      <c r="BX16" s="798"/>
      <c r="BY16" s="798"/>
      <c r="BZ16" s="798"/>
      <c r="CA16" s="798"/>
      <c r="CB16" s="798"/>
      <c r="CC16" s="798"/>
      <c r="CD16" s="798"/>
      <c r="CE16" s="798"/>
      <c r="CF16" s="798"/>
      <c r="CG16" s="799"/>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797"/>
      <c r="BT17" s="798"/>
      <c r="BU17" s="798"/>
      <c r="BV17" s="798"/>
      <c r="BW17" s="798"/>
      <c r="BX17" s="798"/>
      <c r="BY17" s="798"/>
      <c r="BZ17" s="798"/>
      <c r="CA17" s="798"/>
      <c r="CB17" s="798"/>
      <c r="CC17" s="798"/>
      <c r="CD17" s="798"/>
      <c r="CE17" s="798"/>
      <c r="CF17" s="798"/>
      <c r="CG17" s="799"/>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797"/>
      <c r="BT18" s="798"/>
      <c r="BU18" s="798"/>
      <c r="BV18" s="798"/>
      <c r="BW18" s="798"/>
      <c r="BX18" s="798"/>
      <c r="BY18" s="798"/>
      <c r="BZ18" s="798"/>
      <c r="CA18" s="798"/>
      <c r="CB18" s="798"/>
      <c r="CC18" s="798"/>
      <c r="CD18" s="798"/>
      <c r="CE18" s="798"/>
      <c r="CF18" s="798"/>
      <c r="CG18" s="799"/>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797"/>
      <c r="BT19" s="798"/>
      <c r="BU19" s="798"/>
      <c r="BV19" s="798"/>
      <c r="BW19" s="798"/>
      <c r="BX19" s="798"/>
      <c r="BY19" s="798"/>
      <c r="BZ19" s="798"/>
      <c r="CA19" s="798"/>
      <c r="CB19" s="798"/>
      <c r="CC19" s="798"/>
      <c r="CD19" s="798"/>
      <c r="CE19" s="798"/>
      <c r="CF19" s="798"/>
      <c r="CG19" s="799"/>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797"/>
      <c r="BT20" s="798"/>
      <c r="BU20" s="798"/>
      <c r="BV20" s="798"/>
      <c r="BW20" s="798"/>
      <c r="BX20" s="798"/>
      <c r="BY20" s="798"/>
      <c r="BZ20" s="798"/>
      <c r="CA20" s="798"/>
      <c r="CB20" s="798"/>
      <c r="CC20" s="798"/>
      <c r="CD20" s="798"/>
      <c r="CE20" s="798"/>
      <c r="CF20" s="798"/>
      <c r="CG20" s="799"/>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797"/>
      <c r="BT21" s="798"/>
      <c r="BU21" s="798"/>
      <c r="BV21" s="798"/>
      <c r="BW21" s="798"/>
      <c r="BX21" s="798"/>
      <c r="BY21" s="798"/>
      <c r="BZ21" s="798"/>
      <c r="CA21" s="798"/>
      <c r="CB21" s="798"/>
      <c r="CC21" s="798"/>
      <c r="CD21" s="798"/>
      <c r="CE21" s="798"/>
      <c r="CF21" s="798"/>
      <c r="CG21" s="799"/>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797"/>
      <c r="BT22" s="798"/>
      <c r="BU22" s="798"/>
      <c r="BV22" s="798"/>
      <c r="BW22" s="798"/>
      <c r="BX22" s="798"/>
      <c r="BY22" s="798"/>
      <c r="BZ22" s="798"/>
      <c r="CA22" s="798"/>
      <c r="CB22" s="798"/>
      <c r="CC22" s="798"/>
      <c r="CD22" s="798"/>
      <c r="CE22" s="798"/>
      <c r="CF22" s="798"/>
      <c r="CG22" s="799"/>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387</v>
      </c>
      <c r="B23" s="1036" t="s">
        <v>388</v>
      </c>
      <c r="C23" s="1037"/>
      <c r="D23" s="1037"/>
      <c r="E23" s="1037"/>
      <c r="F23" s="1037"/>
      <c r="G23" s="1037"/>
      <c r="H23" s="1037"/>
      <c r="I23" s="1037"/>
      <c r="J23" s="1037"/>
      <c r="K23" s="1037"/>
      <c r="L23" s="1037"/>
      <c r="M23" s="1037"/>
      <c r="N23" s="1037"/>
      <c r="O23" s="1037"/>
      <c r="P23" s="1038"/>
      <c r="Q23" s="1157">
        <v>68439</v>
      </c>
      <c r="R23" s="1158"/>
      <c r="S23" s="1158"/>
      <c r="T23" s="1158"/>
      <c r="U23" s="1158"/>
      <c r="V23" s="1158">
        <v>67452</v>
      </c>
      <c r="W23" s="1158"/>
      <c r="X23" s="1158"/>
      <c r="Y23" s="1158"/>
      <c r="Z23" s="1158"/>
      <c r="AA23" s="1158">
        <v>987</v>
      </c>
      <c r="AB23" s="1158"/>
      <c r="AC23" s="1158"/>
      <c r="AD23" s="1158"/>
      <c r="AE23" s="1159"/>
      <c r="AF23" s="1160">
        <v>944</v>
      </c>
      <c r="AG23" s="1158"/>
      <c r="AH23" s="1158"/>
      <c r="AI23" s="1158"/>
      <c r="AJ23" s="1161"/>
      <c r="AK23" s="1162"/>
      <c r="AL23" s="1163"/>
      <c r="AM23" s="1163"/>
      <c r="AN23" s="1163"/>
      <c r="AO23" s="1163"/>
      <c r="AP23" s="1158">
        <v>64102</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797"/>
      <c r="BT23" s="798"/>
      <c r="BU23" s="798"/>
      <c r="BV23" s="798"/>
      <c r="BW23" s="798"/>
      <c r="BX23" s="798"/>
      <c r="BY23" s="798"/>
      <c r="BZ23" s="798"/>
      <c r="CA23" s="798"/>
      <c r="CB23" s="798"/>
      <c r="CC23" s="798"/>
      <c r="CD23" s="798"/>
      <c r="CE23" s="798"/>
      <c r="CF23" s="798"/>
      <c r="CG23" s="799"/>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797"/>
      <c r="BT24" s="798"/>
      <c r="BU24" s="798"/>
      <c r="BV24" s="798"/>
      <c r="BW24" s="798"/>
      <c r="BX24" s="798"/>
      <c r="BY24" s="798"/>
      <c r="BZ24" s="798"/>
      <c r="CA24" s="798"/>
      <c r="CB24" s="798"/>
      <c r="CC24" s="798"/>
      <c r="CD24" s="798"/>
      <c r="CE24" s="798"/>
      <c r="CF24" s="798"/>
      <c r="CG24" s="799"/>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797"/>
      <c r="BT25" s="798"/>
      <c r="BU25" s="798"/>
      <c r="BV25" s="798"/>
      <c r="BW25" s="798"/>
      <c r="BX25" s="798"/>
      <c r="BY25" s="798"/>
      <c r="BZ25" s="798"/>
      <c r="CA25" s="798"/>
      <c r="CB25" s="798"/>
      <c r="CC25" s="798"/>
      <c r="CD25" s="798"/>
      <c r="CE25" s="798"/>
      <c r="CF25" s="798"/>
      <c r="CG25" s="799"/>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364</v>
      </c>
      <c r="B26" s="1088"/>
      <c r="C26" s="1088"/>
      <c r="D26" s="1088"/>
      <c r="E26" s="1088"/>
      <c r="F26" s="1088"/>
      <c r="G26" s="1088"/>
      <c r="H26" s="1088"/>
      <c r="I26" s="1088"/>
      <c r="J26" s="1088"/>
      <c r="K26" s="1088"/>
      <c r="L26" s="1088"/>
      <c r="M26" s="1088"/>
      <c r="N26" s="1088"/>
      <c r="O26" s="1088"/>
      <c r="P26" s="1089"/>
      <c r="Q26" s="1093" t="s">
        <v>392</v>
      </c>
      <c r="R26" s="1094"/>
      <c r="S26" s="1094"/>
      <c r="T26" s="1094"/>
      <c r="U26" s="1095"/>
      <c r="V26" s="1093" t="s">
        <v>393</v>
      </c>
      <c r="W26" s="1094"/>
      <c r="X26" s="1094"/>
      <c r="Y26" s="1094"/>
      <c r="Z26" s="1095"/>
      <c r="AA26" s="1093" t="s">
        <v>394</v>
      </c>
      <c r="AB26" s="1094"/>
      <c r="AC26" s="1094"/>
      <c r="AD26" s="1094"/>
      <c r="AE26" s="1094"/>
      <c r="AF26" s="1148" t="s">
        <v>395</v>
      </c>
      <c r="AG26" s="1100"/>
      <c r="AH26" s="1100"/>
      <c r="AI26" s="1100"/>
      <c r="AJ26" s="1149"/>
      <c r="AK26" s="1094" t="s">
        <v>396</v>
      </c>
      <c r="AL26" s="1094"/>
      <c r="AM26" s="1094"/>
      <c r="AN26" s="1094"/>
      <c r="AO26" s="1095"/>
      <c r="AP26" s="1093" t="s">
        <v>397</v>
      </c>
      <c r="AQ26" s="1094"/>
      <c r="AR26" s="1094"/>
      <c r="AS26" s="1094"/>
      <c r="AT26" s="1095"/>
      <c r="AU26" s="1093" t="s">
        <v>398</v>
      </c>
      <c r="AV26" s="1094"/>
      <c r="AW26" s="1094"/>
      <c r="AX26" s="1094"/>
      <c r="AY26" s="1095"/>
      <c r="AZ26" s="1093" t="s">
        <v>399</v>
      </c>
      <c r="BA26" s="1094"/>
      <c r="BB26" s="1094"/>
      <c r="BC26" s="1094"/>
      <c r="BD26" s="1095"/>
      <c r="BE26" s="1093" t="s">
        <v>371</v>
      </c>
      <c r="BF26" s="1094"/>
      <c r="BG26" s="1094"/>
      <c r="BH26" s="1094"/>
      <c r="BI26" s="1106"/>
      <c r="BJ26" s="252"/>
      <c r="BK26" s="252"/>
      <c r="BL26" s="252"/>
      <c r="BM26" s="252"/>
      <c r="BN26" s="252"/>
      <c r="BO26" s="265"/>
      <c r="BP26" s="265"/>
      <c r="BQ26" s="262">
        <v>20</v>
      </c>
      <c r="BR26" s="263"/>
      <c r="BS26" s="797"/>
      <c r="BT26" s="798"/>
      <c r="BU26" s="798"/>
      <c r="BV26" s="798"/>
      <c r="BW26" s="798"/>
      <c r="BX26" s="798"/>
      <c r="BY26" s="798"/>
      <c r="BZ26" s="798"/>
      <c r="CA26" s="798"/>
      <c r="CB26" s="798"/>
      <c r="CC26" s="798"/>
      <c r="CD26" s="798"/>
      <c r="CE26" s="798"/>
      <c r="CF26" s="798"/>
      <c r="CG26" s="799"/>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0"/>
      <c r="AG27" s="1103"/>
      <c r="AH27" s="1103"/>
      <c r="AI27" s="1103"/>
      <c r="AJ27" s="1151"/>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07"/>
      <c r="BJ27" s="252"/>
      <c r="BK27" s="252"/>
      <c r="BL27" s="252"/>
      <c r="BM27" s="252"/>
      <c r="BN27" s="252"/>
      <c r="BO27" s="265"/>
      <c r="BP27" s="265"/>
      <c r="BQ27" s="262">
        <v>21</v>
      </c>
      <c r="BR27" s="263"/>
      <c r="BS27" s="797"/>
      <c r="BT27" s="798"/>
      <c r="BU27" s="798"/>
      <c r="BV27" s="798"/>
      <c r="BW27" s="798"/>
      <c r="BX27" s="798"/>
      <c r="BY27" s="798"/>
      <c r="BZ27" s="798"/>
      <c r="CA27" s="798"/>
      <c r="CB27" s="798"/>
      <c r="CC27" s="798"/>
      <c r="CD27" s="798"/>
      <c r="CE27" s="798"/>
      <c r="CF27" s="798"/>
      <c r="CG27" s="799"/>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14751</v>
      </c>
      <c r="R28" s="1143"/>
      <c r="S28" s="1143"/>
      <c r="T28" s="1143"/>
      <c r="U28" s="1143"/>
      <c r="V28" s="1143">
        <v>14685</v>
      </c>
      <c r="W28" s="1143"/>
      <c r="X28" s="1143"/>
      <c r="Y28" s="1143"/>
      <c r="Z28" s="1143"/>
      <c r="AA28" s="1143">
        <v>66</v>
      </c>
      <c r="AB28" s="1143"/>
      <c r="AC28" s="1143"/>
      <c r="AD28" s="1143"/>
      <c r="AE28" s="1144"/>
      <c r="AF28" s="1145">
        <v>66</v>
      </c>
      <c r="AG28" s="1143"/>
      <c r="AH28" s="1143"/>
      <c r="AI28" s="1143"/>
      <c r="AJ28" s="1146"/>
      <c r="AK28" s="1147">
        <v>1493</v>
      </c>
      <c r="AL28" s="1135"/>
      <c r="AM28" s="1135"/>
      <c r="AN28" s="1135"/>
      <c r="AO28" s="1135"/>
      <c r="AP28" s="1135" t="s">
        <v>597</v>
      </c>
      <c r="AQ28" s="1135"/>
      <c r="AR28" s="1135"/>
      <c r="AS28" s="1135"/>
      <c r="AT28" s="1135"/>
      <c r="AU28" s="1135" t="s">
        <v>597</v>
      </c>
      <c r="AV28" s="1135"/>
      <c r="AW28" s="1135"/>
      <c r="AX28" s="1135"/>
      <c r="AY28" s="1135"/>
      <c r="AZ28" s="1136" t="s">
        <v>597</v>
      </c>
      <c r="BA28" s="1136"/>
      <c r="BB28" s="1136"/>
      <c r="BC28" s="1136"/>
      <c r="BD28" s="1136"/>
      <c r="BE28" s="1137"/>
      <c r="BF28" s="1137"/>
      <c r="BG28" s="1137"/>
      <c r="BH28" s="1137"/>
      <c r="BI28" s="1138"/>
      <c r="BJ28" s="252"/>
      <c r="BK28" s="252"/>
      <c r="BL28" s="252"/>
      <c r="BM28" s="252"/>
      <c r="BN28" s="252"/>
      <c r="BO28" s="265"/>
      <c r="BP28" s="265"/>
      <c r="BQ28" s="262">
        <v>22</v>
      </c>
      <c r="BR28" s="263"/>
      <c r="BS28" s="797"/>
      <c r="BT28" s="798"/>
      <c r="BU28" s="798"/>
      <c r="BV28" s="798"/>
      <c r="BW28" s="798"/>
      <c r="BX28" s="798"/>
      <c r="BY28" s="798"/>
      <c r="BZ28" s="798"/>
      <c r="CA28" s="798"/>
      <c r="CB28" s="798"/>
      <c r="CC28" s="798"/>
      <c r="CD28" s="798"/>
      <c r="CE28" s="798"/>
      <c r="CF28" s="798"/>
      <c r="CG28" s="799"/>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15260</v>
      </c>
      <c r="R29" s="1133"/>
      <c r="S29" s="1133"/>
      <c r="T29" s="1133"/>
      <c r="U29" s="1133"/>
      <c r="V29" s="1133">
        <v>14288</v>
      </c>
      <c r="W29" s="1133"/>
      <c r="X29" s="1133"/>
      <c r="Y29" s="1133"/>
      <c r="Z29" s="1133"/>
      <c r="AA29" s="1133">
        <v>972</v>
      </c>
      <c r="AB29" s="1133"/>
      <c r="AC29" s="1133"/>
      <c r="AD29" s="1133"/>
      <c r="AE29" s="1134"/>
      <c r="AF29" s="1108">
        <v>972</v>
      </c>
      <c r="AG29" s="1109"/>
      <c r="AH29" s="1109"/>
      <c r="AI29" s="1109"/>
      <c r="AJ29" s="1110"/>
      <c r="AK29" s="1072">
        <v>1955</v>
      </c>
      <c r="AL29" s="1063"/>
      <c r="AM29" s="1063"/>
      <c r="AN29" s="1063"/>
      <c r="AO29" s="1063"/>
      <c r="AP29" s="1063" t="s">
        <v>597</v>
      </c>
      <c r="AQ29" s="1063"/>
      <c r="AR29" s="1063"/>
      <c r="AS29" s="1063"/>
      <c r="AT29" s="1063"/>
      <c r="AU29" s="1063" t="s">
        <v>599</v>
      </c>
      <c r="AV29" s="1063"/>
      <c r="AW29" s="1063"/>
      <c r="AX29" s="1063"/>
      <c r="AY29" s="1063"/>
      <c r="AZ29" s="1131" t="s">
        <v>599</v>
      </c>
      <c r="BA29" s="1131"/>
      <c r="BB29" s="1131"/>
      <c r="BC29" s="1131"/>
      <c r="BD29" s="1131"/>
      <c r="BE29" s="1121"/>
      <c r="BF29" s="1121"/>
      <c r="BG29" s="1121"/>
      <c r="BH29" s="1121"/>
      <c r="BI29" s="1122"/>
      <c r="BJ29" s="252"/>
      <c r="BK29" s="252"/>
      <c r="BL29" s="252"/>
      <c r="BM29" s="252"/>
      <c r="BN29" s="252"/>
      <c r="BO29" s="265"/>
      <c r="BP29" s="265"/>
      <c r="BQ29" s="262">
        <v>23</v>
      </c>
      <c r="BR29" s="263"/>
      <c r="BS29" s="797"/>
      <c r="BT29" s="798"/>
      <c r="BU29" s="798"/>
      <c r="BV29" s="798"/>
      <c r="BW29" s="798"/>
      <c r="BX29" s="798"/>
      <c r="BY29" s="798"/>
      <c r="BZ29" s="798"/>
      <c r="CA29" s="798"/>
      <c r="CB29" s="798"/>
      <c r="CC29" s="798"/>
      <c r="CD29" s="798"/>
      <c r="CE29" s="798"/>
      <c r="CF29" s="798"/>
      <c r="CG29" s="799"/>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1812</v>
      </c>
      <c r="R30" s="1133"/>
      <c r="S30" s="1133"/>
      <c r="T30" s="1133"/>
      <c r="U30" s="1133"/>
      <c r="V30" s="1133">
        <v>1805</v>
      </c>
      <c r="W30" s="1133"/>
      <c r="X30" s="1133"/>
      <c r="Y30" s="1133"/>
      <c r="Z30" s="1133"/>
      <c r="AA30" s="1133">
        <v>7</v>
      </c>
      <c r="AB30" s="1133"/>
      <c r="AC30" s="1133"/>
      <c r="AD30" s="1133"/>
      <c r="AE30" s="1134"/>
      <c r="AF30" s="1108">
        <v>7</v>
      </c>
      <c r="AG30" s="1109"/>
      <c r="AH30" s="1109"/>
      <c r="AI30" s="1109"/>
      <c r="AJ30" s="1110"/>
      <c r="AK30" s="1072">
        <v>491</v>
      </c>
      <c r="AL30" s="1063"/>
      <c r="AM30" s="1063"/>
      <c r="AN30" s="1063"/>
      <c r="AO30" s="1063"/>
      <c r="AP30" s="1063" t="s">
        <v>597</v>
      </c>
      <c r="AQ30" s="1063"/>
      <c r="AR30" s="1063"/>
      <c r="AS30" s="1063"/>
      <c r="AT30" s="1063"/>
      <c r="AU30" s="1063" t="s">
        <v>599</v>
      </c>
      <c r="AV30" s="1063"/>
      <c r="AW30" s="1063"/>
      <c r="AX30" s="1063"/>
      <c r="AY30" s="1063"/>
      <c r="AZ30" s="1131" t="s">
        <v>599</v>
      </c>
      <c r="BA30" s="1131"/>
      <c r="BB30" s="1131"/>
      <c r="BC30" s="1131"/>
      <c r="BD30" s="1131"/>
      <c r="BE30" s="1121"/>
      <c r="BF30" s="1121"/>
      <c r="BG30" s="1121"/>
      <c r="BH30" s="1121"/>
      <c r="BI30" s="1122"/>
      <c r="BJ30" s="252"/>
      <c r="BK30" s="252"/>
      <c r="BL30" s="252"/>
      <c r="BM30" s="252"/>
      <c r="BN30" s="252"/>
      <c r="BO30" s="265"/>
      <c r="BP30" s="265"/>
      <c r="BQ30" s="262">
        <v>24</v>
      </c>
      <c r="BR30" s="263"/>
      <c r="BS30" s="797"/>
      <c r="BT30" s="798"/>
      <c r="BU30" s="798"/>
      <c r="BV30" s="798"/>
      <c r="BW30" s="798"/>
      <c r="BX30" s="798"/>
      <c r="BY30" s="798"/>
      <c r="BZ30" s="798"/>
      <c r="CA30" s="798"/>
      <c r="CB30" s="798"/>
      <c r="CC30" s="798"/>
      <c r="CD30" s="798"/>
      <c r="CE30" s="798"/>
      <c r="CF30" s="798"/>
      <c r="CG30" s="799"/>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186</v>
      </c>
      <c r="R31" s="1133"/>
      <c r="S31" s="1133"/>
      <c r="T31" s="1133"/>
      <c r="U31" s="1133"/>
      <c r="V31" s="1133">
        <v>724</v>
      </c>
      <c r="W31" s="1133"/>
      <c r="X31" s="1133"/>
      <c r="Y31" s="1133"/>
      <c r="Z31" s="1133"/>
      <c r="AA31" s="1133">
        <v>-538</v>
      </c>
      <c r="AB31" s="1133"/>
      <c r="AC31" s="1133"/>
      <c r="AD31" s="1133"/>
      <c r="AE31" s="1134"/>
      <c r="AF31" s="1108">
        <v>-538</v>
      </c>
      <c r="AG31" s="1109"/>
      <c r="AH31" s="1109"/>
      <c r="AI31" s="1109"/>
      <c r="AJ31" s="1110"/>
      <c r="AK31" s="1072">
        <v>32</v>
      </c>
      <c r="AL31" s="1063"/>
      <c r="AM31" s="1063"/>
      <c r="AN31" s="1063"/>
      <c r="AO31" s="1063"/>
      <c r="AP31" s="1063">
        <v>82</v>
      </c>
      <c r="AQ31" s="1063"/>
      <c r="AR31" s="1063"/>
      <c r="AS31" s="1063"/>
      <c r="AT31" s="1063"/>
      <c r="AU31" s="1063">
        <v>20</v>
      </c>
      <c r="AV31" s="1063"/>
      <c r="AW31" s="1063"/>
      <c r="AX31" s="1063"/>
      <c r="AY31" s="1063"/>
      <c r="AZ31" s="1131" t="s">
        <v>599</v>
      </c>
      <c r="BA31" s="1131"/>
      <c r="BB31" s="1131"/>
      <c r="BC31" s="1131"/>
      <c r="BD31" s="1131"/>
      <c r="BE31" s="1121"/>
      <c r="BF31" s="1121"/>
      <c r="BG31" s="1121"/>
      <c r="BH31" s="1121"/>
      <c r="BI31" s="1122"/>
      <c r="BJ31" s="252"/>
      <c r="BK31" s="252"/>
      <c r="BL31" s="252"/>
      <c r="BM31" s="252"/>
      <c r="BN31" s="252"/>
      <c r="BO31" s="265"/>
      <c r="BP31" s="265"/>
      <c r="BQ31" s="262">
        <v>25</v>
      </c>
      <c r="BR31" s="263"/>
      <c r="BS31" s="797"/>
      <c r="BT31" s="798"/>
      <c r="BU31" s="798"/>
      <c r="BV31" s="798"/>
      <c r="BW31" s="798"/>
      <c r="BX31" s="798"/>
      <c r="BY31" s="798"/>
      <c r="BZ31" s="798"/>
      <c r="CA31" s="798"/>
      <c r="CB31" s="798"/>
      <c r="CC31" s="798"/>
      <c r="CD31" s="798"/>
      <c r="CE31" s="798"/>
      <c r="CF31" s="798"/>
      <c r="CG31" s="799"/>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3424</v>
      </c>
      <c r="R32" s="1133"/>
      <c r="S32" s="1133"/>
      <c r="T32" s="1133"/>
      <c r="U32" s="1133"/>
      <c r="V32" s="1133">
        <v>3017</v>
      </c>
      <c r="W32" s="1133"/>
      <c r="X32" s="1133"/>
      <c r="Y32" s="1133"/>
      <c r="Z32" s="1133"/>
      <c r="AA32" s="1133">
        <v>407</v>
      </c>
      <c r="AB32" s="1133"/>
      <c r="AC32" s="1133"/>
      <c r="AD32" s="1133"/>
      <c r="AE32" s="1134"/>
      <c r="AF32" s="1108">
        <v>3947</v>
      </c>
      <c r="AG32" s="1109"/>
      <c r="AH32" s="1109"/>
      <c r="AI32" s="1109"/>
      <c r="AJ32" s="1110"/>
      <c r="AK32" s="1072">
        <v>21</v>
      </c>
      <c r="AL32" s="1063"/>
      <c r="AM32" s="1063"/>
      <c r="AN32" s="1063"/>
      <c r="AO32" s="1063"/>
      <c r="AP32" s="1063">
        <v>12802</v>
      </c>
      <c r="AQ32" s="1063"/>
      <c r="AR32" s="1063"/>
      <c r="AS32" s="1063"/>
      <c r="AT32" s="1063"/>
      <c r="AU32" s="1063">
        <v>77</v>
      </c>
      <c r="AV32" s="1063"/>
      <c r="AW32" s="1063"/>
      <c r="AX32" s="1063"/>
      <c r="AY32" s="1063"/>
      <c r="AZ32" s="1131" t="s">
        <v>597</v>
      </c>
      <c r="BA32" s="1131"/>
      <c r="BB32" s="1131"/>
      <c r="BC32" s="1131"/>
      <c r="BD32" s="1131"/>
      <c r="BE32" s="1121" t="s">
        <v>405</v>
      </c>
      <c r="BF32" s="1121"/>
      <c r="BG32" s="1121"/>
      <c r="BH32" s="1121"/>
      <c r="BI32" s="1122"/>
      <c r="BJ32" s="252"/>
      <c r="BK32" s="252"/>
      <c r="BL32" s="252"/>
      <c r="BM32" s="252"/>
      <c r="BN32" s="252"/>
      <c r="BO32" s="265"/>
      <c r="BP32" s="265"/>
      <c r="BQ32" s="262">
        <v>26</v>
      </c>
      <c r="BR32" s="263"/>
      <c r="BS32" s="797"/>
      <c r="BT32" s="798"/>
      <c r="BU32" s="798"/>
      <c r="BV32" s="798"/>
      <c r="BW32" s="798"/>
      <c r="BX32" s="798"/>
      <c r="BY32" s="798"/>
      <c r="BZ32" s="798"/>
      <c r="CA32" s="798"/>
      <c r="CB32" s="798"/>
      <c r="CC32" s="798"/>
      <c r="CD32" s="798"/>
      <c r="CE32" s="798"/>
      <c r="CF32" s="798"/>
      <c r="CG32" s="799"/>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23</v>
      </c>
      <c r="R33" s="1133"/>
      <c r="S33" s="1133"/>
      <c r="T33" s="1133"/>
      <c r="U33" s="1133"/>
      <c r="V33" s="1133">
        <v>19</v>
      </c>
      <c r="W33" s="1133"/>
      <c r="X33" s="1133"/>
      <c r="Y33" s="1133"/>
      <c r="Z33" s="1133"/>
      <c r="AA33" s="1133">
        <v>4</v>
      </c>
      <c r="AB33" s="1133"/>
      <c r="AC33" s="1133"/>
      <c r="AD33" s="1133"/>
      <c r="AE33" s="1134"/>
      <c r="AF33" s="1108">
        <v>124</v>
      </c>
      <c r="AG33" s="1109"/>
      <c r="AH33" s="1109"/>
      <c r="AI33" s="1109"/>
      <c r="AJ33" s="1110"/>
      <c r="AK33" s="1072" t="s">
        <v>597</v>
      </c>
      <c r="AL33" s="1063"/>
      <c r="AM33" s="1063"/>
      <c r="AN33" s="1063"/>
      <c r="AO33" s="1063"/>
      <c r="AP33" s="1063" t="s">
        <v>606</v>
      </c>
      <c r="AQ33" s="1063"/>
      <c r="AR33" s="1063"/>
      <c r="AS33" s="1063"/>
      <c r="AT33" s="1063"/>
      <c r="AU33" s="1063" t="s">
        <v>606</v>
      </c>
      <c r="AV33" s="1063"/>
      <c r="AW33" s="1063"/>
      <c r="AX33" s="1063"/>
      <c r="AY33" s="1063"/>
      <c r="AZ33" s="1131" t="s">
        <v>597</v>
      </c>
      <c r="BA33" s="1131"/>
      <c r="BB33" s="1131"/>
      <c r="BC33" s="1131"/>
      <c r="BD33" s="1131"/>
      <c r="BE33" s="1121" t="s">
        <v>407</v>
      </c>
      <c r="BF33" s="1121"/>
      <c r="BG33" s="1121"/>
      <c r="BH33" s="1121"/>
      <c r="BI33" s="1122"/>
      <c r="BJ33" s="252"/>
      <c r="BK33" s="252"/>
      <c r="BL33" s="252"/>
      <c r="BM33" s="252"/>
      <c r="BN33" s="252"/>
      <c r="BO33" s="265"/>
      <c r="BP33" s="265"/>
      <c r="BQ33" s="262">
        <v>27</v>
      </c>
      <c r="BR33" s="263"/>
      <c r="BS33" s="797"/>
      <c r="BT33" s="798"/>
      <c r="BU33" s="798"/>
      <c r="BV33" s="798"/>
      <c r="BW33" s="798"/>
      <c r="BX33" s="798"/>
      <c r="BY33" s="798"/>
      <c r="BZ33" s="798"/>
      <c r="CA33" s="798"/>
      <c r="CB33" s="798"/>
      <c r="CC33" s="798"/>
      <c r="CD33" s="798"/>
      <c r="CE33" s="798"/>
      <c r="CF33" s="798"/>
      <c r="CG33" s="799"/>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5875</v>
      </c>
      <c r="R34" s="1133"/>
      <c r="S34" s="1133"/>
      <c r="T34" s="1133"/>
      <c r="U34" s="1133"/>
      <c r="V34" s="1133">
        <v>5616</v>
      </c>
      <c r="W34" s="1133"/>
      <c r="X34" s="1133"/>
      <c r="Y34" s="1133"/>
      <c r="Z34" s="1133"/>
      <c r="AA34" s="1133">
        <v>259</v>
      </c>
      <c r="AB34" s="1133"/>
      <c r="AC34" s="1133"/>
      <c r="AD34" s="1133"/>
      <c r="AE34" s="1134"/>
      <c r="AF34" s="1108">
        <v>895</v>
      </c>
      <c r="AG34" s="1109"/>
      <c r="AH34" s="1109"/>
      <c r="AI34" s="1109"/>
      <c r="AJ34" s="1110"/>
      <c r="AK34" s="1072">
        <v>2281</v>
      </c>
      <c r="AL34" s="1063"/>
      <c r="AM34" s="1063"/>
      <c r="AN34" s="1063"/>
      <c r="AO34" s="1063"/>
      <c r="AP34" s="1063">
        <v>39948</v>
      </c>
      <c r="AQ34" s="1063"/>
      <c r="AR34" s="1063"/>
      <c r="AS34" s="1063"/>
      <c r="AT34" s="1063"/>
      <c r="AU34" s="1063">
        <v>24288</v>
      </c>
      <c r="AV34" s="1063"/>
      <c r="AW34" s="1063"/>
      <c r="AX34" s="1063"/>
      <c r="AY34" s="1063"/>
      <c r="AZ34" s="1131" t="s">
        <v>597</v>
      </c>
      <c r="BA34" s="1131"/>
      <c r="BB34" s="1131"/>
      <c r="BC34" s="1131"/>
      <c r="BD34" s="1131"/>
      <c r="BE34" s="1121" t="s">
        <v>407</v>
      </c>
      <c r="BF34" s="1121"/>
      <c r="BG34" s="1121"/>
      <c r="BH34" s="1121"/>
      <c r="BI34" s="1122"/>
      <c r="BJ34" s="252"/>
      <c r="BK34" s="252"/>
      <c r="BL34" s="252"/>
      <c r="BM34" s="252"/>
      <c r="BN34" s="252"/>
      <c r="BO34" s="265"/>
      <c r="BP34" s="265"/>
      <c r="BQ34" s="262">
        <v>28</v>
      </c>
      <c r="BR34" s="263"/>
      <c r="BS34" s="797"/>
      <c r="BT34" s="798"/>
      <c r="BU34" s="798"/>
      <c r="BV34" s="798"/>
      <c r="BW34" s="798"/>
      <c r="BX34" s="798"/>
      <c r="BY34" s="798"/>
      <c r="BZ34" s="798"/>
      <c r="CA34" s="798"/>
      <c r="CB34" s="798"/>
      <c r="CC34" s="798"/>
      <c r="CD34" s="798"/>
      <c r="CE34" s="798"/>
      <c r="CF34" s="798"/>
      <c r="CG34" s="799"/>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6022</v>
      </c>
      <c r="R35" s="1133"/>
      <c r="S35" s="1133"/>
      <c r="T35" s="1133"/>
      <c r="U35" s="1133"/>
      <c r="V35" s="1133">
        <v>6022</v>
      </c>
      <c r="W35" s="1133"/>
      <c r="X35" s="1133"/>
      <c r="Y35" s="1133"/>
      <c r="Z35" s="1133"/>
      <c r="AA35" s="1133" t="s">
        <v>597</v>
      </c>
      <c r="AB35" s="1133"/>
      <c r="AC35" s="1133"/>
      <c r="AD35" s="1133"/>
      <c r="AE35" s="1134"/>
      <c r="AF35" s="1108" t="s">
        <v>410</v>
      </c>
      <c r="AG35" s="1109"/>
      <c r="AH35" s="1109"/>
      <c r="AI35" s="1109"/>
      <c r="AJ35" s="1110"/>
      <c r="AK35" s="1072">
        <v>1287</v>
      </c>
      <c r="AL35" s="1063"/>
      <c r="AM35" s="1063"/>
      <c r="AN35" s="1063"/>
      <c r="AO35" s="1063"/>
      <c r="AP35" s="1063">
        <v>479</v>
      </c>
      <c r="AQ35" s="1063"/>
      <c r="AR35" s="1063"/>
      <c r="AS35" s="1063"/>
      <c r="AT35" s="1063"/>
      <c r="AU35" s="1063">
        <v>51</v>
      </c>
      <c r="AV35" s="1063"/>
      <c r="AW35" s="1063"/>
      <c r="AX35" s="1063"/>
      <c r="AY35" s="1063"/>
      <c r="AZ35" s="1131" t="s">
        <v>597</v>
      </c>
      <c r="BA35" s="1131"/>
      <c r="BB35" s="1131"/>
      <c r="BC35" s="1131"/>
      <c r="BD35" s="1131"/>
      <c r="BE35" s="1121" t="s">
        <v>411</v>
      </c>
      <c r="BF35" s="1121"/>
      <c r="BG35" s="1121"/>
      <c r="BH35" s="1121"/>
      <c r="BI35" s="1122"/>
      <c r="BJ35" s="252"/>
      <c r="BK35" s="252"/>
      <c r="BL35" s="252"/>
      <c r="BM35" s="252"/>
      <c r="BN35" s="252"/>
      <c r="BO35" s="265"/>
      <c r="BP35" s="265"/>
      <c r="BQ35" s="262">
        <v>29</v>
      </c>
      <c r="BR35" s="263"/>
      <c r="BS35" s="797"/>
      <c r="BT35" s="798"/>
      <c r="BU35" s="798"/>
      <c r="BV35" s="798"/>
      <c r="BW35" s="798"/>
      <c r="BX35" s="798"/>
      <c r="BY35" s="798"/>
      <c r="BZ35" s="798"/>
      <c r="CA35" s="798"/>
      <c r="CB35" s="798"/>
      <c r="CC35" s="798"/>
      <c r="CD35" s="798"/>
      <c r="CE35" s="798"/>
      <c r="CF35" s="798"/>
      <c r="CG35" s="799"/>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914208</v>
      </c>
      <c r="R36" s="1133"/>
      <c r="S36" s="1133"/>
      <c r="T36" s="1133"/>
      <c r="U36" s="1133"/>
      <c r="V36" s="1133">
        <v>914208</v>
      </c>
      <c r="W36" s="1133"/>
      <c r="X36" s="1133"/>
      <c r="Y36" s="1133"/>
      <c r="Z36" s="1133"/>
      <c r="AA36" s="1133" t="s">
        <v>597</v>
      </c>
      <c r="AB36" s="1133"/>
      <c r="AC36" s="1133"/>
      <c r="AD36" s="1133"/>
      <c r="AE36" s="1134"/>
      <c r="AF36" s="1108" t="s">
        <v>389</v>
      </c>
      <c r="AG36" s="1109"/>
      <c r="AH36" s="1109"/>
      <c r="AI36" s="1109"/>
      <c r="AJ36" s="1110"/>
      <c r="AK36" s="1072" t="s">
        <v>600</v>
      </c>
      <c r="AL36" s="1063"/>
      <c r="AM36" s="1063"/>
      <c r="AN36" s="1063"/>
      <c r="AO36" s="1063"/>
      <c r="AP36" s="1063" t="s">
        <v>606</v>
      </c>
      <c r="AQ36" s="1063"/>
      <c r="AR36" s="1063"/>
      <c r="AS36" s="1063"/>
      <c r="AT36" s="1063"/>
      <c r="AU36" s="1063" t="s">
        <v>606</v>
      </c>
      <c r="AV36" s="1063"/>
      <c r="AW36" s="1063"/>
      <c r="AX36" s="1063"/>
      <c r="AY36" s="1063"/>
      <c r="AZ36" s="1131" t="s">
        <v>597</v>
      </c>
      <c r="BA36" s="1131"/>
      <c r="BB36" s="1131"/>
      <c r="BC36" s="1131"/>
      <c r="BD36" s="1131"/>
      <c r="BE36" s="1121" t="s">
        <v>411</v>
      </c>
      <c r="BF36" s="1121"/>
      <c r="BG36" s="1121"/>
      <c r="BH36" s="1121"/>
      <c r="BI36" s="1122"/>
      <c r="BJ36" s="252"/>
      <c r="BK36" s="252"/>
      <c r="BL36" s="252"/>
      <c r="BM36" s="252"/>
      <c r="BN36" s="252"/>
      <c r="BO36" s="265"/>
      <c r="BP36" s="265"/>
      <c r="BQ36" s="262">
        <v>30</v>
      </c>
      <c r="BR36" s="263"/>
      <c r="BS36" s="797"/>
      <c r="BT36" s="798"/>
      <c r="BU36" s="798"/>
      <c r="BV36" s="798"/>
      <c r="BW36" s="798"/>
      <c r="BX36" s="798"/>
      <c r="BY36" s="798"/>
      <c r="BZ36" s="798"/>
      <c r="CA36" s="798"/>
      <c r="CB36" s="798"/>
      <c r="CC36" s="798"/>
      <c r="CD36" s="798"/>
      <c r="CE36" s="798"/>
      <c r="CF36" s="798"/>
      <c r="CG36" s="799"/>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72"/>
      <c r="AL37" s="1063"/>
      <c r="AM37" s="1063"/>
      <c r="AN37" s="1063"/>
      <c r="AO37" s="1063"/>
      <c r="AP37" s="1063"/>
      <c r="AQ37" s="1063"/>
      <c r="AR37" s="1063"/>
      <c r="AS37" s="1063"/>
      <c r="AT37" s="1063"/>
      <c r="AU37" s="1063"/>
      <c r="AV37" s="1063"/>
      <c r="AW37" s="1063"/>
      <c r="AX37" s="1063"/>
      <c r="AY37" s="1063"/>
      <c r="AZ37" s="1131"/>
      <c r="BA37" s="1131"/>
      <c r="BB37" s="1131"/>
      <c r="BC37" s="1131"/>
      <c r="BD37" s="1131"/>
      <c r="BE37" s="1121"/>
      <c r="BF37" s="1121"/>
      <c r="BG37" s="1121"/>
      <c r="BH37" s="1121"/>
      <c r="BI37" s="1122"/>
      <c r="BJ37" s="252"/>
      <c r="BK37" s="252"/>
      <c r="BL37" s="252"/>
      <c r="BM37" s="252"/>
      <c r="BN37" s="252"/>
      <c r="BO37" s="265"/>
      <c r="BP37" s="265"/>
      <c r="BQ37" s="262">
        <v>31</v>
      </c>
      <c r="BR37" s="263"/>
      <c r="BS37" s="797"/>
      <c r="BT37" s="798"/>
      <c r="BU37" s="798"/>
      <c r="BV37" s="798"/>
      <c r="BW37" s="798"/>
      <c r="BX37" s="798"/>
      <c r="BY37" s="798"/>
      <c r="BZ37" s="798"/>
      <c r="CA37" s="798"/>
      <c r="CB37" s="798"/>
      <c r="CC37" s="798"/>
      <c r="CD37" s="798"/>
      <c r="CE37" s="798"/>
      <c r="CF37" s="798"/>
      <c r="CG37" s="799"/>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72"/>
      <c r="AL38" s="1063"/>
      <c r="AM38" s="1063"/>
      <c r="AN38" s="1063"/>
      <c r="AO38" s="1063"/>
      <c r="AP38" s="1063"/>
      <c r="AQ38" s="1063"/>
      <c r="AR38" s="1063"/>
      <c r="AS38" s="1063"/>
      <c r="AT38" s="1063"/>
      <c r="AU38" s="1063"/>
      <c r="AV38" s="1063"/>
      <c r="AW38" s="1063"/>
      <c r="AX38" s="1063"/>
      <c r="AY38" s="1063"/>
      <c r="AZ38" s="1131"/>
      <c r="BA38" s="1131"/>
      <c r="BB38" s="1131"/>
      <c r="BC38" s="1131"/>
      <c r="BD38" s="1131"/>
      <c r="BE38" s="1121"/>
      <c r="BF38" s="1121"/>
      <c r="BG38" s="1121"/>
      <c r="BH38" s="1121"/>
      <c r="BI38" s="1122"/>
      <c r="BJ38" s="252"/>
      <c r="BK38" s="252"/>
      <c r="BL38" s="252"/>
      <c r="BM38" s="252"/>
      <c r="BN38" s="252"/>
      <c r="BO38" s="265"/>
      <c r="BP38" s="265"/>
      <c r="BQ38" s="262">
        <v>32</v>
      </c>
      <c r="BR38" s="263"/>
      <c r="BS38" s="797"/>
      <c r="BT38" s="798"/>
      <c r="BU38" s="798"/>
      <c r="BV38" s="798"/>
      <c r="BW38" s="798"/>
      <c r="BX38" s="798"/>
      <c r="BY38" s="798"/>
      <c r="BZ38" s="798"/>
      <c r="CA38" s="798"/>
      <c r="CB38" s="798"/>
      <c r="CC38" s="798"/>
      <c r="CD38" s="798"/>
      <c r="CE38" s="798"/>
      <c r="CF38" s="798"/>
      <c r="CG38" s="799"/>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72"/>
      <c r="AL39" s="1063"/>
      <c r="AM39" s="1063"/>
      <c r="AN39" s="1063"/>
      <c r="AO39" s="1063"/>
      <c r="AP39" s="1063"/>
      <c r="AQ39" s="1063"/>
      <c r="AR39" s="1063"/>
      <c r="AS39" s="1063"/>
      <c r="AT39" s="1063"/>
      <c r="AU39" s="1063"/>
      <c r="AV39" s="1063"/>
      <c r="AW39" s="1063"/>
      <c r="AX39" s="1063"/>
      <c r="AY39" s="1063"/>
      <c r="AZ39" s="1131"/>
      <c r="BA39" s="1131"/>
      <c r="BB39" s="1131"/>
      <c r="BC39" s="1131"/>
      <c r="BD39" s="1131"/>
      <c r="BE39" s="1121"/>
      <c r="BF39" s="1121"/>
      <c r="BG39" s="1121"/>
      <c r="BH39" s="1121"/>
      <c r="BI39" s="1122"/>
      <c r="BJ39" s="252"/>
      <c r="BK39" s="252"/>
      <c r="BL39" s="252"/>
      <c r="BM39" s="252"/>
      <c r="BN39" s="252"/>
      <c r="BO39" s="265"/>
      <c r="BP39" s="265"/>
      <c r="BQ39" s="262">
        <v>33</v>
      </c>
      <c r="BR39" s="263"/>
      <c r="BS39" s="797"/>
      <c r="BT39" s="798"/>
      <c r="BU39" s="798"/>
      <c r="BV39" s="798"/>
      <c r="BW39" s="798"/>
      <c r="BX39" s="798"/>
      <c r="BY39" s="798"/>
      <c r="BZ39" s="798"/>
      <c r="CA39" s="798"/>
      <c r="CB39" s="798"/>
      <c r="CC39" s="798"/>
      <c r="CD39" s="798"/>
      <c r="CE39" s="798"/>
      <c r="CF39" s="798"/>
      <c r="CG39" s="799"/>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72"/>
      <c r="AL40" s="1063"/>
      <c r="AM40" s="1063"/>
      <c r="AN40" s="1063"/>
      <c r="AO40" s="1063"/>
      <c r="AP40" s="1063"/>
      <c r="AQ40" s="1063"/>
      <c r="AR40" s="1063"/>
      <c r="AS40" s="1063"/>
      <c r="AT40" s="1063"/>
      <c r="AU40" s="1063"/>
      <c r="AV40" s="1063"/>
      <c r="AW40" s="1063"/>
      <c r="AX40" s="1063"/>
      <c r="AY40" s="1063"/>
      <c r="AZ40" s="1131"/>
      <c r="BA40" s="1131"/>
      <c r="BB40" s="1131"/>
      <c r="BC40" s="1131"/>
      <c r="BD40" s="1131"/>
      <c r="BE40" s="1121"/>
      <c r="BF40" s="1121"/>
      <c r="BG40" s="1121"/>
      <c r="BH40" s="1121"/>
      <c r="BI40" s="1122"/>
      <c r="BJ40" s="252"/>
      <c r="BK40" s="252"/>
      <c r="BL40" s="252"/>
      <c r="BM40" s="252"/>
      <c r="BN40" s="252"/>
      <c r="BO40" s="265"/>
      <c r="BP40" s="265"/>
      <c r="BQ40" s="262">
        <v>34</v>
      </c>
      <c r="BR40" s="263"/>
      <c r="BS40" s="797"/>
      <c r="BT40" s="798"/>
      <c r="BU40" s="798"/>
      <c r="BV40" s="798"/>
      <c r="BW40" s="798"/>
      <c r="BX40" s="798"/>
      <c r="BY40" s="798"/>
      <c r="BZ40" s="798"/>
      <c r="CA40" s="798"/>
      <c r="CB40" s="798"/>
      <c r="CC40" s="798"/>
      <c r="CD40" s="798"/>
      <c r="CE40" s="798"/>
      <c r="CF40" s="798"/>
      <c r="CG40" s="799"/>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72"/>
      <c r="AL41" s="1063"/>
      <c r="AM41" s="1063"/>
      <c r="AN41" s="1063"/>
      <c r="AO41" s="1063"/>
      <c r="AP41" s="1063"/>
      <c r="AQ41" s="1063"/>
      <c r="AR41" s="1063"/>
      <c r="AS41" s="1063"/>
      <c r="AT41" s="1063"/>
      <c r="AU41" s="1063"/>
      <c r="AV41" s="1063"/>
      <c r="AW41" s="1063"/>
      <c r="AX41" s="1063"/>
      <c r="AY41" s="1063"/>
      <c r="AZ41" s="1131"/>
      <c r="BA41" s="1131"/>
      <c r="BB41" s="1131"/>
      <c r="BC41" s="1131"/>
      <c r="BD41" s="1131"/>
      <c r="BE41" s="1121"/>
      <c r="BF41" s="1121"/>
      <c r="BG41" s="1121"/>
      <c r="BH41" s="1121"/>
      <c r="BI41" s="1122"/>
      <c r="BJ41" s="252"/>
      <c r="BK41" s="252"/>
      <c r="BL41" s="252"/>
      <c r="BM41" s="252"/>
      <c r="BN41" s="252"/>
      <c r="BO41" s="265"/>
      <c r="BP41" s="265"/>
      <c r="BQ41" s="262">
        <v>35</v>
      </c>
      <c r="BR41" s="263"/>
      <c r="BS41" s="797"/>
      <c r="BT41" s="798"/>
      <c r="BU41" s="798"/>
      <c r="BV41" s="798"/>
      <c r="BW41" s="798"/>
      <c r="BX41" s="798"/>
      <c r="BY41" s="798"/>
      <c r="BZ41" s="798"/>
      <c r="CA41" s="798"/>
      <c r="CB41" s="798"/>
      <c r="CC41" s="798"/>
      <c r="CD41" s="798"/>
      <c r="CE41" s="798"/>
      <c r="CF41" s="798"/>
      <c r="CG41" s="799"/>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72"/>
      <c r="AL42" s="1063"/>
      <c r="AM42" s="1063"/>
      <c r="AN42" s="1063"/>
      <c r="AO42" s="1063"/>
      <c r="AP42" s="1063"/>
      <c r="AQ42" s="1063"/>
      <c r="AR42" s="1063"/>
      <c r="AS42" s="1063"/>
      <c r="AT42" s="1063"/>
      <c r="AU42" s="1063"/>
      <c r="AV42" s="1063"/>
      <c r="AW42" s="1063"/>
      <c r="AX42" s="1063"/>
      <c r="AY42" s="1063"/>
      <c r="AZ42" s="1131"/>
      <c r="BA42" s="1131"/>
      <c r="BB42" s="1131"/>
      <c r="BC42" s="1131"/>
      <c r="BD42" s="1131"/>
      <c r="BE42" s="1121"/>
      <c r="BF42" s="1121"/>
      <c r="BG42" s="1121"/>
      <c r="BH42" s="1121"/>
      <c r="BI42" s="1122"/>
      <c r="BJ42" s="252"/>
      <c r="BK42" s="252"/>
      <c r="BL42" s="252"/>
      <c r="BM42" s="252"/>
      <c r="BN42" s="252"/>
      <c r="BO42" s="265"/>
      <c r="BP42" s="265"/>
      <c r="BQ42" s="262">
        <v>36</v>
      </c>
      <c r="BR42" s="263"/>
      <c r="BS42" s="797"/>
      <c r="BT42" s="798"/>
      <c r="BU42" s="798"/>
      <c r="BV42" s="798"/>
      <c r="BW42" s="798"/>
      <c r="BX42" s="798"/>
      <c r="BY42" s="798"/>
      <c r="BZ42" s="798"/>
      <c r="CA42" s="798"/>
      <c r="CB42" s="798"/>
      <c r="CC42" s="798"/>
      <c r="CD42" s="798"/>
      <c r="CE42" s="798"/>
      <c r="CF42" s="798"/>
      <c r="CG42" s="799"/>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72"/>
      <c r="AL43" s="1063"/>
      <c r="AM43" s="1063"/>
      <c r="AN43" s="1063"/>
      <c r="AO43" s="1063"/>
      <c r="AP43" s="1063"/>
      <c r="AQ43" s="1063"/>
      <c r="AR43" s="1063"/>
      <c r="AS43" s="1063"/>
      <c r="AT43" s="1063"/>
      <c r="AU43" s="1063"/>
      <c r="AV43" s="1063"/>
      <c r="AW43" s="1063"/>
      <c r="AX43" s="1063"/>
      <c r="AY43" s="1063"/>
      <c r="AZ43" s="1131"/>
      <c r="BA43" s="1131"/>
      <c r="BB43" s="1131"/>
      <c r="BC43" s="1131"/>
      <c r="BD43" s="1131"/>
      <c r="BE43" s="1121"/>
      <c r="BF43" s="1121"/>
      <c r="BG43" s="1121"/>
      <c r="BH43" s="1121"/>
      <c r="BI43" s="1122"/>
      <c r="BJ43" s="252"/>
      <c r="BK43" s="252"/>
      <c r="BL43" s="252"/>
      <c r="BM43" s="252"/>
      <c r="BN43" s="252"/>
      <c r="BO43" s="265"/>
      <c r="BP43" s="265"/>
      <c r="BQ43" s="262">
        <v>37</v>
      </c>
      <c r="BR43" s="263"/>
      <c r="BS43" s="797"/>
      <c r="BT43" s="798"/>
      <c r="BU43" s="798"/>
      <c r="BV43" s="798"/>
      <c r="BW43" s="798"/>
      <c r="BX43" s="798"/>
      <c r="BY43" s="798"/>
      <c r="BZ43" s="798"/>
      <c r="CA43" s="798"/>
      <c r="CB43" s="798"/>
      <c r="CC43" s="798"/>
      <c r="CD43" s="798"/>
      <c r="CE43" s="798"/>
      <c r="CF43" s="798"/>
      <c r="CG43" s="799"/>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72"/>
      <c r="AL44" s="1063"/>
      <c r="AM44" s="1063"/>
      <c r="AN44" s="1063"/>
      <c r="AO44" s="1063"/>
      <c r="AP44" s="1063"/>
      <c r="AQ44" s="1063"/>
      <c r="AR44" s="1063"/>
      <c r="AS44" s="1063"/>
      <c r="AT44" s="1063"/>
      <c r="AU44" s="1063"/>
      <c r="AV44" s="1063"/>
      <c r="AW44" s="1063"/>
      <c r="AX44" s="1063"/>
      <c r="AY44" s="1063"/>
      <c r="AZ44" s="1131"/>
      <c r="BA44" s="1131"/>
      <c r="BB44" s="1131"/>
      <c r="BC44" s="1131"/>
      <c r="BD44" s="1131"/>
      <c r="BE44" s="1121"/>
      <c r="BF44" s="1121"/>
      <c r="BG44" s="1121"/>
      <c r="BH44" s="1121"/>
      <c r="BI44" s="1122"/>
      <c r="BJ44" s="252"/>
      <c r="BK44" s="252"/>
      <c r="BL44" s="252"/>
      <c r="BM44" s="252"/>
      <c r="BN44" s="252"/>
      <c r="BO44" s="265"/>
      <c r="BP44" s="265"/>
      <c r="BQ44" s="262">
        <v>38</v>
      </c>
      <c r="BR44" s="263"/>
      <c r="BS44" s="797"/>
      <c r="BT44" s="798"/>
      <c r="BU44" s="798"/>
      <c r="BV44" s="798"/>
      <c r="BW44" s="798"/>
      <c r="BX44" s="798"/>
      <c r="BY44" s="798"/>
      <c r="BZ44" s="798"/>
      <c r="CA44" s="798"/>
      <c r="CB44" s="798"/>
      <c r="CC44" s="798"/>
      <c r="CD44" s="798"/>
      <c r="CE44" s="798"/>
      <c r="CF44" s="798"/>
      <c r="CG44" s="799"/>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72"/>
      <c r="AL45" s="1063"/>
      <c r="AM45" s="1063"/>
      <c r="AN45" s="1063"/>
      <c r="AO45" s="1063"/>
      <c r="AP45" s="1063"/>
      <c r="AQ45" s="1063"/>
      <c r="AR45" s="1063"/>
      <c r="AS45" s="1063"/>
      <c r="AT45" s="1063"/>
      <c r="AU45" s="1063"/>
      <c r="AV45" s="1063"/>
      <c r="AW45" s="1063"/>
      <c r="AX45" s="1063"/>
      <c r="AY45" s="1063"/>
      <c r="AZ45" s="1131"/>
      <c r="BA45" s="1131"/>
      <c r="BB45" s="1131"/>
      <c r="BC45" s="1131"/>
      <c r="BD45" s="1131"/>
      <c r="BE45" s="1121"/>
      <c r="BF45" s="1121"/>
      <c r="BG45" s="1121"/>
      <c r="BH45" s="1121"/>
      <c r="BI45" s="1122"/>
      <c r="BJ45" s="252"/>
      <c r="BK45" s="252"/>
      <c r="BL45" s="252"/>
      <c r="BM45" s="252"/>
      <c r="BN45" s="252"/>
      <c r="BO45" s="265"/>
      <c r="BP45" s="265"/>
      <c r="BQ45" s="262">
        <v>39</v>
      </c>
      <c r="BR45" s="263"/>
      <c r="BS45" s="797"/>
      <c r="BT45" s="798"/>
      <c r="BU45" s="798"/>
      <c r="BV45" s="798"/>
      <c r="BW45" s="798"/>
      <c r="BX45" s="798"/>
      <c r="BY45" s="798"/>
      <c r="BZ45" s="798"/>
      <c r="CA45" s="798"/>
      <c r="CB45" s="798"/>
      <c r="CC45" s="798"/>
      <c r="CD45" s="798"/>
      <c r="CE45" s="798"/>
      <c r="CF45" s="798"/>
      <c r="CG45" s="799"/>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72"/>
      <c r="AL46" s="1063"/>
      <c r="AM46" s="1063"/>
      <c r="AN46" s="1063"/>
      <c r="AO46" s="1063"/>
      <c r="AP46" s="1063"/>
      <c r="AQ46" s="1063"/>
      <c r="AR46" s="1063"/>
      <c r="AS46" s="1063"/>
      <c r="AT46" s="1063"/>
      <c r="AU46" s="1063"/>
      <c r="AV46" s="1063"/>
      <c r="AW46" s="1063"/>
      <c r="AX46" s="1063"/>
      <c r="AY46" s="1063"/>
      <c r="AZ46" s="1131"/>
      <c r="BA46" s="1131"/>
      <c r="BB46" s="1131"/>
      <c r="BC46" s="1131"/>
      <c r="BD46" s="1131"/>
      <c r="BE46" s="1121"/>
      <c r="BF46" s="1121"/>
      <c r="BG46" s="1121"/>
      <c r="BH46" s="1121"/>
      <c r="BI46" s="1122"/>
      <c r="BJ46" s="252"/>
      <c r="BK46" s="252"/>
      <c r="BL46" s="252"/>
      <c r="BM46" s="252"/>
      <c r="BN46" s="252"/>
      <c r="BO46" s="265"/>
      <c r="BP46" s="265"/>
      <c r="BQ46" s="262">
        <v>40</v>
      </c>
      <c r="BR46" s="263"/>
      <c r="BS46" s="797"/>
      <c r="BT46" s="798"/>
      <c r="BU46" s="798"/>
      <c r="BV46" s="798"/>
      <c r="BW46" s="798"/>
      <c r="BX46" s="798"/>
      <c r="BY46" s="798"/>
      <c r="BZ46" s="798"/>
      <c r="CA46" s="798"/>
      <c r="CB46" s="798"/>
      <c r="CC46" s="798"/>
      <c r="CD46" s="798"/>
      <c r="CE46" s="798"/>
      <c r="CF46" s="798"/>
      <c r="CG46" s="799"/>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72"/>
      <c r="AL47" s="1063"/>
      <c r="AM47" s="1063"/>
      <c r="AN47" s="1063"/>
      <c r="AO47" s="1063"/>
      <c r="AP47" s="1063"/>
      <c r="AQ47" s="1063"/>
      <c r="AR47" s="1063"/>
      <c r="AS47" s="1063"/>
      <c r="AT47" s="1063"/>
      <c r="AU47" s="1063"/>
      <c r="AV47" s="1063"/>
      <c r="AW47" s="1063"/>
      <c r="AX47" s="1063"/>
      <c r="AY47" s="1063"/>
      <c r="AZ47" s="1131"/>
      <c r="BA47" s="1131"/>
      <c r="BB47" s="1131"/>
      <c r="BC47" s="1131"/>
      <c r="BD47" s="1131"/>
      <c r="BE47" s="1121"/>
      <c r="BF47" s="1121"/>
      <c r="BG47" s="1121"/>
      <c r="BH47" s="1121"/>
      <c r="BI47" s="1122"/>
      <c r="BJ47" s="252"/>
      <c r="BK47" s="252"/>
      <c r="BL47" s="252"/>
      <c r="BM47" s="252"/>
      <c r="BN47" s="252"/>
      <c r="BO47" s="265"/>
      <c r="BP47" s="265"/>
      <c r="BQ47" s="262">
        <v>41</v>
      </c>
      <c r="BR47" s="263"/>
      <c r="BS47" s="797"/>
      <c r="BT47" s="798"/>
      <c r="BU47" s="798"/>
      <c r="BV47" s="798"/>
      <c r="BW47" s="798"/>
      <c r="BX47" s="798"/>
      <c r="BY47" s="798"/>
      <c r="BZ47" s="798"/>
      <c r="CA47" s="798"/>
      <c r="CB47" s="798"/>
      <c r="CC47" s="798"/>
      <c r="CD47" s="798"/>
      <c r="CE47" s="798"/>
      <c r="CF47" s="798"/>
      <c r="CG47" s="799"/>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72"/>
      <c r="AL48" s="1063"/>
      <c r="AM48" s="1063"/>
      <c r="AN48" s="1063"/>
      <c r="AO48" s="1063"/>
      <c r="AP48" s="1063"/>
      <c r="AQ48" s="1063"/>
      <c r="AR48" s="1063"/>
      <c r="AS48" s="1063"/>
      <c r="AT48" s="1063"/>
      <c r="AU48" s="1063"/>
      <c r="AV48" s="1063"/>
      <c r="AW48" s="1063"/>
      <c r="AX48" s="1063"/>
      <c r="AY48" s="1063"/>
      <c r="AZ48" s="1131"/>
      <c r="BA48" s="1131"/>
      <c r="BB48" s="1131"/>
      <c r="BC48" s="1131"/>
      <c r="BD48" s="1131"/>
      <c r="BE48" s="1121"/>
      <c r="BF48" s="1121"/>
      <c r="BG48" s="1121"/>
      <c r="BH48" s="1121"/>
      <c r="BI48" s="1122"/>
      <c r="BJ48" s="252"/>
      <c r="BK48" s="252"/>
      <c r="BL48" s="252"/>
      <c r="BM48" s="252"/>
      <c r="BN48" s="252"/>
      <c r="BO48" s="265"/>
      <c r="BP48" s="265"/>
      <c r="BQ48" s="262">
        <v>42</v>
      </c>
      <c r="BR48" s="263"/>
      <c r="BS48" s="797"/>
      <c r="BT48" s="798"/>
      <c r="BU48" s="798"/>
      <c r="BV48" s="798"/>
      <c r="BW48" s="798"/>
      <c r="BX48" s="798"/>
      <c r="BY48" s="798"/>
      <c r="BZ48" s="798"/>
      <c r="CA48" s="798"/>
      <c r="CB48" s="798"/>
      <c r="CC48" s="798"/>
      <c r="CD48" s="798"/>
      <c r="CE48" s="798"/>
      <c r="CF48" s="798"/>
      <c r="CG48" s="799"/>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72"/>
      <c r="AL49" s="1063"/>
      <c r="AM49" s="1063"/>
      <c r="AN49" s="1063"/>
      <c r="AO49" s="1063"/>
      <c r="AP49" s="1063"/>
      <c r="AQ49" s="1063"/>
      <c r="AR49" s="1063"/>
      <c r="AS49" s="1063"/>
      <c r="AT49" s="1063"/>
      <c r="AU49" s="1063"/>
      <c r="AV49" s="1063"/>
      <c r="AW49" s="1063"/>
      <c r="AX49" s="1063"/>
      <c r="AY49" s="1063"/>
      <c r="AZ49" s="1131"/>
      <c r="BA49" s="1131"/>
      <c r="BB49" s="1131"/>
      <c r="BC49" s="1131"/>
      <c r="BD49" s="1131"/>
      <c r="BE49" s="1121"/>
      <c r="BF49" s="1121"/>
      <c r="BG49" s="1121"/>
      <c r="BH49" s="1121"/>
      <c r="BI49" s="1122"/>
      <c r="BJ49" s="252"/>
      <c r="BK49" s="252"/>
      <c r="BL49" s="252"/>
      <c r="BM49" s="252"/>
      <c r="BN49" s="252"/>
      <c r="BO49" s="265"/>
      <c r="BP49" s="265"/>
      <c r="BQ49" s="262">
        <v>43</v>
      </c>
      <c r="BR49" s="263"/>
      <c r="BS49" s="797"/>
      <c r="BT49" s="798"/>
      <c r="BU49" s="798"/>
      <c r="BV49" s="798"/>
      <c r="BW49" s="798"/>
      <c r="BX49" s="798"/>
      <c r="BY49" s="798"/>
      <c r="BZ49" s="798"/>
      <c r="CA49" s="798"/>
      <c r="CB49" s="798"/>
      <c r="CC49" s="798"/>
      <c r="CD49" s="798"/>
      <c r="CE49" s="798"/>
      <c r="CF49" s="798"/>
      <c r="CG49" s="799"/>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797"/>
      <c r="BT50" s="798"/>
      <c r="BU50" s="798"/>
      <c r="BV50" s="798"/>
      <c r="BW50" s="798"/>
      <c r="BX50" s="798"/>
      <c r="BY50" s="798"/>
      <c r="BZ50" s="798"/>
      <c r="CA50" s="798"/>
      <c r="CB50" s="798"/>
      <c r="CC50" s="798"/>
      <c r="CD50" s="798"/>
      <c r="CE50" s="798"/>
      <c r="CF50" s="798"/>
      <c r="CG50" s="799"/>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797"/>
      <c r="BT51" s="798"/>
      <c r="BU51" s="798"/>
      <c r="BV51" s="798"/>
      <c r="BW51" s="798"/>
      <c r="BX51" s="798"/>
      <c r="BY51" s="798"/>
      <c r="BZ51" s="798"/>
      <c r="CA51" s="798"/>
      <c r="CB51" s="798"/>
      <c r="CC51" s="798"/>
      <c r="CD51" s="798"/>
      <c r="CE51" s="798"/>
      <c r="CF51" s="798"/>
      <c r="CG51" s="799"/>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797"/>
      <c r="BT52" s="798"/>
      <c r="BU52" s="798"/>
      <c r="BV52" s="798"/>
      <c r="BW52" s="798"/>
      <c r="BX52" s="798"/>
      <c r="BY52" s="798"/>
      <c r="BZ52" s="798"/>
      <c r="CA52" s="798"/>
      <c r="CB52" s="798"/>
      <c r="CC52" s="798"/>
      <c r="CD52" s="798"/>
      <c r="CE52" s="798"/>
      <c r="CF52" s="798"/>
      <c r="CG52" s="799"/>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797"/>
      <c r="BT53" s="798"/>
      <c r="BU53" s="798"/>
      <c r="BV53" s="798"/>
      <c r="BW53" s="798"/>
      <c r="BX53" s="798"/>
      <c r="BY53" s="798"/>
      <c r="BZ53" s="798"/>
      <c r="CA53" s="798"/>
      <c r="CB53" s="798"/>
      <c r="CC53" s="798"/>
      <c r="CD53" s="798"/>
      <c r="CE53" s="798"/>
      <c r="CF53" s="798"/>
      <c r="CG53" s="799"/>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797"/>
      <c r="BT54" s="798"/>
      <c r="BU54" s="798"/>
      <c r="BV54" s="798"/>
      <c r="BW54" s="798"/>
      <c r="BX54" s="798"/>
      <c r="BY54" s="798"/>
      <c r="BZ54" s="798"/>
      <c r="CA54" s="798"/>
      <c r="CB54" s="798"/>
      <c r="CC54" s="798"/>
      <c r="CD54" s="798"/>
      <c r="CE54" s="798"/>
      <c r="CF54" s="798"/>
      <c r="CG54" s="799"/>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797"/>
      <c r="BT55" s="798"/>
      <c r="BU55" s="798"/>
      <c r="BV55" s="798"/>
      <c r="BW55" s="798"/>
      <c r="BX55" s="798"/>
      <c r="BY55" s="798"/>
      <c r="BZ55" s="798"/>
      <c r="CA55" s="798"/>
      <c r="CB55" s="798"/>
      <c r="CC55" s="798"/>
      <c r="CD55" s="798"/>
      <c r="CE55" s="798"/>
      <c r="CF55" s="798"/>
      <c r="CG55" s="799"/>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797"/>
      <c r="BT56" s="798"/>
      <c r="BU56" s="798"/>
      <c r="BV56" s="798"/>
      <c r="BW56" s="798"/>
      <c r="BX56" s="798"/>
      <c r="BY56" s="798"/>
      <c r="BZ56" s="798"/>
      <c r="CA56" s="798"/>
      <c r="CB56" s="798"/>
      <c r="CC56" s="798"/>
      <c r="CD56" s="798"/>
      <c r="CE56" s="798"/>
      <c r="CF56" s="798"/>
      <c r="CG56" s="799"/>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797"/>
      <c r="BT57" s="798"/>
      <c r="BU57" s="798"/>
      <c r="BV57" s="798"/>
      <c r="BW57" s="798"/>
      <c r="BX57" s="798"/>
      <c r="BY57" s="798"/>
      <c r="BZ57" s="798"/>
      <c r="CA57" s="798"/>
      <c r="CB57" s="798"/>
      <c r="CC57" s="798"/>
      <c r="CD57" s="798"/>
      <c r="CE57" s="798"/>
      <c r="CF57" s="798"/>
      <c r="CG57" s="799"/>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797"/>
      <c r="BT58" s="798"/>
      <c r="BU58" s="798"/>
      <c r="BV58" s="798"/>
      <c r="BW58" s="798"/>
      <c r="BX58" s="798"/>
      <c r="BY58" s="798"/>
      <c r="BZ58" s="798"/>
      <c r="CA58" s="798"/>
      <c r="CB58" s="798"/>
      <c r="CC58" s="798"/>
      <c r="CD58" s="798"/>
      <c r="CE58" s="798"/>
      <c r="CF58" s="798"/>
      <c r="CG58" s="799"/>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797"/>
      <c r="BT59" s="798"/>
      <c r="BU59" s="798"/>
      <c r="BV59" s="798"/>
      <c r="BW59" s="798"/>
      <c r="BX59" s="798"/>
      <c r="BY59" s="798"/>
      <c r="BZ59" s="798"/>
      <c r="CA59" s="798"/>
      <c r="CB59" s="798"/>
      <c r="CC59" s="798"/>
      <c r="CD59" s="798"/>
      <c r="CE59" s="798"/>
      <c r="CF59" s="798"/>
      <c r="CG59" s="799"/>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797"/>
      <c r="BT60" s="798"/>
      <c r="BU60" s="798"/>
      <c r="BV60" s="798"/>
      <c r="BW60" s="798"/>
      <c r="BX60" s="798"/>
      <c r="BY60" s="798"/>
      <c r="BZ60" s="798"/>
      <c r="CA60" s="798"/>
      <c r="CB60" s="798"/>
      <c r="CC60" s="798"/>
      <c r="CD60" s="798"/>
      <c r="CE60" s="798"/>
      <c r="CF60" s="798"/>
      <c r="CG60" s="799"/>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797"/>
      <c r="BT61" s="798"/>
      <c r="BU61" s="798"/>
      <c r="BV61" s="798"/>
      <c r="BW61" s="798"/>
      <c r="BX61" s="798"/>
      <c r="BY61" s="798"/>
      <c r="BZ61" s="798"/>
      <c r="CA61" s="798"/>
      <c r="CB61" s="798"/>
      <c r="CC61" s="798"/>
      <c r="CD61" s="798"/>
      <c r="CE61" s="798"/>
      <c r="CF61" s="798"/>
      <c r="CG61" s="799"/>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797"/>
      <c r="BT62" s="798"/>
      <c r="BU62" s="798"/>
      <c r="BV62" s="798"/>
      <c r="BW62" s="798"/>
      <c r="BX62" s="798"/>
      <c r="BY62" s="798"/>
      <c r="BZ62" s="798"/>
      <c r="CA62" s="798"/>
      <c r="CB62" s="798"/>
      <c r="CC62" s="798"/>
      <c r="CD62" s="798"/>
      <c r="CE62" s="798"/>
      <c r="CF62" s="798"/>
      <c r="CG62" s="799"/>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387</v>
      </c>
      <c r="B63" s="1036" t="s">
        <v>414</v>
      </c>
      <c r="C63" s="1037"/>
      <c r="D63" s="1037"/>
      <c r="E63" s="1037"/>
      <c r="F63" s="1037"/>
      <c r="G63" s="1037"/>
      <c r="H63" s="1037"/>
      <c r="I63" s="1037"/>
      <c r="J63" s="1037"/>
      <c r="K63" s="1037"/>
      <c r="L63" s="1037"/>
      <c r="M63" s="1037"/>
      <c r="N63" s="1037"/>
      <c r="O63" s="1037"/>
      <c r="P63" s="1038"/>
      <c r="Q63" s="1054"/>
      <c r="R63" s="1055"/>
      <c r="S63" s="1055"/>
      <c r="T63" s="1055"/>
      <c r="U63" s="1055"/>
      <c r="V63" s="1055"/>
      <c r="W63" s="1055"/>
      <c r="X63" s="1055"/>
      <c r="Y63" s="1055"/>
      <c r="Z63" s="1055"/>
      <c r="AA63" s="1055"/>
      <c r="AB63" s="1055"/>
      <c r="AC63" s="1055"/>
      <c r="AD63" s="1055"/>
      <c r="AE63" s="1117"/>
      <c r="AF63" s="1118">
        <v>5472</v>
      </c>
      <c r="AG63" s="1051"/>
      <c r="AH63" s="1051"/>
      <c r="AI63" s="1051"/>
      <c r="AJ63" s="1119"/>
      <c r="AK63" s="1120"/>
      <c r="AL63" s="1055"/>
      <c r="AM63" s="1055"/>
      <c r="AN63" s="1055"/>
      <c r="AO63" s="1055"/>
      <c r="AP63" s="1051">
        <v>53311</v>
      </c>
      <c r="AQ63" s="1051"/>
      <c r="AR63" s="1051"/>
      <c r="AS63" s="1051"/>
      <c r="AT63" s="1051"/>
      <c r="AU63" s="1051">
        <v>24436</v>
      </c>
      <c r="AV63" s="1051"/>
      <c r="AW63" s="1051"/>
      <c r="AX63" s="1051"/>
      <c r="AY63" s="1051"/>
      <c r="AZ63" s="1114"/>
      <c r="BA63" s="1114"/>
      <c r="BB63" s="1114"/>
      <c r="BC63" s="1114"/>
      <c r="BD63" s="1114"/>
      <c r="BE63" s="1052"/>
      <c r="BF63" s="1052"/>
      <c r="BG63" s="1052"/>
      <c r="BH63" s="1052"/>
      <c r="BI63" s="1053"/>
      <c r="BJ63" s="1115" t="s">
        <v>389</v>
      </c>
      <c r="BK63" s="1043"/>
      <c r="BL63" s="1043"/>
      <c r="BM63" s="1043"/>
      <c r="BN63" s="1116"/>
      <c r="BO63" s="265"/>
      <c r="BP63" s="265"/>
      <c r="BQ63" s="262">
        <v>57</v>
      </c>
      <c r="BR63" s="263"/>
      <c r="BS63" s="797"/>
      <c r="BT63" s="798"/>
      <c r="BU63" s="798"/>
      <c r="BV63" s="798"/>
      <c r="BW63" s="798"/>
      <c r="BX63" s="798"/>
      <c r="BY63" s="798"/>
      <c r="BZ63" s="798"/>
      <c r="CA63" s="798"/>
      <c r="CB63" s="798"/>
      <c r="CC63" s="798"/>
      <c r="CD63" s="798"/>
      <c r="CE63" s="798"/>
      <c r="CF63" s="798"/>
      <c r="CG63" s="799"/>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797"/>
      <c r="BT64" s="798"/>
      <c r="BU64" s="798"/>
      <c r="BV64" s="798"/>
      <c r="BW64" s="798"/>
      <c r="BX64" s="798"/>
      <c r="BY64" s="798"/>
      <c r="BZ64" s="798"/>
      <c r="CA64" s="798"/>
      <c r="CB64" s="798"/>
      <c r="CC64" s="798"/>
      <c r="CD64" s="798"/>
      <c r="CE64" s="798"/>
      <c r="CF64" s="798"/>
      <c r="CG64" s="799"/>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797"/>
      <c r="BT65" s="798"/>
      <c r="BU65" s="798"/>
      <c r="BV65" s="798"/>
      <c r="BW65" s="798"/>
      <c r="BX65" s="798"/>
      <c r="BY65" s="798"/>
      <c r="BZ65" s="798"/>
      <c r="CA65" s="798"/>
      <c r="CB65" s="798"/>
      <c r="CC65" s="798"/>
      <c r="CD65" s="798"/>
      <c r="CE65" s="798"/>
      <c r="CF65" s="798"/>
      <c r="CG65" s="799"/>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416</v>
      </c>
      <c r="B66" s="1088"/>
      <c r="C66" s="1088"/>
      <c r="D66" s="1088"/>
      <c r="E66" s="1088"/>
      <c r="F66" s="1088"/>
      <c r="G66" s="1088"/>
      <c r="H66" s="1088"/>
      <c r="I66" s="1088"/>
      <c r="J66" s="1088"/>
      <c r="K66" s="1088"/>
      <c r="L66" s="1088"/>
      <c r="M66" s="1088"/>
      <c r="N66" s="1088"/>
      <c r="O66" s="1088"/>
      <c r="P66" s="1089"/>
      <c r="Q66" s="1093" t="s">
        <v>417</v>
      </c>
      <c r="R66" s="1094"/>
      <c r="S66" s="1094"/>
      <c r="T66" s="1094"/>
      <c r="U66" s="1095"/>
      <c r="V66" s="1093" t="s">
        <v>418</v>
      </c>
      <c r="W66" s="1094"/>
      <c r="X66" s="1094"/>
      <c r="Y66" s="1094"/>
      <c r="Z66" s="1095"/>
      <c r="AA66" s="1093" t="s">
        <v>419</v>
      </c>
      <c r="AB66" s="1094"/>
      <c r="AC66" s="1094"/>
      <c r="AD66" s="1094"/>
      <c r="AE66" s="1095"/>
      <c r="AF66" s="1099" t="s">
        <v>395</v>
      </c>
      <c r="AG66" s="1100"/>
      <c r="AH66" s="1100"/>
      <c r="AI66" s="1100"/>
      <c r="AJ66" s="1101"/>
      <c r="AK66" s="1093" t="s">
        <v>420</v>
      </c>
      <c r="AL66" s="1088"/>
      <c r="AM66" s="1088"/>
      <c r="AN66" s="1088"/>
      <c r="AO66" s="1089"/>
      <c r="AP66" s="1093" t="s">
        <v>397</v>
      </c>
      <c r="AQ66" s="1094"/>
      <c r="AR66" s="1094"/>
      <c r="AS66" s="1094"/>
      <c r="AT66" s="1095"/>
      <c r="AU66" s="1093" t="s">
        <v>421</v>
      </c>
      <c r="AV66" s="1094"/>
      <c r="AW66" s="1094"/>
      <c r="AX66" s="1094"/>
      <c r="AY66" s="1095"/>
      <c r="AZ66" s="1093" t="s">
        <v>371</v>
      </c>
      <c r="BA66" s="1094"/>
      <c r="BB66" s="1094"/>
      <c r="BC66" s="1094"/>
      <c r="BD66" s="1106"/>
      <c r="BE66" s="265"/>
      <c r="BF66" s="265"/>
      <c r="BG66" s="265"/>
      <c r="BH66" s="265"/>
      <c r="BI66" s="265"/>
      <c r="BJ66" s="265"/>
      <c r="BK66" s="265"/>
      <c r="BL66" s="265"/>
      <c r="BM66" s="265"/>
      <c r="BN66" s="265"/>
      <c r="BO66" s="265"/>
      <c r="BP66" s="265"/>
      <c r="BQ66" s="262">
        <v>60</v>
      </c>
      <c r="BR66" s="267"/>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3"/>
      <c r="DW66" s="1034"/>
      <c r="DX66" s="1034"/>
      <c r="DY66" s="1034"/>
      <c r="DZ66" s="1035"/>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07"/>
      <c r="BE67" s="265"/>
      <c r="BF67" s="265"/>
      <c r="BG67" s="265"/>
      <c r="BH67" s="265"/>
      <c r="BI67" s="265"/>
      <c r="BJ67" s="265"/>
      <c r="BK67" s="265"/>
      <c r="BL67" s="265"/>
      <c r="BM67" s="265"/>
      <c r="BN67" s="265"/>
      <c r="BO67" s="265"/>
      <c r="BP67" s="265"/>
      <c r="BQ67" s="262">
        <v>61</v>
      </c>
      <c r="BR67" s="267"/>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3"/>
      <c r="DW67" s="1034"/>
      <c r="DX67" s="1034"/>
      <c r="DY67" s="1034"/>
      <c r="DZ67" s="1035"/>
      <c r="EA67" s="246"/>
    </row>
    <row r="68" spans="1:131" s="247" customFormat="1" ht="26.25" customHeight="1" thickTop="1" x14ac:dyDescent="0.15">
      <c r="A68" s="258">
        <v>1</v>
      </c>
      <c r="B68" s="1077" t="s">
        <v>601</v>
      </c>
      <c r="C68" s="1078"/>
      <c r="D68" s="1078"/>
      <c r="E68" s="1078"/>
      <c r="F68" s="1078"/>
      <c r="G68" s="1078"/>
      <c r="H68" s="1078"/>
      <c r="I68" s="1078"/>
      <c r="J68" s="1078"/>
      <c r="K68" s="1078"/>
      <c r="L68" s="1078"/>
      <c r="M68" s="1078"/>
      <c r="N68" s="1078"/>
      <c r="O68" s="1078"/>
      <c r="P68" s="1079"/>
      <c r="Q68" s="1080">
        <v>478</v>
      </c>
      <c r="R68" s="1074"/>
      <c r="S68" s="1074"/>
      <c r="T68" s="1074"/>
      <c r="U68" s="1074"/>
      <c r="V68" s="1074">
        <v>474</v>
      </c>
      <c r="W68" s="1074"/>
      <c r="X68" s="1074"/>
      <c r="Y68" s="1074"/>
      <c r="Z68" s="1074"/>
      <c r="AA68" s="1074">
        <v>5</v>
      </c>
      <c r="AB68" s="1074"/>
      <c r="AC68" s="1074"/>
      <c r="AD68" s="1074"/>
      <c r="AE68" s="1074"/>
      <c r="AF68" s="1074">
        <v>5</v>
      </c>
      <c r="AG68" s="1074"/>
      <c r="AH68" s="1074"/>
      <c r="AI68" s="1074"/>
      <c r="AJ68" s="1074"/>
      <c r="AK68" s="1074">
        <v>74</v>
      </c>
      <c r="AL68" s="1074"/>
      <c r="AM68" s="1074"/>
      <c r="AN68" s="1074"/>
      <c r="AO68" s="1074"/>
      <c r="AP68" s="1074" t="s">
        <v>605</v>
      </c>
      <c r="AQ68" s="1074"/>
      <c r="AR68" s="1074"/>
      <c r="AS68" s="1074"/>
      <c r="AT68" s="1074"/>
      <c r="AU68" s="1074" t="s">
        <v>617</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3"/>
      <c r="DW68" s="1034"/>
      <c r="DX68" s="1034"/>
      <c r="DY68" s="1034"/>
      <c r="DZ68" s="1035"/>
      <c r="EA68" s="246"/>
    </row>
    <row r="69" spans="1:131" s="247" customFormat="1" ht="26.25" customHeight="1" x14ac:dyDescent="0.15">
      <c r="A69" s="261">
        <v>2</v>
      </c>
      <c r="B69" s="1066" t="s">
        <v>602</v>
      </c>
      <c r="C69" s="1067"/>
      <c r="D69" s="1067"/>
      <c r="E69" s="1067"/>
      <c r="F69" s="1067"/>
      <c r="G69" s="1067"/>
      <c r="H69" s="1067"/>
      <c r="I69" s="1067"/>
      <c r="J69" s="1067"/>
      <c r="K69" s="1067"/>
      <c r="L69" s="1067"/>
      <c r="M69" s="1067"/>
      <c r="N69" s="1067"/>
      <c r="O69" s="1067"/>
      <c r="P69" s="1068"/>
      <c r="Q69" s="1069">
        <v>82604</v>
      </c>
      <c r="R69" s="1063"/>
      <c r="S69" s="1063"/>
      <c r="T69" s="1063"/>
      <c r="U69" s="1063"/>
      <c r="V69" s="1063">
        <v>80670</v>
      </c>
      <c r="W69" s="1063"/>
      <c r="X69" s="1063"/>
      <c r="Y69" s="1063"/>
      <c r="Z69" s="1063"/>
      <c r="AA69" s="1063">
        <v>1934</v>
      </c>
      <c r="AB69" s="1063"/>
      <c r="AC69" s="1063"/>
      <c r="AD69" s="1063"/>
      <c r="AE69" s="1063"/>
      <c r="AF69" s="1063">
        <v>1934</v>
      </c>
      <c r="AG69" s="1063"/>
      <c r="AH69" s="1063"/>
      <c r="AI69" s="1063"/>
      <c r="AJ69" s="1063"/>
      <c r="AK69" s="1063">
        <v>1037</v>
      </c>
      <c r="AL69" s="1063"/>
      <c r="AM69" s="1063"/>
      <c r="AN69" s="1063"/>
      <c r="AO69" s="1063"/>
      <c r="AP69" s="1063" t="s">
        <v>600</v>
      </c>
      <c r="AQ69" s="1063"/>
      <c r="AR69" s="1063"/>
      <c r="AS69" s="1063"/>
      <c r="AT69" s="1063"/>
      <c r="AU69" s="1063" t="s">
        <v>617</v>
      </c>
      <c r="AV69" s="1063"/>
      <c r="AW69" s="1063"/>
      <c r="AX69" s="1063"/>
      <c r="AY69" s="1063"/>
      <c r="AZ69" s="1064"/>
      <c r="BA69" s="1064"/>
      <c r="BB69" s="1064"/>
      <c r="BC69" s="1064"/>
      <c r="BD69" s="1065"/>
      <c r="BE69" s="265"/>
      <c r="BF69" s="265"/>
      <c r="BG69" s="265"/>
      <c r="BH69" s="265"/>
      <c r="BI69" s="265"/>
      <c r="BJ69" s="265"/>
      <c r="BK69" s="265"/>
      <c r="BL69" s="265"/>
      <c r="BM69" s="265"/>
      <c r="BN69" s="265"/>
      <c r="BO69" s="265"/>
      <c r="BP69" s="265"/>
      <c r="BQ69" s="262">
        <v>63</v>
      </c>
      <c r="BR69" s="267"/>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3"/>
      <c r="DW69" s="1034"/>
      <c r="DX69" s="1034"/>
      <c r="DY69" s="1034"/>
      <c r="DZ69" s="1035"/>
      <c r="EA69" s="246"/>
    </row>
    <row r="70" spans="1:131" s="247" customFormat="1" ht="26.25" customHeight="1" x14ac:dyDescent="0.15">
      <c r="A70" s="261">
        <v>3</v>
      </c>
      <c r="B70" s="1066" t="s">
        <v>603</v>
      </c>
      <c r="C70" s="1067"/>
      <c r="D70" s="1067"/>
      <c r="E70" s="1067"/>
      <c r="F70" s="1067"/>
      <c r="G70" s="1067"/>
      <c r="H70" s="1067"/>
      <c r="I70" s="1067"/>
      <c r="J70" s="1067"/>
      <c r="K70" s="1067"/>
      <c r="L70" s="1067"/>
      <c r="M70" s="1067"/>
      <c r="N70" s="1067"/>
      <c r="O70" s="1067"/>
      <c r="P70" s="1068"/>
      <c r="Q70" s="1069">
        <v>100</v>
      </c>
      <c r="R70" s="1063"/>
      <c r="S70" s="1063"/>
      <c r="T70" s="1063"/>
      <c r="U70" s="1063"/>
      <c r="V70" s="1063">
        <v>100</v>
      </c>
      <c r="W70" s="1063"/>
      <c r="X70" s="1063"/>
      <c r="Y70" s="1063"/>
      <c r="Z70" s="1063"/>
      <c r="AA70" s="1063">
        <v>0</v>
      </c>
      <c r="AB70" s="1063"/>
      <c r="AC70" s="1063"/>
      <c r="AD70" s="1063"/>
      <c r="AE70" s="1063"/>
      <c r="AF70" s="1063">
        <v>0</v>
      </c>
      <c r="AG70" s="1063"/>
      <c r="AH70" s="1063"/>
      <c r="AI70" s="1063"/>
      <c r="AJ70" s="1063"/>
      <c r="AK70" s="1063" t="s">
        <v>617</v>
      </c>
      <c r="AL70" s="1063"/>
      <c r="AM70" s="1063"/>
      <c r="AN70" s="1063"/>
      <c r="AO70" s="1063"/>
      <c r="AP70" s="1063">
        <v>237</v>
      </c>
      <c r="AQ70" s="1063"/>
      <c r="AR70" s="1063"/>
      <c r="AS70" s="1063"/>
      <c r="AT70" s="1063"/>
      <c r="AU70" s="1063">
        <v>183</v>
      </c>
      <c r="AV70" s="1063"/>
      <c r="AW70" s="1063"/>
      <c r="AX70" s="1063"/>
      <c r="AY70" s="1063"/>
      <c r="AZ70" s="1064"/>
      <c r="BA70" s="1064"/>
      <c r="BB70" s="1064"/>
      <c r="BC70" s="1064"/>
      <c r="BD70" s="1065"/>
      <c r="BE70" s="265"/>
      <c r="BF70" s="265"/>
      <c r="BG70" s="265"/>
      <c r="BH70" s="265"/>
      <c r="BI70" s="265"/>
      <c r="BJ70" s="265"/>
      <c r="BK70" s="265"/>
      <c r="BL70" s="265"/>
      <c r="BM70" s="265"/>
      <c r="BN70" s="265"/>
      <c r="BO70" s="265"/>
      <c r="BP70" s="265"/>
      <c r="BQ70" s="262">
        <v>64</v>
      </c>
      <c r="BR70" s="267"/>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3"/>
      <c r="DW70" s="1034"/>
      <c r="DX70" s="1034"/>
      <c r="DY70" s="1034"/>
      <c r="DZ70" s="1035"/>
      <c r="EA70" s="246"/>
    </row>
    <row r="71" spans="1:131" s="247" customFormat="1" ht="26.25" customHeight="1" x14ac:dyDescent="0.15">
      <c r="A71" s="261">
        <v>4</v>
      </c>
      <c r="B71" s="1066" t="s">
        <v>604</v>
      </c>
      <c r="C71" s="1067"/>
      <c r="D71" s="1067"/>
      <c r="E71" s="1067"/>
      <c r="F71" s="1067"/>
      <c r="G71" s="1067"/>
      <c r="H71" s="1067"/>
      <c r="I71" s="1067"/>
      <c r="J71" s="1067"/>
      <c r="K71" s="1067"/>
      <c r="L71" s="1067"/>
      <c r="M71" s="1067"/>
      <c r="N71" s="1067"/>
      <c r="O71" s="1067"/>
      <c r="P71" s="1068"/>
      <c r="Q71" s="1069">
        <v>5694</v>
      </c>
      <c r="R71" s="1063"/>
      <c r="S71" s="1063"/>
      <c r="T71" s="1063"/>
      <c r="U71" s="1063"/>
      <c r="V71" s="1063">
        <v>5460</v>
      </c>
      <c r="W71" s="1063"/>
      <c r="X71" s="1063"/>
      <c r="Y71" s="1063"/>
      <c r="Z71" s="1063"/>
      <c r="AA71" s="1063">
        <v>54</v>
      </c>
      <c r="AB71" s="1063"/>
      <c r="AC71" s="1063"/>
      <c r="AD71" s="1063"/>
      <c r="AE71" s="1063"/>
      <c r="AF71" s="1063">
        <v>31</v>
      </c>
      <c r="AG71" s="1063"/>
      <c r="AH71" s="1063"/>
      <c r="AI71" s="1063"/>
      <c r="AJ71" s="1063"/>
      <c r="AK71" s="1063">
        <v>494</v>
      </c>
      <c r="AL71" s="1063"/>
      <c r="AM71" s="1063"/>
      <c r="AN71" s="1063"/>
      <c r="AO71" s="1063"/>
      <c r="AP71" s="1063">
        <v>2774</v>
      </c>
      <c r="AQ71" s="1063"/>
      <c r="AR71" s="1063"/>
      <c r="AS71" s="1063"/>
      <c r="AT71" s="1063"/>
      <c r="AU71" s="1063">
        <v>1708</v>
      </c>
      <c r="AV71" s="1063"/>
      <c r="AW71" s="1063"/>
      <c r="AX71" s="1063"/>
      <c r="AY71" s="1063"/>
      <c r="AZ71" s="1064"/>
      <c r="BA71" s="1064"/>
      <c r="BB71" s="1064"/>
      <c r="BC71" s="1064"/>
      <c r="BD71" s="1065"/>
      <c r="BE71" s="265"/>
      <c r="BF71" s="265"/>
      <c r="BG71" s="265"/>
      <c r="BH71" s="265"/>
      <c r="BI71" s="265"/>
      <c r="BJ71" s="265"/>
      <c r="BK71" s="265"/>
      <c r="BL71" s="265"/>
      <c r="BM71" s="265"/>
      <c r="BN71" s="265"/>
      <c r="BO71" s="265"/>
      <c r="BP71" s="265"/>
      <c r="BQ71" s="262">
        <v>65</v>
      </c>
      <c r="BR71" s="267"/>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3"/>
      <c r="DW71" s="1034"/>
      <c r="DX71" s="1034"/>
      <c r="DY71" s="1034"/>
      <c r="DZ71" s="1035"/>
      <c r="EA71" s="246"/>
    </row>
    <row r="72" spans="1:131" s="247" customFormat="1" ht="26.25" customHeight="1" x14ac:dyDescent="0.15">
      <c r="A72" s="261">
        <v>5</v>
      </c>
      <c r="B72" s="1066"/>
      <c r="C72" s="1067"/>
      <c r="D72" s="1067"/>
      <c r="E72" s="1067"/>
      <c r="F72" s="1067"/>
      <c r="G72" s="1067"/>
      <c r="H72" s="1067"/>
      <c r="I72" s="1067"/>
      <c r="J72" s="1067"/>
      <c r="K72" s="1067"/>
      <c r="L72" s="1067"/>
      <c r="M72" s="1067"/>
      <c r="N72" s="1067"/>
      <c r="O72" s="1067"/>
      <c r="P72" s="1068"/>
      <c r="Q72" s="1069"/>
      <c r="R72" s="1063"/>
      <c r="S72" s="1063"/>
      <c r="T72" s="1063"/>
      <c r="U72" s="1063"/>
      <c r="V72" s="1063"/>
      <c r="W72" s="1063"/>
      <c r="X72" s="1063"/>
      <c r="Y72" s="1063"/>
      <c r="Z72" s="1063"/>
      <c r="AA72" s="1063"/>
      <c r="AB72" s="1063"/>
      <c r="AC72" s="106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4"/>
      <c r="BA72" s="1064"/>
      <c r="BB72" s="1064"/>
      <c r="BC72" s="1064"/>
      <c r="BD72" s="1065"/>
      <c r="BE72" s="265"/>
      <c r="BF72" s="265"/>
      <c r="BG72" s="265"/>
      <c r="BH72" s="265"/>
      <c r="BI72" s="265"/>
      <c r="BJ72" s="265"/>
      <c r="BK72" s="265"/>
      <c r="BL72" s="265"/>
      <c r="BM72" s="265"/>
      <c r="BN72" s="265"/>
      <c r="BO72" s="265"/>
      <c r="BP72" s="265"/>
      <c r="BQ72" s="262">
        <v>66</v>
      </c>
      <c r="BR72" s="267"/>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3"/>
      <c r="DW72" s="1034"/>
      <c r="DX72" s="1034"/>
      <c r="DY72" s="1034"/>
      <c r="DZ72" s="1035"/>
      <c r="EA72" s="246"/>
    </row>
    <row r="73" spans="1:131" s="247" customFormat="1" ht="26.25" customHeight="1" x14ac:dyDescent="0.15">
      <c r="A73" s="261">
        <v>6</v>
      </c>
      <c r="B73" s="1066"/>
      <c r="C73" s="1067"/>
      <c r="D73" s="1067"/>
      <c r="E73" s="1067"/>
      <c r="F73" s="1067"/>
      <c r="G73" s="1067"/>
      <c r="H73" s="1067"/>
      <c r="I73" s="1067"/>
      <c r="J73" s="1067"/>
      <c r="K73" s="1067"/>
      <c r="L73" s="1067"/>
      <c r="M73" s="1067"/>
      <c r="N73" s="1067"/>
      <c r="O73" s="1067"/>
      <c r="P73" s="1068"/>
      <c r="Q73" s="1069"/>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4"/>
      <c r="BA73" s="1064"/>
      <c r="BB73" s="1064"/>
      <c r="BC73" s="1064"/>
      <c r="BD73" s="1065"/>
      <c r="BE73" s="265"/>
      <c r="BF73" s="265"/>
      <c r="BG73" s="265"/>
      <c r="BH73" s="265"/>
      <c r="BI73" s="265"/>
      <c r="BJ73" s="265"/>
      <c r="BK73" s="265"/>
      <c r="BL73" s="265"/>
      <c r="BM73" s="265"/>
      <c r="BN73" s="265"/>
      <c r="BO73" s="265"/>
      <c r="BP73" s="265"/>
      <c r="BQ73" s="262">
        <v>67</v>
      </c>
      <c r="BR73" s="267"/>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3"/>
      <c r="DW73" s="1034"/>
      <c r="DX73" s="1034"/>
      <c r="DY73" s="1034"/>
      <c r="DZ73" s="1035"/>
      <c r="EA73" s="246"/>
    </row>
    <row r="74" spans="1:131" s="247" customFormat="1" ht="26.25" customHeight="1" x14ac:dyDescent="0.15">
      <c r="A74" s="261">
        <v>7</v>
      </c>
      <c r="B74" s="1066"/>
      <c r="C74" s="1067"/>
      <c r="D74" s="1067"/>
      <c r="E74" s="1067"/>
      <c r="F74" s="1067"/>
      <c r="G74" s="1067"/>
      <c r="H74" s="1067"/>
      <c r="I74" s="1067"/>
      <c r="J74" s="1067"/>
      <c r="K74" s="1067"/>
      <c r="L74" s="1067"/>
      <c r="M74" s="1067"/>
      <c r="N74" s="1067"/>
      <c r="O74" s="1067"/>
      <c r="P74" s="1068"/>
      <c r="Q74" s="1069"/>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4"/>
      <c r="BA74" s="1064"/>
      <c r="BB74" s="1064"/>
      <c r="BC74" s="1064"/>
      <c r="BD74" s="1065"/>
      <c r="BE74" s="265"/>
      <c r="BF74" s="265"/>
      <c r="BG74" s="265"/>
      <c r="BH74" s="265"/>
      <c r="BI74" s="265"/>
      <c r="BJ74" s="265"/>
      <c r="BK74" s="265"/>
      <c r="BL74" s="265"/>
      <c r="BM74" s="265"/>
      <c r="BN74" s="265"/>
      <c r="BO74" s="265"/>
      <c r="BP74" s="265"/>
      <c r="BQ74" s="262">
        <v>68</v>
      </c>
      <c r="BR74" s="267"/>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3"/>
      <c r="DW74" s="1034"/>
      <c r="DX74" s="1034"/>
      <c r="DY74" s="1034"/>
      <c r="DZ74" s="1035"/>
      <c r="EA74" s="246"/>
    </row>
    <row r="75" spans="1:131" s="247" customFormat="1" ht="26.25" customHeight="1" x14ac:dyDescent="0.15">
      <c r="A75" s="261">
        <v>8</v>
      </c>
      <c r="B75" s="1066"/>
      <c r="C75" s="1067"/>
      <c r="D75" s="1067"/>
      <c r="E75" s="1067"/>
      <c r="F75" s="1067"/>
      <c r="G75" s="1067"/>
      <c r="H75" s="1067"/>
      <c r="I75" s="1067"/>
      <c r="J75" s="1067"/>
      <c r="K75" s="1067"/>
      <c r="L75" s="1067"/>
      <c r="M75" s="1067"/>
      <c r="N75" s="1067"/>
      <c r="O75" s="1067"/>
      <c r="P75" s="1068"/>
      <c r="Q75" s="1070"/>
      <c r="R75" s="1071"/>
      <c r="S75" s="1071"/>
      <c r="T75" s="1071"/>
      <c r="U75" s="1072"/>
      <c r="V75" s="1073"/>
      <c r="W75" s="1071"/>
      <c r="X75" s="1071"/>
      <c r="Y75" s="1071"/>
      <c r="Z75" s="1072"/>
      <c r="AA75" s="1073"/>
      <c r="AB75" s="1071"/>
      <c r="AC75" s="1071"/>
      <c r="AD75" s="1071"/>
      <c r="AE75" s="1072"/>
      <c r="AF75" s="1073"/>
      <c r="AG75" s="1071"/>
      <c r="AH75" s="1071"/>
      <c r="AI75" s="1071"/>
      <c r="AJ75" s="1072"/>
      <c r="AK75" s="1073"/>
      <c r="AL75" s="1071"/>
      <c r="AM75" s="1071"/>
      <c r="AN75" s="1071"/>
      <c r="AO75" s="1072"/>
      <c r="AP75" s="1073"/>
      <c r="AQ75" s="1071"/>
      <c r="AR75" s="1071"/>
      <c r="AS75" s="1071"/>
      <c r="AT75" s="1072"/>
      <c r="AU75" s="1073"/>
      <c r="AV75" s="1071"/>
      <c r="AW75" s="1071"/>
      <c r="AX75" s="1071"/>
      <c r="AY75" s="1072"/>
      <c r="AZ75" s="1064"/>
      <c r="BA75" s="1064"/>
      <c r="BB75" s="1064"/>
      <c r="BC75" s="1064"/>
      <c r="BD75" s="1065"/>
      <c r="BE75" s="265"/>
      <c r="BF75" s="265"/>
      <c r="BG75" s="265"/>
      <c r="BH75" s="265"/>
      <c r="BI75" s="265"/>
      <c r="BJ75" s="265"/>
      <c r="BK75" s="265"/>
      <c r="BL75" s="265"/>
      <c r="BM75" s="265"/>
      <c r="BN75" s="265"/>
      <c r="BO75" s="265"/>
      <c r="BP75" s="265"/>
      <c r="BQ75" s="262">
        <v>69</v>
      </c>
      <c r="BR75" s="267"/>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3"/>
      <c r="DW75" s="1034"/>
      <c r="DX75" s="1034"/>
      <c r="DY75" s="1034"/>
      <c r="DZ75" s="1035"/>
      <c r="EA75" s="246"/>
    </row>
    <row r="76" spans="1:131" s="247" customFormat="1" ht="26.25" customHeight="1" x14ac:dyDescent="0.15">
      <c r="A76" s="261">
        <v>9</v>
      </c>
      <c r="B76" s="1066"/>
      <c r="C76" s="1067"/>
      <c r="D76" s="1067"/>
      <c r="E76" s="1067"/>
      <c r="F76" s="1067"/>
      <c r="G76" s="1067"/>
      <c r="H76" s="1067"/>
      <c r="I76" s="1067"/>
      <c r="J76" s="1067"/>
      <c r="K76" s="1067"/>
      <c r="L76" s="1067"/>
      <c r="M76" s="1067"/>
      <c r="N76" s="1067"/>
      <c r="O76" s="1067"/>
      <c r="P76" s="1068"/>
      <c r="Q76" s="1070"/>
      <c r="R76" s="1071"/>
      <c r="S76" s="1071"/>
      <c r="T76" s="1071"/>
      <c r="U76" s="1072"/>
      <c r="V76" s="1073"/>
      <c r="W76" s="1071"/>
      <c r="X76" s="1071"/>
      <c r="Y76" s="1071"/>
      <c r="Z76" s="1072"/>
      <c r="AA76" s="1073"/>
      <c r="AB76" s="1071"/>
      <c r="AC76" s="1071"/>
      <c r="AD76" s="1071"/>
      <c r="AE76" s="1072"/>
      <c r="AF76" s="1073"/>
      <c r="AG76" s="1071"/>
      <c r="AH76" s="1071"/>
      <c r="AI76" s="1071"/>
      <c r="AJ76" s="1072"/>
      <c r="AK76" s="1073"/>
      <c r="AL76" s="1071"/>
      <c r="AM76" s="1071"/>
      <c r="AN76" s="1071"/>
      <c r="AO76" s="1072"/>
      <c r="AP76" s="1073"/>
      <c r="AQ76" s="1071"/>
      <c r="AR76" s="1071"/>
      <c r="AS76" s="1071"/>
      <c r="AT76" s="1072"/>
      <c r="AU76" s="1073"/>
      <c r="AV76" s="1071"/>
      <c r="AW76" s="1071"/>
      <c r="AX76" s="1071"/>
      <c r="AY76" s="1072"/>
      <c r="AZ76" s="1064"/>
      <c r="BA76" s="1064"/>
      <c r="BB76" s="1064"/>
      <c r="BC76" s="1064"/>
      <c r="BD76" s="1065"/>
      <c r="BE76" s="265"/>
      <c r="BF76" s="265"/>
      <c r="BG76" s="265"/>
      <c r="BH76" s="265"/>
      <c r="BI76" s="265"/>
      <c r="BJ76" s="265"/>
      <c r="BK76" s="265"/>
      <c r="BL76" s="265"/>
      <c r="BM76" s="265"/>
      <c r="BN76" s="265"/>
      <c r="BO76" s="265"/>
      <c r="BP76" s="265"/>
      <c r="BQ76" s="262">
        <v>70</v>
      </c>
      <c r="BR76" s="267"/>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3"/>
      <c r="DW76" s="1034"/>
      <c r="DX76" s="1034"/>
      <c r="DY76" s="1034"/>
      <c r="DZ76" s="1035"/>
      <c r="EA76" s="246"/>
    </row>
    <row r="77" spans="1:131" s="247" customFormat="1" ht="26.25" customHeight="1" x14ac:dyDescent="0.15">
      <c r="A77" s="261">
        <v>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5"/>
      <c r="BF77" s="265"/>
      <c r="BG77" s="265"/>
      <c r="BH77" s="265"/>
      <c r="BI77" s="265"/>
      <c r="BJ77" s="265"/>
      <c r="BK77" s="265"/>
      <c r="BL77" s="265"/>
      <c r="BM77" s="265"/>
      <c r="BN77" s="265"/>
      <c r="BO77" s="265"/>
      <c r="BP77" s="265"/>
      <c r="BQ77" s="262">
        <v>71</v>
      </c>
      <c r="BR77" s="267"/>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3"/>
      <c r="DW77" s="1034"/>
      <c r="DX77" s="1034"/>
      <c r="DY77" s="1034"/>
      <c r="DZ77" s="1035"/>
      <c r="EA77" s="246"/>
    </row>
    <row r="78" spans="1:131" s="247" customFormat="1" ht="26.25" customHeight="1" x14ac:dyDescent="0.15">
      <c r="A78" s="261">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5"/>
      <c r="BF78" s="265"/>
      <c r="BG78" s="265"/>
      <c r="BH78" s="265"/>
      <c r="BI78" s="265"/>
      <c r="BJ78" s="268"/>
      <c r="BK78" s="268"/>
      <c r="BL78" s="268"/>
      <c r="BM78" s="268"/>
      <c r="BN78" s="268"/>
      <c r="BO78" s="265"/>
      <c r="BP78" s="265"/>
      <c r="BQ78" s="262">
        <v>72</v>
      </c>
      <c r="BR78" s="267"/>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3"/>
      <c r="DW78" s="1034"/>
      <c r="DX78" s="1034"/>
      <c r="DY78" s="1034"/>
      <c r="DZ78" s="1035"/>
      <c r="EA78" s="246"/>
    </row>
    <row r="79" spans="1:131" s="247" customFormat="1" ht="26.25" customHeight="1" x14ac:dyDescent="0.15">
      <c r="A79" s="261">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5"/>
      <c r="BF79" s="265"/>
      <c r="BG79" s="265"/>
      <c r="BH79" s="265"/>
      <c r="BI79" s="265"/>
      <c r="BJ79" s="268"/>
      <c r="BK79" s="268"/>
      <c r="BL79" s="268"/>
      <c r="BM79" s="268"/>
      <c r="BN79" s="268"/>
      <c r="BO79" s="265"/>
      <c r="BP79" s="265"/>
      <c r="BQ79" s="262">
        <v>73</v>
      </c>
      <c r="BR79" s="267"/>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3"/>
      <c r="DW79" s="1034"/>
      <c r="DX79" s="1034"/>
      <c r="DY79" s="1034"/>
      <c r="DZ79" s="1035"/>
      <c r="EA79" s="246"/>
    </row>
    <row r="80" spans="1:131" s="247" customFormat="1" ht="26.25" customHeight="1" x14ac:dyDescent="0.15">
      <c r="A80" s="261">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5"/>
      <c r="BF80" s="265"/>
      <c r="BG80" s="265"/>
      <c r="BH80" s="265"/>
      <c r="BI80" s="265"/>
      <c r="BJ80" s="265"/>
      <c r="BK80" s="265"/>
      <c r="BL80" s="265"/>
      <c r="BM80" s="265"/>
      <c r="BN80" s="265"/>
      <c r="BO80" s="265"/>
      <c r="BP80" s="265"/>
      <c r="BQ80" s="262">
        <v>74</v>
      </c>
      <c r="BR80" s="267"/>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3"/>
      <c r="DW80" s="1034"/>
      <c r="DX80" s="1034"/>
      <c r="DY80" s="1034"/>
      <c r="DZ80" s="1035"/>
      <c r="EA80" s="246"/>
    </row>
    <row r="81" spans="1:131" s="247" customFormat="1" ht="26.25" customHeight="1" x14ac:dyDescent="0.15">
      <c r="A81" s="261">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5"/>
      <c r="BF81" s="265"/>
      <c r="BG81" s="265"/>
      <c r="BH81" s="265"/>
      <c r="BI81" s="265"/>
      <c r="BJ81" s="265"/>
      <c r="BK81" s="265"/>
      <c r="BL81" s="265"/>
      <c r="BM81" s="265"/>
      <c r="BN81" s="265"/>
      <c r="BO81" s="265"/>
      <c r="BP81" s="265"/>
      <c r="BQ81" s="262">
        <v>75</v>
      </c>
      <c r="BR81" s="267"/>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3"/>
      <c r="DW81" s="1034"/>
      <c r="DX81" s="1034"/>
      <c r="DY81" s="1034"/>
      <c r="DZ81" s="1035"/>
      <c r="EA81" s="246"/>
    </row>
    <row r="82" spans="1:131" s="247" customFormat="1" ht="26.25" customHeight="1" x14ac:dyDescent="0.15">
      <c r="A82" s="261">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5"/>
      <c r="BF82" s="265"/>
      <c r="BG82" s="265"/>
      <c r="BH82" s="265"/>
      <c r="BI82" s="265"/>
      <c r="BJ82" s="265"/>
      <c r="BK82" s="265"/>
      <c r="BL82" s="265"/>
      <c r="BM82" s="265"/>
      <c r="BN82" s="265"/>
      <c r="BO82" s="265"/>
      <c r="BP82" s="265"/>
      <c r="BQ82" s="262">
        <v>76</v>
      </c>
      <c r="BR82" s="267"/>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3"/>
      <c r="DW82" s="1034"/>
      <c r="DX82" s="1034"/>
      <c r="DY82" s="1034"/>
      <c r="DZ82" s="1035"/>
      <c r="EA82" s="246"/>
    </row>
    <row r="83" spans="1:131" s="247" customFormat="1" ht="26.25" customHeight="1" x14ac:dyDescent="0.15">
      <c r="A83" s="261">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5"/>
      <c r="BF83" s="265"/>
      <c r="BG83" s="265"/>
      <c r="BH83" s="265"/>
      <c r="BI83" s="265"/>
      <c r="BJ83" s="265"/>
      <c r="BK83" s="265"/>
      <c r="BL83" s="265"/>
      <c r="BM83" s="265"/>
      <c r="BN83" s="265"/>
      <c r="BO83" s="265"/>
      <c r="BP83" s="265"/>
      <c r="BQ83" s="262">
        <v>77</v>
      </c>
      <c r="BR83" s="267"/>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3"/>
      <c r="DW83" s="1034"/>
      <c r="DX83" s="1034"/>
      <c r="DY83" s="1034"/>
      <c r="DZ83" s="1035"/>
      <c r="EA83" s="246"/>
    </row>
    <row r="84" spans="1:131" s="247" customFormat="1" ht="26.25" customHeight="1" x14ac:dyDescent="0.15">
      <c r="A84" s="261">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5"/>
      <c r="BF84" s="265"/>
      <c r="BG84" s="265"/>
      <c r="BH84" s="265"/>
      <c r="BI84" s="265"/>
      <c r="BJ84" s="265"/>
      <c r="BK84" s="265"/>
      <c r="BL84" s="265"/>
      <c r="BM84" s="265"/>
      <c r="BN84" s="265"/>
      <c r="BO84" s="265"/>
      <c r="BP84" s="265"/>
      <c r="BQ84" s="262">
        <v>78</v>
      </c>
      <c r="BR84" s="267"/>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3"/>
      <c r="DW84" s="1034"/>
      <c r="DX84" s="1034"/>
      <c r="DY84" s="1034"/>
      <c r="DZ84" s="1035"/>
      <c r="EA84" s="246"/>
    </row>
    <row r="85" spans="1:131" s="247" customFormat="1" ht="26.25" customHeight="1" x14ac:dyDescent="0.15">
      <c r="A85" s="261">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5"/>
      <c r="BF85" s="265"/>
      <c r="BG85" s="265"/>
      <c r="BH85" s="265"/>
      <c r="BI85" s="265"/>
      <c r="BJ85" s="265"/>
      <c r="BK85" s="265"/>
      <c r="BL85" s="265"/>
      <c r="BM85" s="265"/>
      <c r="BN85" s="265"/>
      <c r="BO85" s="265"/>
      <c r="BP85" s="265"/>
      <c r="BQ85" s="262">
        <v>79</v>
      </c>
      <c r="BR85" s="267"/>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3"/>
      <c r="DW85" s="1034"/>
      <c r="DX85" s="1034"/>
      <c r="DY85" s="1034"/>
      <c r="DZ85" s="1035"/>
      <c r="EA85" s="246"/>
    </row>
    <row r="86" spans="1:131" s="247" customFormat="1" ht="26.25" customHeight="1" x14ac:dyDescent="0.15">
      <c r="A86" s="261">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5"/>
      <c r="BF86" s="265"/>
      <c r="BG86" s="265"/>
      <c r="BH86" s="265"/>
      <c r="BI86" s="265"/>
      <c r="BJ86" s="265"/>
      <c r="BK86" s="265"/>
      <c r="BL86" s="265"/>
      <c r="BM86" s="265"/>
      <c r="BN86" s="265"/>
      <c r="BO86" s="265"/>
      <c r="BP86" s="265"/>
      <c r="BQ86" s="262">
        <v>80</v>
      </c>
      <c r="BR86" s="267"/>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3"/>
      <c r="DW86" s="1034"/>
      <c r="DX86" s="1034"/>
      <c r="DY86" s="1034"/>
      <c r="DZ86" s="1035"/>
      <c r="EA86" s="246"/>
    </row>
    <row r="87" spans="1:131" s="247" customFormat="1" ht="26.25" customHeight="1" x14ac:dyDescent="0.15">
      <c r="A87" s="269">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5"/>
      <c r="BF87" s="265"/>
      <c r="BG87" s="265"/>
      <c r="BH87" s="265"/>
      <c r="BI87" s="265"/>
      <c r="BJ87" s="265"/>
      <c r="BK87" s="265"/>
      <c r="BL87" s="265"/>
      <c r="BM87" s="265"/>
      <c r="BN87" s="265"/>
      <c r="BO87" s="265"/>
      <c r="BP87" s="265"/>
      <c r="BQ87" s="262">
        <v>81</v>
      </c>
      <c r="BR87" s="267"/>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3"/>
      <c r="DW87" s="1034"/>
      <c r="DX87" s="1034"/>
      <c r="DY87" s="1034"/>
      <c r="DZ87" s="1035"/>
      <c r="EA87" s="246"/>
    </row>
    <row r="88" spans="1:131" s="247" customFormat="1" ht="26.25" customHeight="1" thickBot="1" x14ac:dyDescent="0.2">
      <c r="A88" s="264" t="s">
        <v>387</v>
      </c>
      <c r="B88" s="1036" t="s">
        <v>422</v>
      </c>
      <c r="C88" s="1037"/>
      <c r="D88" s="1037"/>
      <c r="E88" s="1037"/>
      <c r="F88" s="1037"/>
      <c r="G88" s="1037"/>
      <c r="H88" s="1037"/>
      <c r="I88" s="1037"/>
      <c r="J88" s="1037"/>
      <c r="K88" s="1037"/>
      <c r="L88" s="1037"/>
      <c r="M88" s="1037"/>
      <c r="N88" s="1037"/>
      <c r="O88" s="1037"/>
      <c r="P88" s="1038"/>
      <c r="Q88" s="1054"/>
      <c r="R88" s="1055"/>
      <c r="S88" s="1055"/>
      <c r="T88" s="1055"/>
      <c r="U88" s="1055"/>
      <c r="V88" s="1055"/>
      <c r="W88" s="1055"/>
      <c r="X88" s="1055"/>
      <c r="Y88" s="1055"/>
      <c r="Z88" s="1055"/>
      <c r="AA88" s="1055"/>
      <c r="AB88" s="1055"/>
      <c r="AC88" s="1055"/>
      <c r="AD88" s="1055"/>
      <c r="AE88" s="1055"/>
      <c r="AF88" s="1051">
        <v>1970</v>
      </c>
      <c r="AG88" s="1051"/>
      <c r="AH88" s="1051"/>
      <c r="AI88" s="1051"/>
      <c r="AJ88" s="1051"/>
      <c r="AK88" s="1055"/>
      <c r="AL88" s="1055"/>
      <c r="AM88" s="1055"/>
      <c r="AN88" s="1055"/>
      <c r="AO88" s="1055"/>
      <c r="AP88" s="1051">
        <v>3011</v>
      </c>
      <c r="AQ88" s="1051"/>
      <c r="AR88" s="1051"/>
      <c r="AS88" s="1051"/>
      <c r="AT88" s="1051"/>
      <c r="AU88" s="1051">
        <v>1891</v>
      </c>
      <c r="AV88" s="1051"/>
      <c r="AW88" s="1051"/>
      <c r="AX88" s="1051"/>
      <c r="AY88" s="1051"/>
      <c r="AZ88" s="1052"/>
      <c r="BA88" s="1052"/>
      <c r="BB88" s="1052"/>
      <c r="BC88" s="1052"/>
      <c r="BD88" s="1053"/>
      <c r="BE88" s="265"/>
      <c r="BF88" s="265"/>
      <c r="BG88" s="265"/>
      <c r="BH88" s="265"/>
      <c r="BI88" s="265"/>
      <c r="BJ88" s="265"/>
      <c r="BK88" s="265"/>
      <c r="BL88" s="265"/>
      <c r="BM88" s="265"/>
      <c r="BN88" s="265"/>
      <c r="BO88" s="265"/>
      <c r="BP88" s="265"/>
      <c r="BQ88" s="262">
        <v>82</v>
      </c>
      <c r="BR88" s="267"/>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3"/>
      <c r="DW88" s="1034"/>
      <c r="DX88" s="1034"/>
      <c r="DY88" s="1034"/>
      <c r="DZ88" s="1035"/>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3"/>
      <c r="DW89" s="1034"/>
      <c r="DX89" s="1034"/>
      <c r="DY89" s="1034"/>
      <c r="DZ89" s="1035"/>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3"/>
      <c r="DW90" s="1034"/>
      <c r="DX90" s="1034"/>
      <c r="DY90" s="1034"/>
      <c r="DZ90" s="1035"/>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3"/>
      <c r="DW91" s="1034"/>
      <c r="DX91" s="1034"/>
      <c r="DY91" s="1034"/>
      <c r="DZ91" s="1035"/>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3"/>
      <c r="DW92" s="1034"/>
      <c r="DX92" s="1034"/>
      <c r="DY92" s="1034"/>
      <c r="DZ92" s="1035"/>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3"/>
      <c r="DW93" s="1034"/>
      <c r="DX93" s="1034"/>
      <c r="DY93" s="1034"/>
      <c r="DZ93" s="1035"/>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3"/>
      <c r="DW94" s="1034"/>
      <c r="DX94" s="1034"/>
      <c r="DY94" s="1034"/>
      <c r="DZ94" s="1035"/>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3"/>
      <c r="DW95" s="1034"/>
      <c r="DX95" s="1034"/>
      <c r="DY95" s="1034"/>
      <c r="DZ95" s="1035"/>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3"/>
      <c r="DW96" s="1034"/>
      <c r="DX96" s="1034"/>
      <c r="DY96" s="1034"/>
      <c r="DZ96" s="1035"/>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3"/>
      <c r="DW97" s="1034"/>
      <c r="DX97" s="1034"/>
      <c r="DY97" s="1034"/>
      <c r="DZ97" s="1035"/>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3"/>
      <c r="DW98" s="1034"/>
      <c r="DX98" s="1034"/>
      <c r="DY98" s="1034"/>
      <c r="DZ98" s="1035"/>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3"/>
      <c r="DW99" s="1034"/>
      <c r="DX99" s="1034"/>
      <c r="DY99" s="1034"/>
      <c r="DZ99" s="1035"/>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3"/>
      <c r="DW100" s="1034"/>
      <c r="DX100" s="1034"/>
      <c r="DY100" s="1034"/>
      <c r="DZ100" s="1035"/>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3"/>
      <c r="DW101" s="1034"/>
      <c r="DX101" s="1034"/>
      <c r="DY101" s="1034"/>
      <c r="DZ101" s="1035"/>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6" t="s">
        <v>423</v>
      </c>
      <c r="BS102" s="1037"/>
      <c r="BT102" s="1037"/>
      <c r="BU102" s="1037"/>
      <c r="BV102" s="1037"/>
      <c r="BW102" s="1037"/>
      <c r="BX102" s="1037"/>
      <c r="BY102" s="1037"/>
      <c r="BZ102" s="1037"/>
      <c r="CA102" s="1037"/>
      <c r="CB102" s="1037"/>
      <c r="CC102" s="1037"/>
      <c r="CD102" s="1037"/>
      <c r="CE102" s="1037"/>
      <c r="CF102" s="1037"/>
      <c r="CG102" s="1038"/>
      <c r="CH102" s="1039"/>
      <c r="CI102" s="1040"/>
      <c r="CJ102" s="1040"/>
      <c r="CK102" s="1040"/>
      <c r="CL102" s="1041"/>
      <c r="CM102" s="1039"/>
      <c r="CN102" s="1040"/>
      <c r="CO102" s="1040"/>
      <c r="CP102" s="1040"/>
      <c r="CQ102" s="1041"/>
      <c r="CR102" s="1042">
        <v>372</v>
      </c>
      <c r="CS102" s="1043"/>
      <c r="CT102" s="1043"/>
      <c r="CU102" s="1043"/>
      <c r="CV102" s="1044"/>
      <c r="CW102" s="1042">
        <v>90</v>
      </c>
      <c r="CX102" s="1043"/>
      <c r="CY102" s="1043"/>
      <c r="CZ102" s="1043"/>
      <c r="DA102" s="1044"/>
      <c r="DB102" s="1042" t="s">
        <v>617</v>
      </c>
      <c r="DC102" s="1043"/>
      <c r="DD102" s="1043"/>
      <c r="DE102" s="1043"/>
      <c r="DF102" s="1044"/>
      <c r="DG102" s="1042" t="s">
        <v>617</v>
      </c>
      <c r="DH102" s="1043"/>
      <c r="DI102" s="1043"/>
      <c r="DJ102" s="1043"/>
      <c r="DK102" s="1044"/>
      <c r="DL102" s="1042" t="s">
        <v>617</v>
      </c>
      <c r="DM102" s="1043"/>
      <c r="DN102" s="1043"/>
      <c r="DO102" s="1043"/>
      <c r="DP102" s="1044"/>
      <c r="DQ102" s="1042" t="s">
        <v>617</v>
      </c>
      <c r="DR102" s="1043"/>
      <c r="DS102" s="1043"/>
      <c r="DT102" s="1043"/>
      <c r="DU102" s="1044"/>
      <c r="DV102" s="1025"/>
      <c r="DW102" s="1026"/>
      <c r="DX102" s="1026"/>
      <c r="DY102" s="1026"/>
      <c r="DZ102" s="102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8" t="s">
        <v>424</v>
      </c>
      <c r="BR103" s="1028"/>
      <c r="BS103" s="1028"/>
      <c r="BT103" s="1028"/>
      <c r="BU103" s="1028"/>
      <c r="BV103" s="1028"/>
      <c r="BW103" s="1028"/>
      <c r="BX103" s="1028"/>
      <c r="BY103" s="1028"/>
      <c r="BZ103" s="1028"/>
      <c r="CA103" s="1028"/>
      <c r="CB103" s="1028"/>
      <c r="CC103" s="1028"/>
      <c r="CD103" s="1028"/>
      <c r="CE103" s="1028"/>
      <c r="CF103" s="1028"/>
      <c r="CG103" s="1028"/>
      <c r="CH103" s="1028"/>
      <c r="CI103" s="1028"/>
      <c r="CJ103" s="1028"/>
      <c r="CK103" s="1028"/>
      <c r="CL103" s="1028"/>
      <c r="CM103" s="1028"/>
      <c r="CN103" s="1028"/>
      <c r="CO103" s="1028"/>
      <c r="CP103" s="1028"/>
      <c r="CQ103" s="1028"/>
      <c r="CR103" s="1028"/>
      <c r="CS103" s="1028"/>
      <c r="CT103" s="1028"/>
      <c r="CU103" s="1028"/>
      <c r="CV103" s="1028"/>
      <c r="CW103" s="1028"/>
      <c r="CX103" s="1028"/>
      <c r="CY103" s="1028"/>
      <c r="CZ103" s="1028"/>
      <c r="DA103" s="1028"/>
      <c r="DB103" s="1028"/>
      <c r="DC103" s="1028"/>
      <c r="DD103" s="1028"/>
      <c r="DE103" s="1028"/>
      <c r="DF103" s="1028"/>
      <c r="DG103" s="1028"/>
      <c r="DH103" s="1028"/>
      <c r="DI103" s="1028"/>
      <c r="DJ103" s="1028"/>
      <c r="DK103" s="1028"/>
      <c r="DL103" s="1028"/>
      <c r="DM103" s="1028"/>
      <c r="DN103" s="1028"/>
      <c r="DO103" s="1028"/>
      <c r="DP103" s="1028"/>
      <c r="DQ103" s="1028"/>
      <c r="DR103" s="1028"/>
      <c r="DS103" s="1028"/>
      <c r="DT103" s="1028"/>
      <c r="DU103" s="1028"/>
      <c r="DV103" s="1028"/>
      <c r="DW103" s="1028"/>
      <c r="DX103" s="1028"/>
      <c r="DY103" s="1028"/>
      <c r="DZ103" s="102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9" t="s">
        <v>425</v>
      </c>
      <c r="BR104" s="1029"/>
      <c r="BS104" s="1029"/>
      <c r="BT104" s="1029"/>
      <c r="BU104" s="1029"/>
      <c r="BV104" s="1029"/>
      <c r="BW104" s="1029"/>
      <c r="BX104" s="1029"/>
      <c r="BY104" s="1029"/>
      <c r="BZ104" s="1029"/>
      <c r="CA104" s="1029"/>
      <c r="CB104" s="1029"/>
      <c r="CC104" s="1029"/>
      <c r="CD104" s="1029"/>
      <c r="CE104" s="1029"/>
      <c r="CF104" s="1029"/>
      <c r="CG104" s="1029"/>
      <c r="CH104" s="1029"/>
      <c r="CI104" s="1029"/>
      <c r="CJ104" s="1029"/>
      <c r="CK104" s="1029"/>
      <c r="CL104" s="1029"/>
      <c r="CM104" s="1029"/>
      <c r="CN104" s="1029"/>
      <c r="CO104" s="1029"/>
      <c r="CP104" s="1029"/>
      <c r="CQ104" s="1029"/>
      <c r="CR104" s="1029"/>
      <c r="CS104" s="1029"/>
      <c r="CT104" s="1029"/>
      <c r="CU104" s="1029"/>
      <c r="CV104" s="1029"/>
      <c r="CW104" s="1029"/>
      <c r="CX104" s="1029"/>
      <c r="CY104" s="1029"/>
      <c r="CZ104" s="1029"/>
      <c r="DA104" s="1029"/>
      <c r="DB104" s="1029"/>
      <c r="DC104" s="1029"/>
      <c r="DD104" s="1029"/>
      <c r="DE104" s="1029"/>
      <c r="DF104" s="1029"/>
      <c r="DG104" s="1029"/>
      <c r="DH104" s="1029"/>
      <c r="DI104" s="1029"/>
      <c r="DJ104" s="1029"/>
      <c r="DK104" s="1029"/>
      <c r="DL104" s="1029"/>
      <c r="DM104" s="1029"/>
      <c r="DN104" s="1029"/>
      <c r="DO104" s="1029"/>
      <c r="DP104" s="1029"/>
      <c r="DQ104" s="1029"/>
      <c r="DR104" s="1029"/>
      <c r="DS104" s="1029"/>
      <c r="DT104" s="1029"/>
      <c r="DU104" s="1029"/>
      <c r="DV104" s="1029"/>
      <c r="DW104" s="1029"/>
      <c r="DX104" s="1029"/>
      <c r="DY104" s="1029"/>
      <c r="DZ104" s="102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0" t="s">
        <v>428</v>
      </c>
      <c r="B108" s="1031"/>
      <c r="C108" s="1031"/>
      <c r="D108" s="1031"/>
      <c r="E108" s="1031"/>
      <c r="F108" s="1031"/>
      <c r="G108" s="1031"/>
      <c r="H108" s="1031"/>
      <c r="I108" s="1031"/>
      <c r="J108" s="1031"/>
      <c r="K108" s="1031"/>
      <c r="L108" s="1031"/>
      <c r="M108" s="1031"/>
      <c r="N108" s="1031"/>
      <c r="O108" s="1031"/>
      <c r="P108" s="1031"/>
      <c r="Q108" s="1031"/>
      <c r="R108" s="1031"/>
      <c r="S108" s="1031"/>
      <c r="T108" s="1031"/>
      <c r="U108" s="1031"/>
      <c r="V108" s="1031"/>
      <c r="W108" s="1031"/>
      <c r="X108" s="1031"/>
      <c r="Y108" s="1031"/>
      <c r="Z108" s="1031"/>
      <c r="AA108" s="1031"/>
      <c r="AB108" s="1031"/>
      <c r="AC108" s="1031"/>
      <c r="AD108" s="1031"/>
      <c r="AE108" s="1031"/>
      <c r="AF108" s="1031"/>
      <c r="AG108" s="1031"/>
      <c r="AH108" s="1031"/>
      <c r="AI108" s="1031"/>
      <c r="AJ108" s="1031"/>
      <c r="AK108" s="1031"/>
      <c r="AL108" s="1031"/>
      <c r="AM108" s="1031"/>
      <c r="AN108" s="1031"/>
      <c r="AO108" s="1031"/>
      <c r="AP108" s="1031"/>
      <c r="AQ108" s="1031"/>
      <c r="AR108" s="1031"/>
      <c r="AS108" s="1031"/>
      <c r="AT108" s="1032"/>
      <c r="AU108" s="1030" t="s">
        <v>429</v>
      </c>
      <c r="AV108" s="1031"/>
      <c r="AW108" s="1031"/>
      <c r="AX108" s="1031"/>
      <c r="AY108" s="1031"/>
      <c r="AZ108" s="1031"/>
      <c r="BA108" s="1031"/>
      <c r="BB108" s="1031"/>
      <c r="BC108" s="1031"/>
      <c r="BD108" s="1031"/>
      <c r="BE108" s="1031"/>
      <c r="BF108" s="1031"/>
      <c r="BG108" s="1031"/>
      <c r="BH108" s="1031"/>
      <c r="BI108" s="1031"/>
      <c r="BJ108" s="1031"/>
      <c r="BK108" s="1031"/>
      <c r="BL108" s="1031"/>
      <c r="BM108" s="1031"/>
      <c r="BN108" s="1031"/>
      <c r="BO108" s="1031"/>
      <c r="BP108" s="1031"/>
      <c r="BQ108" s="1031"/>
      <c r="BR108" s="1031"/>
      <c r="BS108" s="1031"/>
      <c r="BT108" s="1031"/>
      <c r="BU108" s="1031"/>
      <c r="BV108" s="1031"/>
      <c r="BW108" s="1031"/>
      <c r="BX108" s="1031"/>
      <c r="BY108" s="1031"/>
      <c r="BZ108" s="1031"/>
      <c r="CA108" s="1031"/>
      <c r="CB108" s="1031"/>
      <c r="CC108" s="1031"/>
      <c r="CD108" s="1031"/>
      <c r="CE108" s="1031"/>
      <c r="CF108" s="1031"/>
      <c r="CG108" s="1031"/>
      <c r="CH108" s="1031"/>
      <c r="CI108" s="1031"/>
      <c r="CJ108" s="1031"/>
      <c r="CK108" s="1031"/>
      <c r="CL108" s="1031"/>
      <c r="CM108" s="1031"/>
      <c r="CN108" s="1031"/>
      <c r="CO108" s="1031"/>
      <c r="CP108" s="1031"/>
      <c r="CQ108" s="1031"/>
      <c r="CR108" s="1031"/>
      <c r="CS108" s="1031"/>
      <c r="CT108" s="1031"/>
      <c r="CU108" s="1031"/>
      <c r="CV108" s="1031"/>
      <c r="CW108" s="1031"/>
      <c r="CX108" s="1031"/>
      <c r="CY108" s="1031"/>
      <c r="CZ108" s="1031"/>
      <c r="DA108" s="1031"/>
      <c r="DB108" s="1031"/>
      <c r="DC108" s="1031"/>
      <c r="DD108" s="1031"/>
      <c r="DE108" s="1031"/>
      <c r="DF108" s="1031"/>
      <c r="DG108" s="1031"/>
      <c r="DH108" s="1031"/>
      <c r="DI108" s="1031"/>
      <c r="DJ108" s="1031"/>
      <c r="DK108" s="1031"/>
      <c r="DL108" s="1031"/>
      <c r="DM108" s="1031"/>
      <c r="DN108" s="1031"/>
      <c r="DO108" s="1031"/>
      <c r="DP108" s="1031"/>
      <c r="DQ108" s="1031"/>
      <c r="DR108" s="1031"/>
      <c r="DS108" s="1031"/>
      <c r="DT108" s="1031"/>
      <c r="DU108" s="1031"/>
      <c r="DV108" s="1031"/>
      <c r="DW108" s="1031"/>
      <c r="DX108" s="1031"/>
      <c r="DY108" s="1031"/>
      <c r="DZ108" s="1032"/>
    </row>
    <row r="109" spans="1:131" s="246" customFormat="1" ht="26.25" customHeight="1" x14ac:dyDescent="0.15">
      <c r="A109" s="985" t="s">
        <v>430</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8" t="s">
        <v>431</v>
      </c>
      <c r="AB109" s="986"/>
      <c r="AC109" s="986"/>
      <c r="AD109" s="986"/>
      <c r="AE109" s="987"/>
      <c r="AF109" s="988" t="s">
        <v>302</v>
      </c>
      <c r="AG109" s="986"/>
      <c r="AH109" s="986"/>
      <c r="AI109" s="986"/>
      <c r="AJ109" s="987"/>
      <c r="AK109" s="988" t="s">
        <v>301</v>
      </c>
      <c r="AL109" s="986"/>
      <c r="AM109" s="986"/>
      <c r="AN109" s="986"/>
      <c r="AO109" s="987"/>
      <c r="AP109" s="988" t="s">
        <v>432</v>
      </c>
      <c r="AQ109" s="986"/>
      <c r="AR109" s="986"/>
      <c r="AS109" s="986"/>
      <c r="AT109" s="1017"/>
      <c r="AU109" s="985" t="s">
        <v>430</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8" t="s">
        <v>431</v>
      </c>
      <c r="BR109" s="986"/>
      <c r="BS109" s="986"/>
      <c r="BT109" s="986"/>
      <c r="BU109" s="987"/>
      <c r="BV109" s="988" t="s">
        <v>302</v>
      </c>
      <c r="BW109" s="986"/>
      <c r="BX109" s="986"/>
      <c r="BY109" s="986"/>
      <c r="BZ109" s="987"/>
      <c r="CA109" s="988" t="s">
        <v>301</v>
      </c>
      <c r="CB109" s="986"/>
      <c r="CC109" s="986"/>
      <c r="CD109" s="986"/>
      <c r="CE109" s="987"/>
      <c r="CF109" s="1024" t="s">
        <v>432</v>
      </c>
      <c r="CG109" s="1024"/>
      <c r="CH109" s="1024"/>
      <c r="CI109" s="1024"/>
      <c r="CJ109" s="1024"/>
      <c r="CK109" s="988" t="s">
        <v>433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8" t="s">
        <v>431</v>
      </c>
      <c r="DH109" s="986"/>
      <c r="DI109" s="986"/>
      <c r="DJ109" s="986"/>
      <c r="DK109" s="987"/>
      <c r="DL109" s="988" t="s">
        <v>302</v>
      </c>
      <c r="DM109" s="986"/>
      <c r="DN109" s="986"/>
      <c r="DO109" s="986"/>
      <c r="DP109" s="987"/>
      <c r="DQ109" s="988" t="s">
        <v>301</v>
      </c>
      <c r="DR109" s="986"/>
      <c r="DS109" s="986"/>
      <c r="DT109" s="986"/>
      <c r="DU109" s="987"/>
      <c r="DV109" s="988" t="s">
        <v>432</v>
      </c>
      <c r="DW109" s="986"/>
      <c r="DX109" s="986"/>
      <c r="DY109" s="986"/>
      <c r="DZ109" s="1017"/>
    </row>
    <row r="110" spans="1:131" s="246" customFormat="1" ht="26.25" customHeight="1" x14ac:dyDescent="0.15">
      <c r="A110" s="888" t="s">
        <v>434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978">
        <v>6289114</v>
      </c>
      <c r="AB110" s="979"/>
      <c r="AC110" s="979"/>
      <c r="AD110" s="979"/>
      <c r="AE110" s="980"/>
      <c r="AF110" s="981">
        <v>6036124</v>
      </c>
      <c r="AG110" s="979"/>
      <c r="AH110" s="979"/>
      <c r="AI110" s="979"/>
      <c r="AJ110" s="980"/>
      <c r="AK110" s="981">
        <v>5761729</v>
      </c>
      <c r="AL110" s="979"/>
      <c r="AM110" s="979"/>
      <c r="AN110" s="979"/>
      <c r="AO110" s="980"/>
      <c r="AP110" s="982">
        <v>21.7</v>
      </c>
      <c r="AQ110" s="983"/>
      <c r="AR110" s="983"/>
      <c r="AS110" s="983"/>
      <c r="AT110" s="984"/>
      <c r="AU110" s="1018" t="s">
        <v>74</v>
      </c>
      <c r="AV110" s="1019"/>
      <c r="AW110" s="1019"/>
      <c r="AX110" s="1019"/>
      <c r="AY110" s="1019"/>
      <c r="AZ110" s="944" t="s">
        <v>435</v>
      </c>
      <c r="BA110" s="889"/>
      <c r="BB110" s="889"/>
      <c r="BC110" s="889"/>
      <c r="BD110" s="889"/>
      <c r="BE110" s="889"/>
      <c r="BF110" s="889"/>
      <c r="BG110" s="889"/>
      <c r="BH110" s="889"/>
      <c r="BI110" s="889"/>
      <c r="BJ110" s="889"/>
      <c r="BK110" s="889"/>
      <c r="BL110" s="889"/>
      <c r="BM110" s="889"/>
      <c r="BN110" s="889"/>
      <c r="BO110" s="889"/>
      <c r="BP110" s="890"/>
      <c r="BQ110" s="945">
        <v>64855999</v>
      </c>
      <c r="BR110" s="926"/>
      <c r="BS110" s="926"/>
      <c r="BT110" s="926"/>
      <c r="BU110" s="926"/>
      <c r="BV110" s="926">
        <v>63789471</v>
      </c>
      <c r="BW110" s="926"/>
      <c r="BX110" s="926"/>
      <c r="BY110" s="926"/>
      <c r="BZ110" s="926"/>
      <c r="CA110" s="926">
        <v>64102032</v>
      </c>
      <c r="CB110" s="926"/>
      <c r="CC110" s="926"/>
      <c r="CD110" s="926"/>
      <c r="CE110" s="926"/>
      <c r="CF110" s="950">
        <v>241.7</v>
      </c>
      <c r="CG110" s="951"/>
      <c r="CH110" s="951"/>
      <c r="CI110" s="951"/>
      <c r="CJ110" s="951"/>
      <c r="CK110" s="1014" t="s">
        <v>436</v>
      </c>
      <c r="CL110" s="900"/>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45" t="s">
        <v>389</v>
      </c>
      <c r="DH110" s="926"/>
      <c r="DI110" s="926"/>
      <c r="DJ110" s="926"/>
      <c r="DK110" s="926"/>
      <c r="DL110" s="926" t="s">
        <v>389</v>
      </c>
      <c r="DM110" s="926"/>
      <c r="DN110" s="926"/>
      <c r="DO110" s="926"/>
      <c r="DP110" s="926"/>
      <c r="DQ110" s="926" t="s">
        <v>438</v>
      </c>
      <c r="DR110" s="926"/>
      <c r="DS110" s="926"/>
      <c r="DT110" s="926"/>
      <c r="DU110" s="926"/>
      <c r="DV110" s="927" t="s">
        <v>389</v>
      </c>
      <c r="DW110" s="927"/>
      <c r="DX110" s="927"/>
      <c r="DY110" s="927"/>
      <c r="DZ110" s="928"/>
    </row>
    <row r="111" spans="1:131" s="246" customFormat="1" ht="26.25" customHeight="1" x14ac:dyDescent="0.15">
      <c r="A111" s="855" t="s">
        <v>439</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1013"/>
      <c r="AA111" s="1006" t="s">
        <v>440</v>
      </c>
      <c r="AB111" s="1007"/>
      <c r="AC111" s="1007"/>
      <c r="AD111" s="1007"/>
      <c r="AE111" s="1008"/>
      <c r="AF111" s="1009" t="s">
        <v>440</v>
      </c>
      <c r="AG111" s="1007"/>
      <c r="AH111" s="1007"/>
      <c r="AI111" s="1007"/>
      <c r="AJ111" s="1008"/>
      <c r="AK111" s="1009" t="s">
        <v>440</v>
      </c>
      <c r="AL111" s="1007"/>
      <c r="AM111" s="1007"/>
      <c r="AN111" s="1007"/>
      <c r="AO111" s="1008"/>
      <c r="AP111" s="1010" t="s">
        <v>438</v>
      </c>
      <c r="AQ111" s="1011"/>
      <c r="AR111" s="1011"/>
      <c r="AS111" s="1011"/>
      <c r="AT111" s="1012"/>
      <c r="AU111" s="1020"/>
      <c r="AV111" s="1021"/>
      <c r="AW111" s="1021"/>
      <c r="AX111" s="1021"/>
      <c r="AY111" s="1021"/>
      <c r="AZ111" s="896" t="s">
        <v>441</v>
      </c>
      <c r="BA111" s="831"/>
      <c r="BB111" s="831"/>
      <c r="BC111" s="831"/>
      <c r="BD111" s="831"/>
      <c r="BE111" s="831"/>
      <c r="BF111" s="831"/>
      <c r="BG111" s="831"/>
      <c r="BH111" s="831"/>
      <c r="BI111" s="831"/>
      <c r="BJ111" s="831"/>
      <c r="BK111" s="831"/>
      <c r="BL111" s="831"/>
      <c r="BM111" s="831"/>
      <c r="BN111" s="831"/>
      <c r="BO111" s="831"/>
      <c r="BP111" s="832"/>
      <c r="BQ111" s="897">
        <v>9160</v>
      </c>
      <c r="BR111" s="898"/>
      <c r="BS111" s="898"/>
      <c r="BT111" s="898"/>
      <c r="BU111" s="898"/>
      <c r="BV111" s="898">
        <v>6870</v>
      </c>
      <c r="BW111" s="898"/>
      <c r="BX111" s="898"/>
      <c r="BY111" s="898"/>
      <c r="BZ111" s="898"/>
      <c r="CA111" s="898">
        <v>4580</v>
      </c>
      <c r="CB111" s="898"/>
      <c r="CC111" s="898"/>
      <c r="CD111" s="898"/>
      <c r="CE111" s="898"/>
      <c r="CF111" s="959">
        <v>0</v>
      </c>
      <c r="CG111" s="960"/>
      <c r="CH111" s="960"/>
      <c r="CI111" s="960"/>
      <c r="CJ111" s="960"/>
      <c r="CK111" s="1015"/>
      <c r="CL111" s="902"/>
      <c r="CM111" s="905" t="s">
        <v>442</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897" t="s">
        <v>440</v>
      </c>
      <c r="DH111" s="898"/>
      <c r="DI111" s="898"/>
      <c r="DJ111" s="898"/>
      <c r="DK111" s="898"/>
      <c r="DL111" s="898" t="s">
        <v>440</v>
      </c>
      <c r="DM111" s="898"/>
      <c r="DN111" s="898"/>
      <c r="DO111" s="898"/>
      <c r="DP111" s="898"/>
      <c r="DQ111" s="898" t="s">
        <v>438</v>
      </c>
      <c r="DR111" s="898"/>
      <c r="DS111" s="898"/>
      <c r="DT111" s="898"/>
      <c r="DU111" s="898"/>
      <c r="DV111" s="875" t="s">
        <v>438</v>
      </c>
      <c r="DW111" s="875"/>
      <c r="DX111" s="875"/>
      <c r="DY111" s="875"/>
      <c r="DZ111" s="876"/>
    </row>
    <row r="112" spans="1:131" s="246" customFormat="1" ht="26.25" customHeight="1" x14ac:dyDescent="0.15">
      <c r="A112" s="1000" t="s">
        <v>443</v>
      </c>
      <c r="B112" s="1001"/>
      <c r="C112" s="831" t="s">
        <v>444</v>
      </c>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2"/>
      <c r="AA112" s="860" t="s">
        <v>440</v>
      </c>
      <c r="AB112" s="861"/>
      <c r="AC112" s="861"/>
      <c r="AD112" s="861"/>
      <c r="AE112" s="862"/>
      <c r="AF112" s="863" t="s">
        <v>389</v>
      </c>
      <c r="AG112" s="861"/>
      <c r="AH112" s="861"/>
      <c r="AI112" s="861"/>
      <c r="AJ112" s="862"/>
      <c r="AK112" s="863" t="s">
        <v>389</v>
      </c>
      <c r="AL112" s="861"/>
      <c r="AM112" s="861"/>
      <c r="AN112" s="861"/>
      <c r="AO112" s="862"/>
      <c r="AP112" s="908" t="s">
        <v>389</v>
      </c>
      <c r="AQ112" s="909"/>
      <c r="AR112" s="909"/>
      <c r="AS112" s="909"/>
      <c r="AT112" s="910"/>
      <c r="AU112" s="1020"/>
      <c r="AV112" s="1021"/>
      <c r="AW112" s="1021"/>
      <c r="AX112" s="1021"/>
      <c r="AY112" s="1021"/>
      <c r="AZ112" s="896" t="s">
        <v>445</v>
      </c>
      <c r="BA112" s="831"/>
      <c r="BB112" s="831"/>
      <c r="BC112" s="831"/>
      <c r="BD112" s="831"/>
      <c r="BE112" s="831"/>
      <c r="BF112" s="831"/>
      <c r="BG112" s="831"/>
      <c r="BH112" s="831"/>
      <c r="BI112" s="831"/>
      <c r="BJ112" s="831"/>
      <c r="BK112" s="831"/>
      <c r="BL112" s="831"/>
      <c r="BM112" s="831"/>
      <c r="BN112" s="831"/>
      <c r="BO112" s="831"/>
      <c r="BP112" s="832"/>
      <c r="BQ112" s="897">
        <v>28097386</v>
      </c>
      <c r="BR112" s="898"/>
      <c r="BS112" s="898"/>
      <c r="BT112" s="898"/>
      <c r="BU112" s="898"/>
      <c r="BV112" s="898">
        <v>27283764</v>
      </c>
      <c r="BW112" s="898"/>
      <c r="BX112" s="898"/>
      <c r="BY112" s="898"/>
      <c r="BZ112" s="898"/>
      <c r="CA112" s="898">
        <v>24436886</v>
      </c>
      <c r="CB112" s="898"/>
      <c r="CC112" s="898"/>
      <c r="CD112" s="898"/>
      <c r="CE112" s="898"/>
      <c r="CF112" s="959">
        <v>92.2</v>
      </c>
      <c r="CG112" s="960"/>
      <c r="CH112" s="960"/>
      <c r="CI112" s="960"/>
      <c r="CJ112" s="960"/>
      <c r="CK112" s="1015"/>
      <c r="CL112" s="902"/>
      <c r="CM112" s="905" t="s">
        <v>446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897" t="s">
        <v>440</v>
      </c>
      <c r="DH112" s="898"/>
      <c r="DI112" s="898"/>
      <c r="DJ112" s="898"/>
      <c r="DK112" s="898"/>
      <c r="DL112" s="898" t="s">
        <v>389</v>
      </c>
      <c r="DM112" s="898"/>
      <c r="DN112" s="898"/>
      <c r="DO112" s="898"/>
      <c r="DP112" s="898"/>
      <c r="DQ112" s="898" t="s">
        <v>389</v>
      </c>
      <c r="DR112" s="898"/>
      <c r="DS112" s="898"/>
      <c r="DT112" s="898"/>
      <c r="DU112" s="898"/>
      <c r="DV112" s="875" t="s">
        <v>389</v>
      </c>
      <c r="DW112" s="875"/>
      <c r="DX112" s="875"/>
      <c r="DY112" s="875"/>
      <c r="DZ112" s="876"/>
    </row>
    <row r="113" spans="1:130" s="246" customFormat="1" ht="26.25" customHeight="1" x14ac:dyDescent="0.15">
      <c r="A113" s="1002"/>
      <c r="B113" s="1003"/>
      <c r="C113" s="831" t="s">
        <v>447</v>
      </c>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2"/>
      <c r="AA113" s="1006">
        <v>1957186</v>
      </c>
      <c r="AB113" s="1007"/>
      <c r="AC113" s="1007"/>
      <c r="AD113" s="1007"/>
      <c r="AE113" s="1008"/>
      <c r="AF113" s="1009">
        <v>1652956</v>
      </c>
      <c r="AG113" s="1007"/>
      <c r="AH113" s="1007"/>
      <c r="AI113" s="1007"/>
      <c r="AJ113" s="1008"/>
      <c r="AK113" s="1009">
        <v>1437814</v>
      </c>
      <c r="AL113" s="1007"/>
      <c r="AM113" s="1007"/>
      <c r="AN113" s="1007"/>
      <c r="AO113" s="1008"/>
      <c r="AP113" s="1010">
        <v>5.4</v>
      </c>
      <c r="AQ113" s="1011"/>
      <c r="AR113" s="1011"/>
      <c r="AS113" s="1011"/>
      <c r="AT113" s="1012"/>
      <c r="AU113" s="1020"/>
      <c r="AV113" s="1021"/>
      <c r="AW113" s="1021"/>
      <c r="AX113" s="1021"/>
      <c r="AY113" s="1021"/>
      <c r="AZ113" s="896" t="s">
        <v>448</v>
      </c>
      <c r="BA113" s="831"/>
      <c r="BB113" s="831"/>
      <c r="BC113" s="831"/>
      <c r="BD113" s="831"/>
      <c r="BE113" s="831"/>
      <c r="BF113" s="831"/>
      <c r="BG113" s="831"/>
      <c r="BH113" s="831"/>
      <c r="BI113" s="831"/>
      <c r="BJ113" s="831"/>
      <c r="BK113" s="831"/>
      <c r="BL113" s="831"/>
      <c r="BM113" s="831"/>
      <c r="BN113" s="831"/>
      <c r="BO113" s="831"/>
      <c r="BP113" s="832"/>
      <c r="BQ113" s="897">
        <v>2287099</v>
      </c>
      <c r="BR113" s="898"/>
      <c r="BS113" s="898"/>
      <c r="BT113" s="898"/>
      <c r="BU113" s="898"/>
      <c r="BV113" s="898">
        <v>2154371</v>
      </c>
      <c r="BW113" s="898"/>
      <c r="BX113" s="898"/>
      <c r="BY113" s="898"/>
      <c r="BZ113" s="898"/>
      <c r="CA113" s="898">
        <v>1890746</v>
      </c>
      <c r="CB113" s="898"/>
      <c r="CC113" s="898"/>
      <c r="CD113" s="898"/>
      <c r="CE113" s="898"/>
      <c r="CF113" s="959">
        <v>7.1</v>
      </c>
      <c r="CG113" s="960"/>
      <c r="CH113" s="960"/>
      <c r="CI113" s="960"/>
      <c r="CJ113" s="960"/>
      <c r="CK113" s="1015"/>
      <c r="CL113" s="902"/>
      <c r="CM113" s="905" t="s">
        <v>449</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860" t="s">
        <v>440</v>
      </c>
      <c r="DH113" s="861"/>
      <c r="DI113" s="861"/>
      <c r="DJ113" s="861"/>
      <c r="DK113" s="862"/>
      <c r="DL113" s="863" t="s">
        <v>389</v>
      </c>
      <c r="DM113" s="861"/>
      <c r="DN113" s="861"/>
      <c r="DO113" s="861"/>
      <c r="DP113" s="862"/>
      <c r="DQ113" s="863" t="s">
        <v>389</v>
      </c>
      <c r="DR113" s="861"/>
      <c r="DS113" s="861"/>
      <c r="DT113" s="861"/>
      <c r="DU113" s="862"/>
      <c r="DV113" s="908" t="s">
        <v>389</v>
      </c>
      <c r="DW113" s="909"/>
      <c r="DX113" s="909"/>
      <c r="DY113" s="909"/>
      <c r="DZ113" s="910"/>
    </row>
    <row r="114" spans="1:130" s="246" customFormat="1" ht="26.25" customHeight="1" x14ac:dyDescent="0.15">
      <c r="A114" s="1002"/>
      <c r="B114" s="1003"/>
      <c r="C114" s="831" t="s">
        <v>450</v>
      </c>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2"/>
      <c r="AA114" s="860">
        <v>285845</v>
      </c>
      <c r="AB114" s="861"/>
      <c r="AC114" s="861"/>
      <c r="AD114" s="861"/>
      <c r="AE114" s="862"/>
      <c r="AF114" s="863">
        <v>388467</v>
      </c>
      <c r="AG114" s="861"/>
      <c r="AH114" s="861"/>
      <c r="AI114" s="861"/>
      <c r="AJ114" s="862"/>
      <c r="AK114" s="863">
        <v>367611</v>
      </c>
      <c r="AL114" s="861"/>
      <c r="AM114" s="861"/>
      <c r="AN114" s="861"/>
      <c r="AO114" s="862"/>
      <c r="AP114" s="908">
        <v>1.4</v>
      </c>
      <c r="AQ114" s="909"/>
      <c r="AR114" s="909"/>
      <c r="AS114" s="909"/>
      <c r="AT114" s="910"/>
      <c r="AU114" s="1020"/>
      <c r="AV114" s="1021"/>
      <c r="AW114" s="1021"/>
      <c r="AX114" s="1021"/>
      <c r="AY114" s="1021"/>
      <c r="AZ114" s="896" t="s">
        <v>451</v>
      </c>
      <c r="BA114" s="831"/>
      <c r="BB114" s="831"/>
      <c r="BC114" s="831"/>
      <c r="BD114" s="831"/>
      <c r="BE114" s="831"/>
      <c r="BF114" s="831"/>
      <c r="BG114" s="831"/>
      <c r="BH114" s="831"/>
      <c r="BI114" s="831"/>
      <c r="BJ114" s="831"/>
      <c r="BK114" s="831"/>
      <c r="BL114" s="831"/>
      <c r="BM114" s="831"/>
      <c r="BN114" s="831"/>
      <c r="BO114" s="831"/>
      <c r="BP114" s="832"/>
      <c r="BQ114" s="897">
        <v>6553770</v>
      </c>
      <c r="BR114" s="898"/>
      <c r="BS114" s="898"/>
      <c r="BT114" s="898"/>
      <c r="BU114" s="898"/>
      <c r="BV114" s="898">
        <v>6445728</v>
      </c>
      <c r="BW114" s="898"/>
      <c r="BX114" s="898"/>
      <c r="BY114" s="898"/>
      <c r="BZ114" s="898"/>
      <c r="CA114" s="898">
        <v>5779632</v>
      </c>
      <c r="CB114" s="898"/>
      <c r="CC114" s="898"/>
      <c r="CD114" s="898"/>
      <c r="CE114" s="898"/>
      <c r="CF114" s="959">
        <v>21.8</v>
      </c>
      <c r="CG114" s="960"/>
      <c r="CH114" s="960"/>
      <c r="CI114" s="960"/>
      <c r="CJ114" s="960"/>
      <c r="CK114" s="1015"/>
      <c r="CL114" s="902"/>
      <c r="CM114" s="905" t="s">
        <v>452</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860" t="s">
        <v>440</v>
      </c>
      <c r="DH114" s="861"/>
      <c r="DI114" s="861"/>
      <c r="DJ114" s="861"/>
      <c r="DK114" s="862"/>
      <c r="DL114" s="863" t="s">
        <v>389</v>
      </c>
      <c r="DM114" s="861"/>
      <c r="DN114" s="861"/>
      <c r="DO114" s="861"/>
      <c r="DP114" s="862"/>
      <c r="DQ114" s="863" t="s">
        <v>389</v>
      </c>
      <c r="DR114" s="861"/>
      <c r="DS114" s="861"/>
      <c r="DT114" s="861"/>
      <c r="DU114" s="862"/>
      <c r="DV114" s="908" t="s">
        <v>389</v>
      </c>
      <c r="DW114" s="909"/>
      <c r="DX114" s="909"/>
      <c r="DY114" s="909"/>
      <c r="DZ114" s="910"/>
    </row>
    <row r="115" spans="1:130" s="246" customFormat="1" ht="26.25" customHeight="1" x14ac:dyDescent="0.15">
      <c r="A115" s="1002"/>
      <c r="B115" s="1003"/>
      <c r="C115" s="831" t="s">
        <v>453</v>
      </c>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2"/>
      <c r="AA115" s="1006">
        <v>4640</v>
      </c>
      <c r="AB115" s="1007"/>
      <c r="AC115" s="1007"/>
      <c r="AD115" s="1007"/>
      <c r="AE115" s="1008"/>
      <c r="AF115" s="1009">
        <v>2421</v>
      </c>
      <c r="AG115" s="1007"/>
      <c r="AH115" s="1007"/>
      <c r="AI115" s="1007"/>
      <c r="AJ115" s="1008"/>
      <c r="AK115" s="1009">
        <v>2388</v>
      </c>
      <c r="AL115" s="1007"/>
      <c r="AM115" s="1007"/>
      <c r="AN115" s="1007"/>
      <c r="AO115" s="1008"/>
      <c r="AP115" s="1010">
        <v>0</v>
      </c>
      <c r="AQ115" s="1011"/>
      <c r="AR115" s="1011"/>
      <c r="AS115" s="1011"/>
      <c r="AT115" s="1012"/>
      <c r="AU115" s="1020"/>
      <c r="AV115" s="1021"/>
      <c r="AW115" s="1021"/>
      <c r="AX115" s="1021"/>
      <c r="AY115" s="1021"/>
      <c r="AZ115" s="896" t="s">
        <v>454</v>
      </c>
      <c r="BA115" s="831"/>
      <c r="BB115" s="831"/>
      <c r="BC115" s="831"/>
      <c r="BD115" s="831"/>
      <c r="BE115" s="831"/>
      <c r="BF115" s="831"/>
      <c r="BG115" s="831"/>
      <c r="BH115" s="831"/>
      <c r="BI115" s="831"/>
      <c r="BJ115" s="831"/>
      <c r="BK115" s="831"/>
      <c r="BL115" s="831"/>
      <c r="BM115" s="831"/>
      <c r="BN115" s="831"/>
      <c r="BO115" s="831"/>
      <c r="BP115" s="832"/>
      <c r="BQ115" s="897">
        <v>9237</v>
      </c>
      <c r="BR115" s="898"/>
      <c r="BS115" s="898"/>
      <c r="BT115" s="898"/>
      <c r="BU115" s="898"/>
      <c r="BV115" s="898">
        <v>7865</v>
      </c>
      <c r="BW115" s="898"/>
      <c r="BX115" s="898"/>
      <c r="BY115" s="898"/>
      <c r="BZ115" s="898"/>
      <c r="CA115" s="898">
        <v>3557</v>
      </c>
      <c r="CB115" s="898"/>
      <c r="CC115" s="898"/>
      <c r="CD115" s="898"/>
      <c r="CE115" s="898"/>
      <c r="CF115" s="959">
        <v>0</v>
      </c>
      <c r="CG115" s="960"/>
      <c r="CH115" s="960"/>
      <c r="CI115" s="960"/>
      <c r="CJ115" s="960"/>
      <c r="CK115" s="1015"/>
      <c r="CL115" s="902"/>
      <c r="CM115" s="896" t="s">
        <v>455</v>
      </c>
      <c r="CN115" s="999"/>
      <c r="CO115" s="999"/>
      <c r="CP115" s="999"/>
      <c r="CQ115" s="999"/>
      <c r="CR115" s="999"/>
      <c r="CS115" s="999"/>
      <c r="CT115" s="999"/>
      <c r="CU115" s="999"/>
      <c r="CV115" s="999"/>
      <c r="CW115" s="999"/>
      <c r="CX115" s="999"/>
      <c r="CY115" s="999"/>
      <c r="CZ115" s="999"/>
      <c r="DA115" s="999"/>
      <c r="DB115" s="999"/>
      <c r="DC115" s="999"/>
      <c r="DD115" s="999"/>
      <c r="DE115" s="999"/>
      <c r="DF115" s="832"/>
      <c r="DG115" s="860" t="s">
        <v>389</v>
      </c>
      <c r="DH115" s="861"/>
      <c r="DI115" s="861"/>
      <c r="DJ115" s="861"/>
      <c r="DK115" s="862"/>
      <c r="DL115" s="863" t="s">
        <v>389</v>
      </c>
      <c r="DM115" s="861"/>
      <c r="DN115" s="861"/>
      <c r="DO115" s="861"/>
      <c r="DP115" s="862"/>
      <c r="DQ115" s="863" t="s">
        <v>389</v>
      </c>
      <c r="DR115" s="861"/>
      <c r="DS115" s="861"/>
      <c r="DT115" s="861"/>
      <c r="DU115" s="862"/>
      <c r="DV115" s="908" t="s">
        <v>389</v>
      </c>
      <c r="DW115" s="909"/>
      <c r="DX115" s="909"/>
      <c r="DY115" s="909"/>
      <c r="DZ115" s="910"/>
    </row>
    <row r="116" spans="1:130" s="246" customFormat="1" ht="26.25" customHeight="1" x14ac:dyDescent="0.15">
      <c r="A116" s="1004"/>
      <c r="B116" s="1005"/>
      <c r="C116" s="964" t="s">
        <v>456</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860">
        <v>284</v>
      </c>
      <c r="AB116" s="861"/>
      <c r="AC116" s="861"/>
      <c r="AD116" s="861"/>
      <c r="AE116" s="862"/>
      <c r="AF116" s="863" t="s">
        <v>438</v>
      </c>
      <c r="AG116" s="861"/>
      <c r="AH116" s="861"/>
      <c r="AI116" s="861"/>
      <c r="AJ116" s="862"/>
      <c r="AK116" s="863">
        <v>313</v>
      </c>
      <c r="AL116" s="861"/>
      <c r="AM116" s="861"/>
      <c r="AN116" s="861"/>
      <c r="AO116" s="862"/>
      <c r="AP116" s="908">
        <v>0</v>
      </c>
      <c r="AQ116" s="909"/>
      <c r="AR116" s="909"/>
      <c r="AS116" s="909"/>
      <c r="AT116" s="910"/>
      <c r="AU116" s="1020"/>
      <c r="AV116" s="1021"/>
      <c r="AW116" s="1021"/>
      <c r="AX116" s="1021"/>
      <c r="AY116" s="1021"/>
      <c r="AZ116" s="947" t="s">
        <v>457</v>
      </c>
      <c r="BA116" s="948"/>
      <c r="BB116" s="948"/>
      <c r="BC116" s="948"/>
      <c r="BD116" s="948"/>
      <c r="BE116" s="948"/>
      <c r="BF116" s="948"/>
      <c r="BG116" s="948"/>
      <c r="BH116" s="948"/>
      <c r="BI116" s="948"/>
      <c r="BJ116" s="948"/>
      <c r="BK116" s="948"/>
      <c r="BL116" s="948"/>
      <c r="BM116" s="948"/>
      <c r="BN116" s="948"/>
      <c r="BO116" s="948"/>
      <c r="BP116" s="949"/>
      <c r="BQ116" s="897" t="s">
        <v>440</v>
      </c>
      <c r="BR116" s="898"/>
      <c r="BS116" s="898"/>
      <c r="BT116" s="898"/>
      <c r="BU116" s="898"/>
      <c r="BV116" s="898" t="s">
        <v>438</v>
      </c>
      <c r="BW116" s="898"/>
      <c r="BX116" s="898"/>
      <c r="BY116" s="898"/>
      <c r="BZ116" s="898"/>
      <c r="CA116" s="898" t="s">
        <v>440</v>
      </c>
      <c r="CB116" s="898"/>
      <c r="CC116" s="898"/>
      <c r="CD116" s="898"/>
      <c r="CE116" s="898"/>
      <c r="CF116" s="959" t="s">
        <v>389</v>
      </c>
      <c r="CG116" s="960"/>
      <c r="CH116" s="960"/>
      <c r="CI116" s="960"/>
      <c r="CJ116" s="960"/>
      <c r="CK116" s="1015"/>
      <c r="CL116" s="902"/>
      <c r="CM116" s="905" t="s">
        <v>458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860">
        <v>9160</v>
      </c>
      <c r="DH116" s="861"/>
      <c r="DI116" s="861"/>
      <c r="DJ116" s="861"/>
      <c r="DK116" s="862"/>
      <c r="DL116" s="863">
        <v>6870</v>
      </c>
      <c r="DM116" s="861"/>
      <c r="DN116" s="861"/>
      <c r="DO116" s="861"/>
      <c r="DP116" s="862"/>
      <c r="DQ116" s="863">
        <v>4580</v>
      </c>
      <c r="DR116" s="861"/>
      <c r="DS116" s="861"/>
      <c r="DT116" s="861"/>
      <c r="DU116" s="862"/>
      <c r="DV116" s="908">
        <v>0</v>
      </c>
      <c r="DW116" s="909"/>
      <c r="DX116" s="909"/>
      <c r="DY116" s="909"/>
      <c r="DZ116" s="910"/>
    </row>
    <row r="117" spans="1:130" s="246" customFormat="1" ht="26.25" customHeight="1" x14ac:dyDescent="0.15">
      <c r="A117" s="985" t="s">
        <v>185</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61" t="s">
        <v>459</v>
      </c>
      <c r="Z117" s="987"/>
      <c r="AA117" s="992">
        <v>8537069</v>
      </c>
      <c r="AB117" s="993"/>
      <c r="AC117" s="993"/>
      <c r="AD117" s="993"/>
      <c r="AE117" s="994"/>
      <c r="AF117" s="995">
        <v>8079968</v>
      </c>
      <c r="AG117" s="993"/>
      <c r="AH117" s="993"/>
      <c r="AI117" s="993"/>
      <c r="AJ117" s="994"/>
      <c r="AK117" s="995">
        <v>7569855</v>
      </c>
      <c r="AL117" s="993"/>
      <c r="AM117" s="993"/>
      <c r="AN117" s="993"/>
      <c r="AO117" s="994"/>
      <c r="AP117" s="996"/>
      <c r="AQ117" s="997"/>
      <c r="AR117" s="997"/>
      <c r="AS117" s="997"/>
      <c r="AT117" s="998"/>
      <c r="AU117" s="1020"/>
      <c r="AV117" s="1021"/>
      <c r="AW117" s="1021"/>
      <c r="AX117" s="1021"/>
      <c r="AY117" s="1021"/>
      <c r="AZ117" s="947" t="s">
        <v>460</v>
      </c>
      <c r="BA117" s="948"/>
      <c r="BB117" s="948"/>
      <c r="BC117" s="948"/>
      <c r="BD117" s="948"/>
      <c r="BE117" s="948"/>
      <c r="BF117" s="948"/>
      <c r="BG117" s="948"/>
      <c r="BH117" s="948"/>
      <c r="BI117" s="948"/>
      <c r="BJ117" s="948"/>
      <c r="BK117" s="948"/>
      <c r="BL117" s="948"/>
      <c r="BM117" s="948"/>
      <c r="BN117" s="948"/>
      <c r="BO117" s="948"/>
      <c r="BP117" s="949"/>
      <c r="BQ117" s="897" t="s">
        <v>461</v>
      </c>
      <c r="BR117" s="898"/>
      <c r="BS117" s="898"/>
      <c r="BT117" s="898"/>
      <c r="BU117" s="898"/>
      <c r="BV117" s="898" t="s">
        <v>389</v>
      </c>
      <c r="BW117" s="898"/>
      <c r="BX117" s="898"/>
      <c r="BY117" s="898"/>
      <c r="BZ117" s="898"/>
      <c r="CA117" s="898" t="s">
        <v>462</v>
      </c>
      <c r="CB117" s="898"/>
      <c r="CC117" s="898"/>
      <c r="CD117" s="898"/>
      <c r="CE117" s="898"/>
      <c r="CF117" s="959" t="s">
        <v>241</v>
      </c>
      <c r="CG117" s="960"/>
      <c r="CH117" s="960"/>
      <c r="CI117" s="960"/>
      <c r="CJ117" s="960"/>
      <c r="CK117" s="1015"/>
      <c r="CL117" s="902"/>
      <c r="CM117" s="905" t="s">
        <v>463</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860" t="s">
        <v>241</v>
      </c>
      <c r="DH117" s="861"/>
      <c r="DI117" s="861"/>
      <c r="DJ117" s="861"/>
      <c r="DK117" s="862"/>
      <c r="DL117" s="863" t="s">
        <v>389</v>
      </c>
      <c r="DM117" s="861"/>
      <c r="DN117" s="861"/>
      <c r="DO117" s="861"/>
      <c r="DP117" s="862"/>
      <c r="DQ117" s="863" t="s">
        <v>241</v>
      </c>
      <c r="DR117" s="861"/>
      <c r="DS117" s="861"/>
      <c r="DT117" s="861"/>
      <c r="DU117" s="862"/>
      <c r="DV117" s="908" t="s">
        <v>464</v>
      </c>
      <c r="DW117" s="909"/>
      <c r="DX117" s="909"/>
      <c r="DY117" s="909"/>
      <c r="DZ117" s="910"/>
    </row>
    <row r="118" spans="1:130" s="246" customFormat="1" ht="26.25" customHeight="1" x14ac:dyDescent="0.15">
      <c r="A118" s="985" t="s">
        <v>433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8" t="s">
        <v>431</v>
      </c>
      <c r="AB118" s="986"/>
      <c r="AC118" s="986"/>
      <c r="AD118" s="986"/>
      <c r="AE118" s="987"/>
      <c r="AF118" s="988" t="s">
        <v>302</v>
      </c>
      <c r="AG118" s="986"/>
      <c r="AH118" s="986"/>
      <c r="AI118" s="986"/>
      <c r="AJ118" s="987"/>
      <c r="AK118" s="988" t="s">
        <v>301</v>
      </c>
      <c r="AL118" s="986"/>
      <c r="AM118" s="986"/>
      <c r="AN118" s="986"/>
      <c r="AO118" s="987"/>
      <c r="AP118" s="989" t="s">
        <v>432</v>
      </c>
      <c r="AQ118" s="990"/>
      <c r="AR118" s="990"/>
      <c r="AS118" s="990"/>
      <c r="AT118" s="991"/>
      <c r="AU118" s="1020"/>
      <c r="AV118" s="1021"/>
      <c r="AW118" s="1021"/>
      <c r="AX118" s="1021"/>
      <c r="AY118" s="1021"/>
      <c r="AZ118" s="963" t="s">
        <v>465</v>
      </c>
      <c r="BA118" s="964"/>
      <c r="BB118" s="964"/>
      <c r="BC118" s="964"/>
      <c r="BD118" s="964"/>
      <c r="BE118" s="964"/>
      <c r="BF118" s="964"/>
      <c r="BG118" s="964"/>
      <c r="BH118" s="964"/>
      <c r="BI118" s="964"/>
      <c r="BJ118" s="964"/>
      <c r="BK118" s="964"/>
      <c r="BL118" s="964"/>
      <c r="BM118" s="964"/>
      <c r="BN118" s="964"/>
      <c r="BO118" s="964"/>
      <c r="BP118" s="965"/>
      <c r="BQ118" s="966" t="s">
        <v>466</v>
      </c>
      <c r="BR118" s="929"/>
      <c r="BS118" s="929"/>
      <c r="BT118" s="929"/>
      <c r="BU118" s="929"/>
      <c r="BV118" s="929" t="s">
        <v>389</v>
      </c>
      <c r="BW118" s="929"/>
      <c r="BX118" s="929"/>
      <c r="BY118" s="929"/>
      <c r="BZ118" s="929"/>
      <c r="CA118" s="929" t="s">
        <v>389</v>
      </c>
      <c r="CB118" s="929"/>
      <c r="CC118" s="929"/>
      <c r="CD118" s="929"/>
      <c r="CE118" s="929"/>
      <c r="CF118" s="959" t="s">
        <v>467</v>
      </c>
      <c r="CG118" s="960"/>
      <c r="CH118" s="960"/>
      <c r="CI118" s="960"/>
      <c r="CJ118" s="960"/>
      <c r="CK118" s="1015"/>
      <c r="CL118" s="902"/>
      <c r="CM118" s="905" t="s">
        <v>468</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860" t="s">
        <v>466</v>
      </c>
      <c r="DH118" s="861"/>
      <c r="DI118" s="861"/>
      <c r="DJ118" s="861"/>
      <c r="DK118" s="862"/>
      <c r="DL118" s="863" t="s">
        <v>462</v>
      </c>
      <c r="DM118" s="861"/>
      <c r="DN118" s="861"/>
      <c r="DO118" s="861"/>
      <c r="DP118" s="862"/>
      <c r="DQ118" s="863" t="s">
        <v>241</v>
      </c>
      <c r="DR118" s="861"/>
      <c r="DS118" s="861"/>
      <c r="DT118" s="861"/>
      <c r="DU118" s="862"/>
      <c r="DV118" s="908" t="s">
        <v>389</v>
      </c>
      <c r="DW118" s="909"/>
      <c r="DX118" s="909"/>
      <c r="DY118" s="909"/>
      <c r="DZ118" s="910"/>
    </row>
    <row r="119" spans="1:130" s="246" customFormat="1" ht="26.25" customHeight="1" x14ac:dyDescent="0.15">
      <c r="A119" s="899" t="s">
        <v>436</v>
      </c>
      <c r="B119" s="900"/>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78" t="s">
        <v>241</v>
      </c>
      <c r="AB119" s="979"/>
      <c r="AC119" s="979"/>
      <c r="AD119" s="979"/>
      <c r="AE119" s="980"/>
      <c r="AF119" s="981" t="s">
        <v>241</v>
      </c>
      <c r="AG119" s="979"/>
      <c r="AH119" s="979"/>
      <c r="AI119" s="979"/>
      <c r="AJ119" s="980"/>
      <c r="AK119" s="981" t="s">
        <v>389</v>
      </c>
      <c r="AL119" s="979"/>
      <c r="AM119" s="979"/>
      <c r="AN119" s="979"/>
      <c r="AO119" s="980"/>
      <c r="AP119" s="982" t="s">
        <v>389</v>
      </c>
      <c r="AQ119" s="983"/>
      <c r="AR119" s="983"/>
      <c r="AS119" s="983"/>
      <c r="AT119" s="984"/>
      <c r="AU119" s="1022"/>
      <c r="AV119" s="1023"/>
      <c r="AW119" s="1023"/>
      <c r="AX119" s="1023"/>
      <c r="AY119" s="1023"/>
      <c r="AZ119" s="277" t="s">
        <v>185</v>
      </c>
      <c r="BA119" s="277"/>
      <c r="BB119" s="277"/>
      <c r="BC119" s="277"/>
      <c r="BD119" s="277"/>
      <c r="BE119" s="277"/>
      <c r="BF119" s="277"/>
      <c r="BG119" s="277"/>
      <c r="BH119" s="277"/>
      <c r="BI119" s="277"/>
      <c r="BJ119" s="277"/>
      <c r="BK119" s="277"/>
      <c r="BL119" s="277"/>
      <c r="BM119" s="277"/>
      <c r="BN119" s="277"/>
      <c r="BO119" s="961" t="s">
        <v>469</v>
      </c>
      <c r="BP119" s="962"/>
      <c r="BQ119" s="966">
        <v>101812651</v>
      </c>
      <c r="BR119" s="929"/>
      <c r="BS119" s="929"/>
      <c r="BT119" s="929"/>
      <c r="BU119" s="929"/>
      <c r="BV119" s="929">
        <v>99688069</v>
      </c>
      <c r="BW119" s="929"/>
      <c r="BX119" s="929"/>
      <c r="BY119" s="929"/>
      <c r="BZ119" s="929"/>
      <c r="CA119" s="929">
        <v>96217433</v>
      </c>
      <c r="CB119" s="929"/>
      <c r="CC119" s="929"/>
      <c r="CD119" s="929"/>
      <c r="CE119" s="929"/>
      <c r="CF119" s="827"/>
      <c r="CG119" s="828"/>
      <c r="CH119" s="828"/>
      <c r="CI119" s="828"/>
      <c r="CJ119" s="918"/>
      <c r="CK119" s="1016"/>
      <c r="CL119" s="904"/>
      <c r="CM119" s="922" t="s">
        <v>470</v>
      </c>
      <c r="CN119" s="923"/>
      <c r="CO119" s="923"/>
      <c r="CP119" s="923"/>
      <c r="CQ119" s="923"/>
      <c r="CR119" s="923"/>
      <c r="CS119" s="923"/>
      <c r="CT119" s="923"/>
      <c r="CU119" s="923"/>
      <c r="CV119" s="923"/>
      <c r="CW119" s="923"/>
      <c r="CX119" s="923"/>
      <c r="CY119" s="923"/>
      <c r="CZ119" s="923"/>
      <c r="DA119" s="923"/>
      <c r="DB119" s="923"/>
      <c r="DC119" s="923"/>
      <c r="DD119" s="923"/>
      <c r="DE119" s="923"/>
      <c r="DF119" s="924"/>
      <c r="DG119" s="843" t="s">
        <v>389</v>
      </c>
      <c r="DH119" s="844"/>
      <c r="DI119" s="844"/>
      <c r="DJ119" s="844"/>
      <c r="DK119" s="845"/>
      <c r="DL119" s="846" t="s">
        <v>389</v>
      </c>
      <c r="DM119" s="844"/>
      <c r="DN119" s="844"/>
      <c r="DO119" s="844"/>
      <c r="DP119" s="845"/>
      <c r="DQ119" s="846" t="s">
        <v>389</v>
      </c>
      <c r="DR119" s="844"/>
      <c r="DS119" s="844"/>
      <c r="DT119" s="844"/>
      <c r="DU119" s="845"/>
      <c r="DV119" s="932" t="s">
        <v>471</v>
      </c>
      <c r="DW119" s="933"/>
      <c r="DX119" s="933"/>
      <c r="DY119" s="933"/>
      <c r="DZ119" s="934"/>
    </row>
    <row r="120" spans="1:130" s="246" customFormat="1" ht="26.25" customHeight="1" x14ac:dyDescent="0.15">
      <c r="A120" s="901"/>
      <c r="B120" s="902"/>
      <c r="C120" s="905" t="s">
        <v>442</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860" t="s">
        <v>471</v>
      </c>
      <c r="AB120" s="861"/>
      <c r="AC120" s="861"/>
      <c r="AD120" s="861"/>
      <c r="AE120" s="862"/>
      <c r="AF120" s="863" t="s">
        <v>471</v>
      </c>
      <c r="AG120" s="861"/>
      <c r="AH120" s="861"/>
      <c r="AI120" s="861"/>
      <c r="AJ120" s="862"/>
      <c r="AK120" s="863" t="s">
        <v>389</v>
      </c>
      <c r="AL120" s="861"/>
      <c r="AM120" s="861"/>
      <c r="AN120" s="861"/>
      <c r="AO120" s="862"/>
      <c r="AP120" s="908" t="s">
        <v>389</v>
      </c>
      <c r="AQ120" s="909"/>
      <c r="AR120" s="909"/>
      <c r="AS120" s="909"/>
      <c r="AT120" s="910"/>
      <c r="AU120" s="967" t="s">
        <v>472</v>
      </c>
      <c r="AV120" s="968"/>
      <c r="AW120" s="968"/>
      <c r="AX120" s="968"/>
      <c r="AY120" s="969"/>
      <c r="AZ120" s="944" t="s">
        <v>473</v>
      </c>
      <c r="BA120" s="889"/>
      <c r="BB120" s="889"/>
      <c r="BC120" s="889"/>
      <c r="BD120" s="889"/>
      <c r="BE120" s="889"/>
      <c r="BF120" s="889"/>
      <c r="BG120" s="889"/>
      <c r="BH120" s="889"/>
      <c r="BI120" s="889"/>
      <c r="BJ120" s="889"/>
      <c r="BK120" s="889"/>
      <c r="BL120" s="889"/>
      <c r="BM120" s="889"/>
      <c r="BN120" s="889"/>
      <c r="BO120" s="889"/>
      <c r="BP120" s="890"/>
      <c r="BQ120" s="945">
        <v>4460943</v>
      </c>
      <c r="BR120" s="926"/>
      <c r="BS120" s="926"/>
      <c r="BT120" s="926"/>
      <c r="BU120" s="926"/>
      <c r="BV120" s="926">
        <v>4954438</v>
      </c>
      <c r="BW120" s="926"/>
      <c r="BX120" s="926"/>
      <c r="BY120" s="926"/>
      <c r="BZ120" s="926"/>
      <c r="CA120" s="926">
        <v>5789213</v>
      </c>
      <c r="CB120" s="926"/>
      <c r="CC120" s="926"/>
      <c r="CD120" s="926"/>
      <c r="CE120" s="926"/>
      <c r="CF120" s="950">
        <v>21.8</v>
      </c>
      <c r="CG120" s="951"/>
      <c r="CH120" s="951"/>
      <c r="CI120" s="951"/>
      <c r="CJ120" s="951"/>
      <c r="CK120" s="952" t="s">
        <v>474</v>
      </c>
      <c r="CL120" s="936"/>
      <c r="CM120" s="936"/>
      <c r="CN120" s="936"/>
      <c r="CO120" s="937"/>
      <c r="CP120" s="956" t="s">
        <v>408</v>
      </c>
      <c r="CQ120" s="957"/>
      <c r="CR120" s="957"/>
      <c r="CS120" s="957"/>
      <c r="CT120" s="957"/>
      <c r="CU120" s="957"/>
      <c r="CV120" s="957"/>
      <c r="CW120" s="957"/>
      <c r="CX120" s="957"/>
      <c r="CY120" s="957"/>
      <c r="CZ120" s="957"/>
      <c r="DA120" s="957"/>
      <c r="DB120" s="957"/>
      <c r="DC120" s="957"/>
      <c r="DD120" s="957"/>
      <c r="DE120" s="957"/>
      <c r="DF120" s="958"/>
      <c r="DG120" s="945" t="s">
        <v>389</v>
      </c>
      <c r="DH120" s="926"/>
      <c r="DI120" s="926"/>
      <c r="DJ120" s="926"/>
      <c r="DK120" s="926"/>
      <c r="DL120" s="926" t="s">
        <v>389</v>
      </c>
      <c r="DM120" s="926"/>
      <c r="DN120" s="926"/>
      <c r="DO120" s="926"/>
      <c r="DP120" s="926"/>
      <c r="DQ120" s="926">
        <v>24288321</v>
      </c>
      <c r="DR120" s="926"/>
      <c r="DS120" s="926"/>
      <c r="DT120" s="926"/>
      <c r="DU120" s="926"/>
      <c r="DV120" s="927">
        <v>91.6</v>
      </c>
      <c r="DW120" s="927"/>
      <c r="DX120" s="927"/>
      <c r="DY120" s="927"/>
      <c r="DZ120" s="928"/>
    </row>
    <row r="121" spans="1:130" s="246" customFormat="1" ht="26.25" customHeight="1" x14ac:dyDescent="0.15">
      <c r="A121" s="901"/>
      <c r="B121" s="902"/>
      <c r="C121" s="947" t="s">
        <v>475</v>
      </c>
      <c r="D121" s="948"/>
      <c r="E121" s="948"/>
      <c r="F121" s="948"/>
      <c r="G121" s="948"/>
      <c r="H121" s="948"/>
      <c r="I121" s="948"/>
      <c r="J121" s="948"/>
      <c r="K121" s="948"/>
      <c r="L121" s="948"/>
      <c r="M121" s="948"/>
      <c r="N121" s="948"/>
      <c r="O121" s="948"/>
      <c r="P121" s="948"/>
      <c r="Q121" s="948"/>
      <c r="R121" s="948"/>
      <c r="S121" s="948"/>
      <c r="T121" s="948"/>
      <c r="U121" s="948"/>
      <c r="V121" s="948"/>
      <c r="W121" s="948"/>
      <c r="X121" s="948"/>
      <c r="Y121" s="948"/>
      <c r="Z121" s="949"/>
      <c r="AA121" s="860" t="s">
        <v>476</v>
      </c>
      <c r="AB121" s="861"/>
      <c r="AC121" s="861"/>
      <c r="AD121" s="861"/>
      <c r="AE121" s="862"/>
      <c r="AF121" s="863" t="s">
        <v>389</v>
      </c>
      <c r="AG121" s="861"/>
      <c r="AH121" s="861"/>
      <c r="AI121" s="861"/>
      <c r="AJ121" s="862"/>
      <c r="AK121" s="863" t="s">
        <v>389</v>
      </c>
      <c r="AL121" s="861"/>
      <c r="AM121" s="861"/>
      <c r="AN121" s="861"/>
      <c r="AO121" s="862"/>
      <c r="AP121" s="908" t="s">
        <v>389</v>
      </c>
      <c r="AQ121" s="909"/>
      <c r="AR121" s="909"/>
      <c r="AS121" s="909"/>
      <c r="AT121" s="910"/>
      <c r="AU121" s="970"/>
      <c r="AV121" s="971"/>
      <c r="AW121" s="971"/>
      <c r="AX121" s="971"/>
      <c r="AY121" s="972"/>
      <c r="AZ121" s="896" t="s">
        <v>477</v>
      </c>
      <c r="BA121" s="831"/>
      <c r="BB121" s="831"/>
      <c r="BC121" s="831"/>
      <c r="BD121" s="831"/>
      <c r="BE121" s="831"/>
      <c r="BF121" s="831"/>
      <c r="BG121" s="831"/>
      <c r="BH121" s="831"/>
      <c r="BI121" s="831"/>
      <c r="BJ121" s="831"/>
      <c r="BK121" s="831"/>
      <c r="BL121" s="831"/>
      <c r="BM121" s="831"/>
      <c r="BN121" s="831"/>
      <c r="BO121" s="831"/>
      <c r="BP121" s="832"/>
      <c r="BQ121" s="897">
        <v>3422846</v>
      </c>
      <c r="BR121" s="898"/>
      <c r="BS121" s="898"/>
      <c r="BT121" s="898"/>
      <c r="BU121" s="898"/>
      <c r="BV121" s="898">
        <v>2972088</v>
      </c>
      <c r="BW121" s="898"/>
      <c r="BX121" s="898"/>
      <c r="BY121" s="898"/>
      <c r="BZ121" s="898"/>
      <c r="CA121" s="898">
        <v>2366997</v>
      </c>
      <c r="CB121" s="898"/>
      <c r="CC121" s="898"/>
      <c r="CD121" s="898"/>
      <c r="CE121" s="898"/>
      <c r="CF121" s="959">
        <v>8.9</v>
      </c>
      <c r="CG121" s="960"/>
      <c r="CH121" s="960"/>
      <c r="CI121" s="960"/>
      <c r="CJ121" s="960"/>
      <c r="CK121" s="953"/>
      <c r="CL121" s="939"/>
      <c r="CM121" s="939"/>
      <c r="CN121" s="939"/>
      <c r="CO121" s="940"/>
      <c r="CP121" s="919" t="s">
        <v>404</v>
      </c>
      <c r="CQ121" s="920"/>
      <c r="CR121" s="920"/>
      <c r="CS121" s="920"/>
      <c r="CT121" s="920"/>
      <c r="CU121" s="920"/>
      <c r="CV121" s="920"/>
      <c r="CW121" s="920"/>
      <c r="CX121" s="920"/>
      <c r="CY121" s="920"/>
      <c r="CZ121" s="920"/>
      <c r="DA121" s="920"/>
      <c r="DB121" s="920"/>
      <c r="DC121" s="920"/>
      <c r="DD121" s="920"/>
      <c r="DE121" s="920"/>
      <c r="DF121" s="921"/>
      <c r="DG121" s="897">
        <v>106860</v>
      </c>
      <c r="DH121" s="898"/>
      <c r="DI121" s="898"/>
      <c r="DJ121" s="898"/>
      <c r="DK121" s="898"/>
      <c r="DL121" s="898">
        <v>104490</v>
      </c>
      <c r="DM121" s="898"/>
      <c r="DN121" s="898"/>
      <c r="DO121" s="898"/>
      <c r="DP121" s="898"/>
      <c r="DQ121" s="898">
        <v>76811</v>
      </c>
      <c r="DR121" s="898"/>
      <c r="DS121" s="898"/>
      <c r="DT121" s="898"/>
      <c r="DU121" s="898"/>
      <c r="DV121" s="875">
        <v>0.3</v>
      </c>
      <c r="DW121" s="875"/>
      <c r="DX121" s="875"/>
      <c r="DY121" s="875"/>
      <c r="DZ121" s="876"/>
    </row>
    <row r="122" spans="1:130" s="246" customFormat="1" ht="26.25" customHeight="1" x14ac:dyDescent="0.15">
      <c r="A122" s="901"/>
      <c r="B122" s="902"/>
      <c r="C122" s="905" t="s">
        <v>452</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860" t="s">
        <v>389</v>
      </c>
      <c r="AB122" s="861"/>
      <c r="AC122" s="861"/>
      <c r="AD122" s="861"/>
      <c r="AE122" s="862"/>
      <c r="AF122" s="863" t="s">
        <v>478</v>
      </c>
      <c r="AG122" s="861"/>
      <c r="AH122" s="861"/>
      <c r="AI122" s="861"/>
      <c r="AJ122" s="862"/>
      <c r="AK122" s="863" t="s">
        <v>464</v>
      </c>
      <c r="AL122" s="861"/>
      <c r="AM122" s="861"/>
      <c r="AN122" s="861"/>
      <c r="AO122" s="862"/>
      <c r="AP122" s="908" t="s">
        <v>479</v>
      </c>
      <c r="AQ122" s="909"/>
      <c r="AR122" s="909"/>
      <c r="AS122" s="909"/>
      <c r="AT122" s="910"/>
      <c r="AU122" s="970"/>
      <c r="AV122" s="971"/>
      <c r="AW122" s="971"/>
      <c r="AX122" s="971"/>
      <c r="AY122" s="972"/>
      <c r="AZ122" s="963" t="s">
        <v>480</v>
      </c>
      <c r="BA122" s="964"/>
      <c r="BB122" s="964"/>
      <c r="BC122" s="964"/>
      <c r="BD122" s="964"/>
      <c r="BE122" s="964"/>
      <c r="BF122" s="964"/>
      <c r="BG122" s="964"/>
      <c r="BH122" s="964"/>
      <c r="BI122" s="964"/>
      <c r="BJ122" s="964"/>
      <c r="BK122" s="964"/>
      <c r="BL122" s="964"/>
      <c r="BM122" s="964"/>
      <c r="BN122" s="964"/>
      <c r="BO122" s="964"/>
      <c r="BP122" s="965"/>
      <c r="BQ122" s="966">
        <v>60673292</v>
      </c>
      <c r="BR122" s="929"/>
      <c r="BS122" s="929"/>
      <c r="BT122" s="929"/>
      <c r="BU122" s="929"/>
      <c r="BV122" s="929">
        <v>60210055</v>
      </c>
      <c r="BW122" s="929"/>
      <c r="BX122" s="929"/>
      <c r="BY122" s="929"/>
      <c r="BZ122" s="929"/>
      <c r="CA122" s="929">
        <v>61179087</v>
      </c>
      <c r="CB122" s="929"/>
      <c r="CC122" s="929"/>
      <c r="CD122" s="929"/>
      <c r="CE122" s="929"/>
      <c r="CF122" s="930">
        <v>230.7</v>
      </c>
      <c r="CG122" s="931"/>
      <c r="CH122" s="931"/>
      <c r="CI122" s="931"/>
      <c r="CJ122" s="931"/>
      <c r="CK122" s="953"/>
      <c r="CL122" s="939"/>
      <c r="CM122" s="939"/>
      <c r="CN122" s="939"/>
      <c r="CO122" s="940"/>
      <c r="CP122" s="919" t="s">
        <v>481</v>
      </c>
      <c r="CQ122" s="920"/>
      <c r="CR122" s="920"/>
      <c r="CS122" s="920"/>
      <c r="CT122" s="920"/>
      <c r="CU122" s="920"/>
      <c r="CV122" s="920"/>
      <c r="CW122" s="920"/>
      <c r="CX122" s="920"/>
      <c r="CY122" s="920"/>
      <c r="CZ122" s="920"/>
      <c r="DA122" s="920"/>
      <c r="DB122" s="920"/>
      <c r="DC122" s="920"/>
      <c r="DD122" s="920"/>
      <c r="DE122" s="920"/>
      <c r="DF122" s="921"/>
      <c r="DG122" s="897" t="s">
        <v>464</v>
      </c>
      <c r="DH122" s="898"/>
      <c r="DI122" s="898"/>
      <c r="DJ122" s="898"/>
      <c r="DK122" s="898"/>
      <c r="DL122" s="898">
        <v>18317</v>
      </c>
      <c r="DM122" s="898"/>
      <c r="DN122" s="898"/>
      <c r="DO122" s="898"/>
      <c r="DP122" s="898"/>
      <c r="DQ122" s="898">
        <v>51377</v>
      </c>
      <c r="DR122" s="898"/>
      <c r="DS122" s="898"/>
      <c r="DT122" s="898"/>
      <c r="DU122" s="898"/>
      <c r="DV122" s="875">
        <v>0.2</v>
      </c>
      <c r="DW122" s="875"/>
      <c r="DX122" s="875"/>
      <c r="DY122" s="875"/>
      <c r="DZ122" s="876"/>
    </row>
    <row r="123" spans="1:130" s="246" customFormat="1" ht="26.25" customHeight="1" x14ac:dyDescent="0.15">
      <c r="A123" s="901"/>
      <c r="B123" s="902"/>
      <c r="C123" s="905" t="s">
        <v>458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860">
        <v>2454</v>
      </c>
      <c r="AB123" s="861"/>
      <c r="AC123" s="861"/>
      <c r="AD123" s="861"/>
      <c r="AE123" s="862"/>
      <c r="AF123" s="863">
        <v>2421</v>
      </c>
      <c r="AG123" s="861"/>
      <c r="AH123" s="861"/>
      <c r="AI123" s="861"/>
      <c r="AJ123" s="862"/>
      <c r="AK123" s="863">
        <v>2388</v>
      </c>
      <c r="AL123" s="861"/>
      <c r="AM123" s="861"/>
      <c r="AN123" s="861"/>
      <c r="AO123" s="862"/>
      <c r="AP123" s="908">
        <v>0</v>
      </c>
      <c r="AQ123" s="909"/>
      <c r="AR123" s="909"/>
      <c r="AS123" s="909"/>
      <c r="AT123" s="910"/>
      <c r="AU123" s="973"/>
      <c r="AV123" s="974"/>
      <c r="AW123" s="974"/>
      <c r="AX123" s="974"/>
      <c r="AY123" s="974"/>
      <c r="AZ123" s="277" t="s">
        <v>185</v>
      </c>
      <c r="BA123" s="277"/>
      <c r="BB123" s="277"/>
      <c r="BC123" s="277"/>
      <c r="BD123" s="277"/>
      <c r="BE123" s="277"/>
      <c r="BF123" s="277"/>
      <c r="BG123" s="277"/>
      <c r="BH123" s="277"/>
      <c r="BI123" s="277"/>
      <c r="BJ123" s="277"/>
      <c r="BK123" s="277"/>
      <c r="BL123" s="277"/>
      <c r="BM123" s="277"/>
      <c r="BN123" s="277"/>
      <c r="BO123" s="961" t="s">
        <v>482</v>
      </c>
      <c r="BP123" s="962"/>
      <c r="BQ123" s="916">
        <v>68557081</v>
      </c>
      <c r="BR123" s="917"/>
      <c r="BS123" s="917"/>
      <c r="BT123" s="917"/>
      <c r="BU123" s="917"/>
      <c r="BV123" s="917">
        <v>68136581</v>
      </c>
      <c r="BW123" s="917"/>
      <c r="BX123" s="917"/>
      <c r="BY123" s="917"/>
      <c r="BZ123" s="917"/>
      <c r="CA123" s="917">
        <v>69335297</v>
      </c>
      <c r="CB123" s="917"/>
      <c r="CC123" s="917"/>
      <c r="CD123" s="917"/>
      <c r="CE123" s="917"/>
      <c r="CF123" s="827"/>
      <c r="CG123" s="828"/>
      <c r="CH123" s="828"/>
      <c r="CI123" s="828"/>
      <c r="CJ123" s="918"/>
      <c r="CK123" s="953"/>
      <c r="CL123" s="939"/>
      <c r="CM123" s="939"/>
      <c r="CN123" s="939"/>
      <c r="CO123" s="940"/>
      <c r="CP123" s="919" t="s">
        <v>483</v>
      </c>
      <c r="CQ123" s="920"/>
      <c r="CR123" s="920"/>
      <c r="CS123" s="920"/>
      <c r="CT123" s="920"/>
      <c r="CU123" s="920"/>
      <c r="CV123" s="920"/>
      <c r="CW123" s="920"/>
      <c r="CX123" s="920"/>
      <c r="CY123" s="920"/>
      <c r="CZ123" s="920"/>
      <c r="DA123" s="920"/>
      <c r="DB123" s="920"/>
      <c r="DC123" s="920"/>
      <c r="DD123" s="920"/>
      <c r="DE123" s="920"/>
      <c r="DF123" s="921"/>
      <c r="DG123" s="860">
        <v>10204</v>
      </c>
      <c r="DH123" s="861"/>
      <c r="DI123" s="861"/>
      <c r="DJ123" s="861"/>
      <c r="DK123" s="862"/>
      <c r="DL123" s="863">
        <v>5274</v>
      </c>
      <c r="DM123" s="861"/>
      <c r="DN123" s="861"/>
      <c r="DO123" s="861"/>
      <c r="DP123" s="862"/>
      <c r="DQ123" s="863">
        <v>20377</v>
      </c>
      <c r="DR123" s="861"/>
      <c r="DS123" s="861"/>
      <c r="DT123" s="861"/>
      <c r="DU123" s="862"/>
      <c r="DV123" s="908">
        <v>0.1</v>
      </c>
      <c r="DW123" s="909"/>
      <c r="DX123" s="909"/>
      <c r="DY123" s="909"/>
      <c r="DZ123" s="910"/>
    </row>
    <row r="124" spans="1:130" s="246" customFormat="1" ht="26.25" customHeight="1" thickBot="1" x14ac:dyDescent="0.2">
      <c r="A124" s="901"/>
      <c r="B124" s="902"/>
      <c r="C124" s="905" t="s">
        <v>463</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860" t="s">
        <v>476</v>
      </c>
      <c r="AB124" s="861"/>
      <c r="AC124" s="861"/>
      <c r="AD124" s="861"/>
      <c r="AE124" s="862"/>
      <c r="AF124" s="863" t="s">
        <v>476</v>
      </c>
      <c r="AG124" s="861"/>
      <c r="AH124" s="861"/>
      <c r="AI124" s="861"/>
      <c r="AJ124" s="862"/>
      <c r="AK124" s="863" t="s">
        <v>461</v>
      </c>
      <c r="AL124" s="861"/>
      <c r="AM124" s="861"/>
      <c r="AN124" s="861"/>
      <c r="AO124" s="862"/>
      <c r="AP124" s="908" t="s">
        <v>466</v>
      </c>
      <c r="AQ124" s="909"/>
      <c r="AR124" s="909"/>
      <c r="AS124" s="909"/>
      <c r="AT124" s="910"/>
      <c r="AU124" s="911" t="s">
        <v>484</v>
      </c>
      <c r="AV124" s="912"/>
      <c r="AW124" s="912"/>
      <c r="AX124" s="912"/>
      <c r="AY124" s="912"/>
      <c r="AZ124" s="912"/>
      <c r="BA124" s="912"/>
      <c r="BB124" s="912"/>
      <c r="BC124" s="912"/>
      <c r="BD124" s="912"/>
      <c r="BE124" s="912"/>
      <c r="BF124" s="912"/>
      <c r="BG124" s="912"/>
      <c r="BH124" s="912"/>
      <c r="BI124" s="912"/>
      <c r="BJ124" s="912"/>
      <c r="BK124" s="912"/>
      <c r="BL124" s="912"/>
      <c r="BM124" s="912"/>
      <c r="BN124" s="912"/>
      <c r="BO124" s="912"/>
      <c r="BP124" s="913"/>
      <c r="BQ124" s="914">
        <v>124.8</v>
      </c>
      <c r="BR124" s="915"/>
      <c r="BS124" s="915"/>
      <c r="BT124" s="915"/>
      <c r="BU124" s="915"/>
      <c r="BV124" s="915">
        <v>117.2</v>
      </c>
      <c r="BW124" s="915"/>
      <c r="BX124" s="915"/>
      <c r="BY124" s="915"/>
      <c r="BZ124" s="915"/>
      <c r="CA124" s="915">
        <v>101.3</v>
      </c>
      <c r="CB124" s="915"/>
      <c r="CC124" s="915"/>
      <c r="CD124" s="915"/>
      <c r="CE124" s="915"/>
      <c r="CF124" s="805"/>
      <c r="CG124" s="806"/>
      <c r="CH124" s="806"/>
      <c r="CI124" s="806"/>
      <c r="CJ124" s="946"/>
      <c r="CK124" s="954"/>
      <c r="CL124" s="954"/>
      <c r="CM124" s="954"/>
      <c r="CN124" s="954"/>
      <c r="CO124" s="955"/>
      <c r="CP124" s="919" t="s">
        <v>485</v>
      </c>
      <c r="CQ124" s="920"/>
      <c r="CR124" s="920"/>
      <c r="CS124" s="920"/>
      <c r="CT124" s="920"/>
      <c r="CU124" s="920"/>
      <c r="CV124" s="920"/>
      <c r="CW124" s="920"/>
      <c r="CX124" s="920"/>
      <c r="CY124" s="920"/>
      <c r="CZ124" s="920"/>
      <c r="DA124" s="920"/>
      <c r="DB124" s="920"/>
      <c r="DC124" s="920"/>
      <c r="DD124" s="920"/>
      <c r="DE124" s="920"/>
      <c r="DF124" s="921"/>
      <c r="DG124" s="843">
        <v>27980322</v>
      </c>
      <c r="DH124" s="844"/>
      <c r="DI124" s="844"/>
      <c r="DJ124" s="844"/>
      <c r="DK124" s="845"/>
      <c r="DL124" s="846">
        <v>27155683</v>
      </c>
      <c r="DM124" s="844"/>
      <c r="DN124" s="844"/>
      <c r="DO124" s="844"/>
      <c r="DP124" s="845"/>
      <c r="DQ124" s="846" t="s">
        <v>464</v>
      </c>
      <c r="DR124" s="844"/>
      <c r="DS124" s="844"/>
      <c r="DT124" s="844"/>
      <c r="DU124" s="845"/>
      <c r="DV124" s="932" t="s">
        <v>464</v>
      </c>
      <c r="DW124" s="933"/>
      <c r="DX124" s="933"/>
      <c r="DY124" s="933"/>
      <c r="DZ124" s="934"/>
    </row>
    <row r="125" spans="1:130" s="246" customFormat="1" ht="26.25" customHeight="1" x14ac:dyDescent="0.15">
      <c r="A125" s="901"/>
      <c r="B125" s="902"/>
      <c r="C125" s="905" t="s">
        <v>468</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860">
        <v>195</v>
      </c>
      <c r="AB125" s="861"/>
      <c r="AC125" s="861"/>
      <c r="AD125" s="861"/>
      <c r="AE125" s="862"/>
      <c r="AF125" s="863" t="s">
        <v>389</v>
      </c>
      <c r="AG125" s="861"/>
      <c r="AH125" s="861"/>
      <c r="AI125" s="861"/>
      <c r="AJ125" s="862"/>
      <c r="AK125" s="863" t="s">
        <v>464</v>
      </c>
      <c r="AL125" s="861"/>
      <c r="AM125" s="861"/>
      <c r="AN125" s="861"/>
      <c r="AO125" s="862"/>
      <c r="AP125" s="908" t="s">
        <v>476</v>
      </c>
      <c r="AQ125" s="909"/>
      <c r="AR125" s="909"/>
      <c r="AS125" s="909"/>
      <c r="AT125" s="91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5" t="s">
        <v>486</v>
      </c>
      <c r="CL125" s="936"/>
      <c r="CM125" s="936"/>
      <c r="CN125" s="936"/>
      <c r="CO125" s="937"/>
      <c r="CP125" s="944" t="s">
        <v>487</v>
      </c>
      <c r="CQ125" s="889"/>
      <c r="CR125" s="889"/>
      <c r="CS125" s="889"/>
      <c r="CT125" s="889"/>
      <c r="CU125" s="889"/>
      <c r="CV125" s="889"/>
      <c r="CW125" s="889"/>
      <c r="CX125" s="889"/>
      <c r="CY125" s="889"/>
      <c r="CZ125" s="889"/>
      <c r="DA125" s="889"/>
      <c r="DB125" s="889"/>
      <c r="DC125" s="889"/>
      <c r="DD125" s="889"/>
      <c r="DE125" s="889"/>
      <c r="DF125" s="890"/>
      <c r="DG125" s="945" t="s">
        <v>479</v>
      </c>
      <c r="DH125" s="926"/>
      <c r="DI125" s="926"/>
      <c r="DJ125" s="926"/>
      <c r="DK125" s="926"/>
      <c r="DL125" s="926" t="s">
        <v>488</v>
      </c>
      <c r="DM125" s="926"/>
      <c r="DN125" s="926"/>
      <c r="DO125" s="926"/>
      <c r="DP125" s="926"/>
      <c r="DQ125" s="926" t="s">
        <v>471</v>
      </c>
      <c r="DR125" s="926"/>
      <c r="DS125" s="926"/>
      <c r="DT125" s="926"/>
      <c r="DU125" s="926"/>
      <c r="DV125" s="927" t="s">
        <v>389</v>
      </c>
      <c r="DW125" s="927"/>
      <c r="DX125" s="927"/>
      <c r="DY125" s="927"/>
      <c r="DZ125" s="928"/>
    </row>
    <row r="126" spans="1:130" s="246" customFormat="1" ht="26.25" customHeight="1" thickBot="1" x14ac:dyDescent="0.2">
      <c r="A126" s="901"/>
      <c r="B126" s="902"/>
      <c r="C126" s="905" t="s">
        <v>470</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860">
        <v>1991</v>
      </c>
      <c r="AB126" s="861"/>
      <c r="AC126" s="861"/>
      <c r="AD126" s="861"/>
      <c r="AE126" s="862"/>
      <c r="AF126" s="863" t="s">
        <v>389</v>
      </c>
      <c r="AG126" s="861"/>
      <c r="AH126" s="861"/>
      <c r="AI126" s="861"/>
      <c r="AJ126" s="862"/>
      <c r="AK126" s="863" t="s">
        <v>466</v>
      </c>
      <c r="AL126" s="861"/>
      <c r="AM126" s="861"/>
      <c r="AN126" s="861"/>
      <c r="AO126" s="862"/>
      <c r="AP126" s="908" t="s">
        <v>471</v>
      </c>
      <c r="AQ126" s="909"/>
      <c r="AR126" s="909"/>
      <c r="AS126" s="909"/>
      <c r="AT126" s="91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8"/>
      <c r="CL126" s="939"/>
      <c r="CM126" s="939"/>
      <c r="CN126" s="939"/>
      <c r="CO126" s="940"/>
      <c r="CP126" s="896" t="s">
        <v>489</v>
      </c>
      <c r="CQ126" s="831"/>
      <c r="CR126" s="831"/>
      <c r="CS126" s="831"/>
      <c r="CT126" s="831"/>
      <c r="CU126" s="831"/>
      <c r="CV126" s="831"/>
      <c r="CW126" s="831"/>
      <c r="CX126" s="831"/>
      <c r="CY126" s="831"/>
      <c r="CZ126" s="831"/>
      <c r="DA126" s="831"/>
      <c r="DB126" s="831"/>
      <c r="DC126" s="831"/>
      <c r="DD126" s="831"/>
      <c r="DE126" s="831"/>
      <c r="DF126" s="832"/>
      <c r="DG126" s="897" t="s">
        <v>389</v>
      </c>
      <c r="DH126" s="898"/>
      <c r="DI126" s="898"/>
      <c r="DJ126" s="898"/>
      <c r="DK126" s="898"/>
      <c r="DL126" s="898" t="s">
        <v>476</v>
      </c>
      <c r="DM126" s="898"/>
      <c r="DN126" s="898"/>
      <c r="DO126" s="898"/>
      <c r="DP126" s="898"/>
      <c r="DQ126" s="898" t="s">
        <v>476</v>
      </c>
      <c r="DR126" s="898"/>
      <c r="DS126" s="898"/>
      <c r="DT126" s="898"/>
      <c r="DU126" s="898"/>
      <c r="DV126" s="875" t="s">
        <v>488</v>
      </c>
      <c r="DW126" s="875"/>
      <c r="DX126" s="875"/>
      <c r="DY126" s="875"/>
      <c r="DZ126" s="876"/>
    </row>
    <row r="127" spans="1:130" s="246" customFormat="1" ht="26.25" customHeight="1" x14ac:dyDescent="0.15">
      <c r="A127" s="903"/>
      <c r="B127" s="904"/>
      <c r="C127" s="922" t="s">
        <v>490</v>
      </c>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4"/>
      <c r="AA127" s="860" t="s">
        <v>476</v>
      </c>
      <c r="AB127" s="861"/>
      <c r="AC127" s="861"/>
      <c r="AD127" s="861"/>
      <c r="AE127" s="862"/>
      <c r="AF127" s="863" t="s">
        <v>476</v>
      </c>
      <c r="AG127" s="861"/>
      <c r="AH127" s="861"/>
      <c r="AI127" s="861"/>
      <c r="AJ127" s="862"/>
      <c r="AK127" s="863" t="s">
        <v>471</v>
      </c>
      <c r="AL127" s="861"/>
      <c r="AM127" s="861"/>
      <c r="AN127" s="861"/>
      <c r="AO127" s="862"/>
      <c r="AP127" s="908" t="s">
        <v>389</v>
      </c>
      <c r="AQ127" s="909"/>
      <c r="AR127" s="909"/>
      <c r="AS127" s="909"/>
      <c r="AT127" s="910"/>
      <c r="AU127" s="282"/>
      <c r="AV127" s="282"/>
      <c r="AW127" s="282"/>
      <c r="AX127" s="925" t="s">
        <v>491</v>
      </c>
      <c r="AY127" s="893"/>
      <c r="AZ127" s="893"/>
      <c r="BA127" s="893"/>
      <c r="BB127" s="893"/>
      <c r="BC127" s="893"/>
      <c r="BD127" s="893"/>
      <c r="BE127" s="894"/>
      <c r="BF127" s="892" t="s">
        <v>492</v>
      </c>
      <c r="BG127" s="893"/>
      <c r="BH127" s="893"/>
      <c r="BI127" s="893"/>
      <c r="BJ127" s="893"/>
      <c r="BK127" s="893"/>
      <c r="BL127" s="894"/>
      <c r="BM127" s="892" t="s">
        <v>493</v>
      </c>
      <c r="BN127" s="893"/>
      <c r="BO127" s="893"/>
      <c r="BP127" s="893"/>
      <c r="BQ127" s="893"/>
      <c r="BR127" s="893"/>
      <c r="BS127" s="894"/>
      <c r="BT127" s="892" t="s">
        <v>494</v>
      </c>
      <c r="BU127" s="893"/>
      <c r="BV127" s="893"/>
      <c r="BW127" s="893"/>
      <c r="BX127" s="893"/>
      <c r="BY127" s="893"/>
      <c r="BZ127" s="895"/>
      <c r="CA127" s="282"/>
      <c r="CB127" s="282"/>
      <c r="CC127" s="282"/>
      <c r="CD127" s="283"/>
      <c r="CE127" s="283"/>
      <c r="CF127" s="283"/>
      <c r="CG127" s="280"/>
      <c r="CH127" s="280"/>
      <c r="CI127" s="280"/>
      <c r="CJ127" s="281"/>
      <c r="CK127" s="938"/>
      <c r="CL127" s="939"/>
      <c r="CM127" s="939"/>
      <c r="CN127" s="939"/>
      <c r="CO127" s="940"/>
      <c r="CP127" s="896" t="s">
        <v>495</v>
      </c>
      <c r="CQ127" s="831"/>
      <c r="CR127" s="831"/>
      <c r="CS127" s="831"/>
      <c r="CT127" s="831"/>
      <c r="CU127" s="831"/>
      <c r="CV127" s="831"/>
      <c r="CW127" s="831"/>
      <c r="CX127" s="831"/>
      <c r="CY127" s="831"/>
      <c r="CZ127" s="831"/>
      <c r="DA127" s="831"/>
      <c r="DB127" s="831"/>
      <c r="DC127" s="831"/>
      <c r="DD127" s="831"/>
      <c r="DE127" s="831"/>
      <c r="DF127" s="832"/>
      <c r="DG127" s="897" t="s">
        <v>488</v>
      </c>
      <c r="DH127" s="898"/>
      <c r="DI127" s="898"/>
      <c r="DJ127" s="898"/>
      <c r="DK127" s="898"/>
      <c r="DL127" s="898" t="s">
        <v>461</v>
      </c>
      <c r="DM127" s="898"/>
      <c r="DN127" s="898"/>
      <c r="DO127" s="898"/>
      <c r="DP127" s="898"/>
      <c r="DQ127" s="898" t="s">
        <v>389</v>
      </c>
      <c r="DR127" s="898"/>
      <c r="DS127" s="898"/>
      <c r="DT127" s="898"/>
      <c r="DU127" s="898"/>
      <c r="DV127" s="875" t="s">
        <v>241</v>
      </c>
      <c r="DW127" s="875"/>
      <c r="DX127" s="875"/>
      <c r="DY127" s="875"/>
      <c r="DZ127" s="876"/>
    </row>
    <row r="128" spans="1:130" s="246" customFormat="1" ht="26.25" customHeight="1" thickBot="1" x14ac:dyDescent="0.2">
      <c r="A128" s="877" t="s">
        <v>496</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497</v>
      </c>
      <c r="X128" s="879"/>
      <c r="Y128" s="879"/>
      <c r="Z128" s="880"/>
      <c r="AA128" s="881">
        <v>362106</v>
      </c>
      <c r="AB128" s="882"/>
      <c r="AC128" s="882"/>
      <c r="AD128" s="882"/>
      <c r="AE128" s="883"/>
      <c r="AF128" s="884">
        <v>409336</v>
      </c>
      <c r="AG128" s="882"/>
      <c r="AH128" s="882"/>
      <c r="AI128" s="882"/>
      <c r="AJ128" s="883"/>
      <c r="AK128" s="884">
        <v>298741</v>
      </c>
      <c r="AL128" s="882"/>
      <c r="AM128" s="882"/>
      <c r="AN128" s="882"/>
      <c r="AO128" s="883"/>
      <c r="AP128" s="885"/>
      <c r="AQ128" s="886"/>
      <c r="AR128" s="886"/>
      <c r="AS128" s="886"/>
      <c r="AT128" s="887"/>
      <c r="AU128" s="282"/>
      <c r="AV128" s="282"/>
      <c r="AW128" s="282"/>
      <c r="AX128" s="888" t="s">
        <v>498</v>
      </c>
      <c r="AY128" s="889"/>
      <c r="AZ128" s="889"/>
      <c r="BA128" s="889"/>
      <c r="BB128" s="889"/>
      <c r="BC128" s="889"/>
      <c r="BD128" s="889"/>
      <c r="BE128" s="890"/>
      <c r="BF128" s="867" t="s">
        <v>389</v>
      </c>
      <c r="BG128" s="868"/>
      <c r="BH128" s="868"/>
      <c r="BI128" s="868"/>
      <c r="BJ128" s="868"/>
      <c r="BK128" s="868"/>
      <c r="BL128" s="891"/>
      <c r="BM128" s="867">
        <v>11.75</v>
      </c>
      <c r="BN128" s="868"/>
      <c r="BO128" s="868"/>
      <c r="BP128" s="868"/>
      <c r="BQ128" s="868"/>
      <c r="BR128" s="868"/>
      <c r="BS128" s="891"/>
      <c r="BT128" s="867">
        <v>20</v>
      </c>
      <c r="BU128" s="868"/>
      <c r="BV128" s="868"/>
      <c r="BW128" s="868"/>
      <c r="BX128" s="868"/>
      <c r="BY128" s="868"/>
      <c r="BZ128" s="869"/>
      <c r="CA128" s="283"/>
      <c r="CB128" s="283"/>
      <c r="CC128" s="283"/>
      <c r="CD128" s="283"/>
      <c r="CE128" s="283"/>
      <c r="CF128" s="283"/>
      <c r="CG128" s="280"/>
      <c r="CH128" s="280"/>
      <c r="CI128" s="280"/>
      <c r="CJ128" s="281"/>
      <c r="CK128" s="941"/>
      <c r="CL128" s="942"/>
      <c r="CM128" s="942"/>
      <c r="CN128" s="942"/>
      <c r="CO128" s="943"/>
      <c r="CP128" s="870" t="s">
        <v>499</v>
      </c>
      <c r="CQ128" s="809"/>
      <c r="CR128" s="809"/>
      <c r="CS128" s="809"/>
      <c r="CT128" s="809"/>
      <c r="CU128" s="809"/>
      <c r="CV128" s="809"/>
      <c r="CW128" s="809"/>
      <c r="CX128" s="809"/>
      <c r="CY128" s="809"/>
      <c r="CZ128" s="809"/>
      <c r="DA128" s="809"/>
      <c r="DB128" s="809"/>
      <c r="DC128" s="809"/>
      <c r="DD128" s="809"/>
      <c r="DE128" s="809"/>
      <c r="DF128" s="810"/>
      <c r="DG128" s="871">
        <v>9237</v>
      </c>
      <c r="DH128" s="872"/>
      <c r="DI128" s="872"/>
      <c r="DJ128" s="872"/>
      <c r="DK128" s="872"/>
      <c r="DL128" s="872">
        <v>7865</v>
      </c>
      <c r="DM128" s="872"/>
      <c r="DN128" s="872"/>
      <c r="DO128" s="872"/>
      <c r="DP128" s="872"/>
      <c r="DQ128" s="872">
        <v>3557</v>
      </c>
      <c r="DR128" s="872"/>
      <c r="DS128" s="872"/>
      <c r="DT128" s="872"/>
      <c r="DU128" s="872"/>
      <c r="DV128" s="873">
        <v>0</v>
      </c>
      <c r="DW128" s="873"/>
      <c r="DX128" s="873"/>
      <c r="DY128" s="873"/>
      <c r="DZ128" s="874"/>
    </row>
    <row r="129" spans="1:131" s="246" customFormat="1" ht="26.25" customHeight="1" x14ac:dyDescent="0.15">
      <c r="A129" s="855" t="s">
        <v>107</v>
      </c>
      <c r="B129" s="856"/>
      <c r="C129" s="856"/>
      <c r="D129" s="856"/>
      <c r="E129" s="856"/>
      <c r="F129" s="856"/>
      <c r="G129" s="856"/>
      <c r="H129" s="856"/>
      <c r="I129" s="856"/>
      <c r="J129" s="856"/>
      <c r="K129" s="856"/>
      <c r="L129" s="856"/>
      <c r="M129" s="856"/>
      <c r="N129" s="856"/>
      <c r="O129" s="856"/>
      <c r="P129" s="856"/>
      <c r="Q129" s="856"/>
      <c r="R129" s="856"/>
      <c r="S129" s="856"/>
      <c r="T129" s="856"/>
      <c r="U129" s="856"/>
      <c r="V129" s="856"/>
      <c r="W129" s="857" t="s">
        <v>500</v>
      </c>
      <c r="X129" s="858"/>
      <c r="Y129" s="858"/>
      <c r="Z129" s="859"/>
      <c r="AA129" s="860">
        <v>31563658</v>
      </c>
      <c r="AB129" s="861"/>
      <c r="AC129" s="861"/>
      <c r="AD129" s="861"/>
      <c r="AE129" s="862"/>
      <c r="AF129" s="863">
        <v>31787384</v>
      </c>
      <c r="AG129" s="861"/>
      <c r="AH129" s="861"/>
      <c r="AI129" s="861"/>
      <c r="AJ129" s="862"/>
      <c r="AK129" s="863">
        <v>31321433</v>
      </c>
      <c r="AL129" s="861"/>
      <c r="AM129" s="861"/>
      <c r="AN129" s="861"/>
      <c r="AO129" s="862"/>
      <c r="AP129" s="864"/>
      <c r="AQ129" s="865"/>
      <c r="AR129" s="865"/>
      <c r="AS129" s="865"/>
      <c r="AT129" s="866"/>
      <c r="AU129" s="284"/>
      <c r="AV129" s="284"/>
      <c r="AW129" s="284"/>
      <c r="AX129" s="830" t="s">
        <v>501</v>
      </c>
      <c r="AY129" s="831"/>
      <c r="AZ129" s="831"/>
      <c r="BA129" s="831"/>
      <c r="BB129" s="831"/>
      <c r="BC129" s="831"/>
      <c r="BD129" s="831"/>
      <c r="BE129" s="832"/>
      <c r="BF129" s="850" t="s">
        <v>389</v>
      </c>
      <c r="BG129" s="851"/>
      <c r="BH129" s="851"/>
      <c r="BI129" s="851"/>
      <c r="BJ129" s="851"/>
      <c r="BK129" s="851"/>
      <c r="BL129" s="852"/>
      <c r="BM129" s="850">
        <v>16.75</v>
      </c>
      <c r="BN129" s="851"/>
      <c r="BO129" s="851"/>
      <c r="BP129" s="851"/>
      <c r="BQ129" s="851"/>
      <c r="BR129" s="851"/>
      <c r="BS129" s="852"/>
      <c r="BT129" s="850">
        <v>30</v>
      </c>
      <c r="BU129" s="853"/>
      <c r="BV129" s="853"/>
      <c r="BW129" s="853"/>
      <c r="BX129" s="853"/>
      <c r="BY129" s="853"/>
      <c r="BZ129" s="85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5" t="s">
        <v>502</v>
      </c>
      <c r="B130" s="856"/>
      <c r="C130" s="856"/>
      <c r="D130" s="856"/>
      <c r="E130" s="856"/>
      <c r="F130" s="856"/>
      <c r="G130" s="856"/>
      <c r="H130" s="856"/>
      <c r="I130" s="856"/>
      <c r="J130" s="856"/>
      <c r="K130" s="856"/>
      <c r="L130" s="856"/>
      <c r="M130" s="856"/>
      <c r="N130" s="856"/>
      <c r="O130" s="856"/>
      <c r="P130" s="856"/>
      <c r="Q130" s="856"/>
      <c r="R130" s="856"/>
      <c r="S130" s="856"/>
      <c r="T130" s="856"/>
      <c r="U130" s="856"/>
      <c r="V130" s="856"/>
      <c r="W130" s="857" t="s">
        <v>503</v>
      </c>
      <c r="X130" s="858"/>
      <c r="Y130" s="858"/>
      <c r="Z130" s="859"/>
      <c r="AA130" s="860">
        <v>4920517</v>
      </c>
      <c r="AB130" s="861"/>
      <c r="AC130" s="861"/>
      <c r="AD130" s="861"/>
      <c r="AE130" s="862"/>
      <c r="AF130" s="863">
        <v>4875976</v>
      </c>
      <c r="AG130" s="861"/>
      <c r="AH130" s="861"/>
      <c r="AI130" s="861"/>
      <c r="AJ130" s="862"/>
      <c r="AK130" s="863">
        <v>4804627</v>
      </c>
      <c r="AL130" s="861"/>
      <c r="AM130" s="861"/>
      <c r="AN130" s="861"/>
      <c r="AO130" s="862"/>
      <c r="AP130" s="864"/>
      <c r="AQ130" s="865"/>
      <c r="AR130" s="865"/>
      <c r="AS130" s="865"/>
      <c r="AT130" s="866"/>
      <c r="AU130" s="284"/>
      <c r="AV130" s="284"/>
      <c r="AW130" s="284"/>
      <c r="AX130" s="830" t="s">
        <v>504</v>
      </c>
      <c r="AY130" s="831"/>
      <c r="AZ130" s="831"/>
      <c r="BA130" s="831"/>
      <c r="BB130" s="831"/>
      <c r="BC130" s="831"/>
      <c r="BD130" s="831"/>
      <c r="BE130" s="832"/>
      <c r="BF130" s="833">
        <v>10.6</v>
      </c>
      <c r="BG130" s="834"/>
      <c r="BH130" s="834"/>
      <c r="BI130" s="834"/>
      <c r="BJ130" s="834"/>
      <c r="BK130" s="834"/>
      <c r="BL130" s="835"/>
      <c r="BM130" s="833">
        <v>25</v>
      </c>
      <c r="BN130" s="834"/>
      <c r="BO130" s="834"/>
      <c r="BP130" s="834"/>
      <c r="BQ130" s="834"/>
      <c r="BR130" s="834"/>
      <c r="BS130" s="835"/>
      <c r="BT130" s="833">
        <v>35</v>
      </c>
      <c r="BU130" s="836"/>
      <c r="BV130" s="836"/>
      <c r="BW130" s="836"/>
      <c r="BX130" s="836"/>
      <c r="BY130" s="836"/>
      <c r="BZ130" s="83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505</v>
      </c>
      <c r="X131" s="841"/>
      <c r="Y131" s="841"/>
      <c r="Z131" s="842"/>
      <c r="AA131" s="843">
        <v>26643141</v>
      </c>
      <c r="AB131" s="844"/>
      <c r="AC131" s="844"/>
      <c r="AD131" s="844"/>
      <c r="AE131" s="845"/>
      <c r="AF131" s="846">
        <v>26911408</v>
      </c>
      <c r="AG131" s="844"/>
      <c r="AH131" s="844"/>
      <c r="AI131" s="844"/>
      <c r="AJ131" s="845"/>
      <c r="AK131" s="846">
        <v>26516806</v>
      </c>
      <c r="AL131" s="844"/>
      <c r="AM131" s="844"/>
      <c r="AN131" s="844"/>
      <c r="AO131" s="845"/>
      <c r="AP131" s="847"/>
      <c r="AQ131" s="848"/>
      <c r="AR131" s="848"/>
      <c r="AS131" s="848"/>
      <c r="AT131" s="849"/>
      <c r="AU131" s="284"/>
      <c r="AV131" s="284"/>
      <c r="AW131" s="284"/>
      <c r="AX131" s="808" t="s">
        <v>506</v>
      </c>
      <c r="AY131" s="809"/>
      <c r="AZ131" s="809"/>
      <c r="BA131" s="809"/>
      <c r="BB131" s="809"/>
      <c r="BC131" s="809"/>
      <c r="BD131" s="809"/>
      <c r="BE131" s="810"/>
      <c r="BF131" s="811">
        <v>101.3</v>
      </c>
      <c r="BG131" s="812"/>
      <c r="BH131" s="812"/>
      <c r="BI131" s="812"/>
      <c r="BJ131" s="812"/>
      <c r="BK131" s="812"/>
      <c r="BL131" s="813"/>
      <c r="BM131" s="811">
        <v>350</v>
      </c>
      <c r="BN131" s="812"/>
      <c r="BO131" s="812"/>
      <c r="BP131" s="812"/>
      <c r="BQ131" s="812"/>
      <c r="BR131" s="812"/>
      <c r="BS131" s="813"/>
      <c r="BT131" s="814"/>
      <c r="BU131" s="815"/>
      <c r="BV131" s="815"/>
      <c r="BW131" s="815"/>
      <c r="BX131" s="815"/>
      <c r="BY131" s="815"/>
      <c r="BZ131" s="81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7" t="s">
        <v>507</v>
      </c>
      <c r="B132" s="818"/>
      <c r="C132" s="818"/>
      <c r="D132" s="818"/>
      <c r="E132" s="818"/>
      <c r="F132" s="818"/>
      <c r="G132" s="818"/>
      <c r="H132" s="818"/>
      <c r="I132" s="818"/>
      <c r="J132" s="818"/>
      <c r="K132" s="818"/>
      <c r="L132" s="818"/>
      <c r="M132" s="818"/>
      <c r="N132" s="818"/>
      <c r="O132" s="818"/>
      <c r="P132" s="818"/>
      <c r="Q132" s="818"/>
      <c r="R132" s="818"/>
      <c r="S132" s="818"/>
      <c r="T132" s="818"/>
      <c r="U132" s="818"/>
      <c r="V132" s="821" t="s">
        <v>508</v>
      </c>
      <c r="W132" s="821"/>
      <c r="X132" s="821"/>
      <c r="Y132" s="821"/>
      <c r="Z132" s="822"/>
      <c r="AA132" s="823">
        <v>12.214948679999999</v>
      </c>
      <c r="AB132" s="824"/>
      <c r="AC132" s="824"/>
      <c r="AD132" s="824"/>
      <c r="AE132" s="825"/>
      <c r="AF132" s="826">
        <v>10.384651740000001</v>
      </c>
      <c r="AG132" s="824"/>
      <c r="AH132" s="824"/>
      <c r="AI132" s="824"/>
      <c r="AJ132" s="825"/>
      <c r="AK132" s="826">
        <v>9.3015991440000008</v>
      </c>
      <c r="AL132" s="824"/>
      <c r="AM132" s="824"/>
      <c r="AN132" s="824"/>
      <c r="AO132" s="825"/>
      <c r="AP132" s="827"/>
      <c r="AQ132" s="828"/>
      <c r="AR132" s="828"/>
      <c r="AS132" s="828"/>
      <c r="AT132" s="82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9"/>
      <c r="B133" s="820"/>
      <c r="C133" s="820"/>
      <c r="D133" s="820"/>
      <c r="E133" s="820"/>
      <c r="F133" s="820"/>
      <c r="G133" s="820"/>
      <c r="H133" s="820"/>
      <c r="I133" s="820"/>
      <c r="J133" s="820"/>
      <c r="K133" s="820"/>
      <c r="L133" s="820"/>
      <c r="M133" s="820"/>
      <c r="N133" s="820"/>
      <c r="O133" s="820"/>
      <c r="P133" s="820"/>
      <c r="Q133" s="820"/>
      <c r="R133" s="820"/>
      <c r="S133" s="820"/>
      <c r="T133" s="820"/>
      <c r="U133" s="820"/>
      <c r="V133" s="800" t="s">
        <v>509</v>
      </c>
      <c r="W133" s="800"/>
      <c r="X133" s="800"/>
      <c r="Y133" s="800"/>
      <c r="Z133" s="801"/>
      <c r="AA133" s="802">
        <v>13.6</v>
      </c>
      <c r="AB133" s="803"/>
      <c r="AC133" s="803"/>
      <c r="AD133" s="803"/>
      <c r="AE133" s="804"/>
      <c r="AF133" s="802">
        <v>11.9</v>
      </c>
      <c r="AG133" s="803"/>
      <c r="AH133" s="803"/>
      <c r="AI133" s="803"/>
      <c r="AJ133" s="804"/>
      <c r="AK133" s="802">
        <v>10.6</v>
      </c>
      <c r="AL133" s="803"/>
      <c r="AM133" s="803"/>
      <c r="AN133" s="803"/>
      <c r="AO133" s="804"/>
      <c r="AP133" s="805"/>
      <c r="AQ133" s="806"/>
      <c r="AR133" s="806"/>
      <c r="AS133" s="806"/>
      <c r="AT133" s="80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SE+Xj9nvUiBcaCqyQjmECxBkBi8IIMITn1VbLcNspGxvtO89r7LPK49VlcIs/bww7eD4I7sigqxpyqay78UNg==" saltValue="GGuzAHAWSyEC88qJTy+h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CH13:CL13"/>
    <mergeCell ref="CM13:CQ13"/>
    <mergeCell ref="BS13:CG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BS12:CG12"/>
    <mergeCell ref="BS11:CG11"/>
    <mergeCell ref="BS10:CG10"/>
    <mergeCell ref="BS9:CG9"/>
    <mergeCell ref="BS8:CG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2ufUM2LhszqGkww2pKtPNgakEYu/g9yjv+IJtUGoZgUgxK6VqeIgEYHbaCXv+EaRx4SY0Lgvm8g/vGBd8wt6A==" saltValue="pIWiHK8iKAdaTKZ93sVBa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VJ0vhONxz9ksIk86hN+3wfEqcy9LKTeONAKq+sWGZ6gP9S0GRUCGsQsWsxZtvkm+Lkiy1JV8RVkqLie475Ikw==" saltValue="r8vO8JMPxU+Twff8YGVXr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K11" sqref="AK11:AN1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7517187</v>
      </c>
      <c r="AP9" s="312">
        <v>50613</v>
      </c>
      <c r="AQ9" s="313">
        <v>56739</v>
      </c>
      <c r="AR9" s="314">
        <v>-10.8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327816</v>
      </c>
      <c r="AP10" s="315">
        <v>2207</v>
      </c>
      <c r="AQ10" s="316">
        <v>3644</v>
      </c>
      <c r="AR10" s="317">
        <v>-39.4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1327377</v>
      </c>
      <c r="AP11" s="315">
        <v>8937</v>
      </c>
      <c r="AQ11" s="316">
        <v>3408</v>
      </c>
      <c r="AR11" s="317">
        <v>162.19999999999999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v>342259</v>
      </c>
      <c r="AP12" s="315">
        <v>2304</v>
      </c>
      <c r="AQ12" s="316">
        <v>508</v>
      </c>
      <c r="AR12" s="317">
        <v>353.5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523</v>
      </c>
      <c r="AP13" s="315" t="s">
        <v>523</v>
      </c>
      <c r="AQ13" s="316">
        <v>12</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385954</v>
      </c>
      <c r="AP14" s="315">
        <v>2599</v>
      </c>
      <c r="AQ14" s="316">
        <v>2329</v>
      </c>
      <c r="AR14" s="317">
        <v>11.6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117343</v>
      </c>
      <c r="AP15" s="315">
        <v>790</v>
      </c>
      <c r="AQ15" s="316">
        <v>1096</v>
      </c>
      <c r="AR15" s="317">
        <v>-27.9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-866755</v>
      </c>
      <c r="AP16" s="315">
        <v>-5836</v>
      </c>
      <c r="AQ16" s="316">
        <v>-4593</v>
      </c>
      <c r="AR16" s="317">
        <v>27.1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9151181</v>
      </c>
      <c r="AP17" s="315">
        <v>61614</v>
      </c>
      <c r="AQ17" s="316">
        <v>63141</v>
      </c>
      <c r="AR17" s="317">
        <v>-2.4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5.37</v>
      </c>
      <c r="AP21" s="328">
        <v>6</v>
      </c>
      <c r="AQ21" s="329">
        <v>-0.63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98.4</v>
      </c>
      <c r="AP22" s="333">
        <v>99.5</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5761729</v>
      </c>
      <c r="AP32" s="342">
        <v>38793</v>
      </c>
      <c r="AQ32" s="343">
        <v>32265</v>
      </c>
      <c r="AR32" s="344">
        <v>20.2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523</v>
      </c>
      <c r="AP33" s="342" t="s">
        <v>523</v>
      </c>
      <c r="AQ33" s="343">
        <v>1</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523</v>
      </c>
      <c r="AP34" s="342" t="s">
        <v>523</v>
      </c>
      <c r="AQ34" s="343">
        <v>32</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1437814</v>
      </c>
      <c r="AP35" s="342">
        <v>9681</v>
      </c>
      <c r="AQ35" s="343">
        <v>6764</v>
      </c>
      <c r="AR35" s="344">
        <v>43.1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v>367611</v>
      </c>
      <c r="AP36" s="342">
        <v>2475</v>
      </c>
      <c r="AQ36" s="343">
        <v>1228</v>
      </c>
      <c r="AR36" s="344">
        <v>101.5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2388</v>
      </c>
      <c r="AP37" s="342">
        <v>16</v>
      </c>
      <c r="AQ37" s="343">
        <v>1060</v>
      </c>
      <c r="AR37" s="344">
        <v>-98.5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v>313</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-298741</v>
      </c>
      <c r="AP39" s="342">
        <v>-2011</v>
      </c>
      <c r="AQ39" s="343">
        <v>-6969</v>
      </c>
      <c r="AR39" s="344">
        <v>-71.099999999999994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-4804627</v>
      </c>
      <c r="AP40" s="342">
        <v>-32349</v>
      </c>
      <c r="AQ40" s="343">
        <v>-26451</v>
      </c>
      <c r="AR40" s="344">
        <v>22.3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2466487</v>
      </c>
      <c r="AP41" s="342">
        <v>16607</v>
      </c>
      <c r="AQ41" s="343">
        <v>7931</v>
      </c>
      <c r="AR41" s="344">
        <v>109.4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6258161</v>
      </c>
      <c r="AN51" s="364">
        <v>41761</v>
      </c>
      <c r="AO51" s="365">
        <v>-4.5</v>
      </c>
      <c r="AP51" s="366">
        <v>53605</v>
      </c>
      <c r="AQ51" s="367">
        <v>5.4</v>
      </c>
      <c r="AR51" s="368">
        <v>-9.9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2209270</v>
      </c>
      <c r="AN52" s="372">
        <v>14743</v>
      </c>
      <c r="AO52" s="373">
        <v>-20</v>
      </c>
      <c r="AP52" s="374">
        <v>28343</v>
      </c>
      <c r="AQ52" s="375">
        <v>11.7</v>
      </c>
      <c r="AR52" s="376">
        <v>-31.7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5836098</v>
      </c>
      <c r="AN53" s="364">
        <v>38977</v>
      </c>
      <c r="AO53" s="365">
        <v>-6.7</v>
      </c>
      <c r="AP53" s="366">
        <v>58051</v>
      </c>
      <c r="AQ53" s="367">
        <v>8.3000000000000007</v>
      </c>
      <c r="AR53" s="368">
        <v>-15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2510887</v>
      </c>
      <c r="AN54" s="372">
        <v>16769</v>
      </c>
      <c r="AO54" s="373">
        <v>13.7</v>
      </c>
      <c r="AP54" s="374">
        <v>32143</v>
      </c>
      <c r="AQ54" s="375">
        <v>13.4</v>
      </c>
      <c r="AR54" s="376">
        <v>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4091765</v>
      </c>
      <c r="AN55" s="364">
        <v>27387</v>
      </c>
      <c r="AO55" s="365">
        <v>-29.7</v>
      </c>
      <c r="AP55" s="366">
        <v>40879</v>
      </c>
      <c r="AQ55" s="367">
        <v>-29.6</v>
      </c>
      <c r="AR55" s="368">
        <v>-0.1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1827010</v>
      </c>
      <c r="AN56" s="372">
        <v>12228</v>
      </c>
      <c r="AO56" s="373">
        <v>-27.1</v>
      </c>
      <c r="AP56" s="374">
        <v>24087</v>
      </c>
      <c r="AQ56" s="375">
        <v>-25.1</v>
      </c>
      <c r="AR56" s="376">
        <v>-2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5995996</v>
      </c>
      <c r="AN57" s="364">
        <v>40266</v>
      </c>
      <c r="AO57" s="365">
        <v>47</v>
      </c>
      <c r="AP57" s="366">
        <v>42651</v>
      </c>
      <c r="AQ57" s="367">
        <v>4.3</v>
      </c>
      <c r="AR57" s="368">
        <v>42.7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1662500</v>
      </c>
      <c r="AN58" s="372">
        <v>11164</v>
      </c>
      <c r="AO58" s="373">
        <v>-8.6999999999999993</v>
      </c>
      <c r="AP58" s="374">
        <v>22675</v>
      </c>
      <c r="AQ58" s="375">
        <v>-5.9</v>
      </c>
      <c r="AR58" s="376">
        <v>-2.8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7046702</v>
      </c>
      <c r="AN59" s="364">
        <v>47445</v>
      </c>
      <c r="AO59" s="365">
        <v>17.8</v>
      </c>
      <c r="AP59" s="366">
        <v>43226</v>
      </c>
      <c r="AQ59" s="367">
        <v>1.3</v>
      </c>
      <c r="AR59" s="368">
        <v>16.5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2662915</v>
      </c>
      <c r="AN60" s="372">
        <v>17929</v>
      </c>
      <c r="AO60" s="373">
        <v>60.6</v>
      </c>
      <c r="AP60" s="374">
        <v>22622</v>
      </c>
      <c r="AQ60" s="375">
        <v>-0.2</v>
      </c>
      <c r="AR60" s="376">
        <v>60.8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5845744</v>
      </c>
      <c r="AN61" s="379">
        <v>39167</v>
      </c>
      <c r="AO61" s="380">
        <v>4.8</v>
      </c>
      <c r="AP61" s="381">
        <v>47682</v>
      </c>
      <c r="AQ61" s="382">
        <v>-2.1</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2174516</v>
      </c>
      <c r="AN62" s="372">
        <v>14567</v>
      </c>
      <c r="AO62" s="373">
        <v>3.7</v>
      </c>
      <c r="AP62" s="374">
        <v>25974</v>
      </c>
      <c r="AQ62" s="375">
        <v>-1.2</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RDhf00b0NHpzWZLgobzPwW3A51N9CseAs72VAoyODUfXUYp442EYzBLR4kv2LzzI27yCCNvzEyOa7jQYSAqyg==" saltValue="lrBkkXnRaHV8e6ZGL1TH3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wmEhk0wQ2ER/sKVAgiGBPdmktAnf82AyON8Y8gqZV1fgRrIDBOrP5RRpdi/GrG8NIRSIBA/xBskylxxFc1IRQ==" saltValue="tWRX5ByfKBJVHCnvBhK0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6OXva/V5GGV4RblTfZzYP/3c0E62X5EYJNFUbthqdMB778LxPjkEmNwh8Y5zVjTRpapHxGjHbi7YcRZNYCGeA==" saltValue="o1aQG3bboHI1u9fSE51P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4.37</v>
      </c>
      <c r="G47" s="12">
        <v>4.37</v>
      </c>
      <c r="H47" s="12">
        <v>5.2</v>
      </c>
      <c r="I47" s="12">
        <v>6.16</v>
      </c>
      <c r="J47" s="13">
        <v>7.33</v>
      </c>
    </row>
    <row r="48" spans="2:10" ht="57.75" customHeight="1" x14ac:dyDescent="0.15">
      <c r="B48" s="14"/>
      <c r="C48" s="1234" t="s">
        <v>4</v>
      </c>
      <c r="D48" s="1234"/>
      <c r="E48" s="1235"/>
      <c r="F48" s="15">
        <v>2.57</v>
      </c>
      <c r="G48" s="16">
        <v>2.42</v>
      </c>
      <c r="H48" s="16">
        <v>3.48</v>
      </c>
      <c r="I48" s="16">
        <v>3.61</v>
      </c>
      <c r="J48" s="17">
        <v>3.01</v>
      </c>
    </row>
    <row r="49" spans="2:10" ht="57.75" customHeight="1" thickBot="1" x14ac:dyDescent="0.2">
      <c r="B49" s="18"/>
      <c r="C49" s="1236" t="s">
        <v>5</v>
      </c>
      <c r="D49" s="1236"/>
      <c r="E49" s="1237"/>
      <c r="F49" s="19" t="s">
        <v>569</v>
      </c>
      <c r="G49" s="20" t="s">
        <v>570</v>
      </c>
      <c r="H49" s="20">
        <v>2.56</v>
      </c>
      <c r="I49" s="20">
        <v>2.17</v>
      </c>
      <c r="J49" s="21">
        <v>1.53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qXeXcxKyXFQMHERgqqTcl/pSquGkLti4WMcrBrAtszNC+4cmM5Hws0ulDDKOk3wUJd9kPXdoy9WT5RW99yTvA==" saltValue="ZmVTwX2WnhaZK8vR0X4r7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2020-09-14T07:38:16Z</cp:lastPrinted>
  <dcterms:created xsi:type="dcterms:W3CDTF">2020-08-18T04:09:35Z</dcterms:created>
  <dcterms:modified xsi:type="dcterms:W3CDTF">2020-09-14T07:47:29Z</dcterms:modified>
</cp:coreProperties>
</file>