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kazuryousuke\Desktop\"/>
    </mc:Choice>
  </mc:AlternateContent>
  <bookViews>
    <workbookView xWindow="-120" yWindow="-120" windowWidth="20730" windowHeight="1116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U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AM34" i="10" l="1"/>
  <c r="AM35" i="10" l="1"/>
  <c r="AM36" i="10" s="1"/>
  <c r="BE34" i="10"/>
  <c r="BE35" i="10" s="1"/>
  <c r="BE36" i="10" s="1"/>
  <c r="BE37"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<sst xmlns="http://schemas.openxmlformats.org/spreadsheetml/2006/main" count="1146" uniqueCount="625">
  <si>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</si>
  <si>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</si>
  <si>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</si>
  <si>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</si>
  <si>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</si>
  <si>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</si>
  <si>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</si>
  <si>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</si>
  <si>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</si>
  <si>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</si>
  <si>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</si>
  <si>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</si>
  <si>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</si>
  <si>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</si>
  <si>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</si>
  <si>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</si>
  <si>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</si>
  <si>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</si>
  <si>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</si>
  <si>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</si>
  <si>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</si>
  <si>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</si>
  <si>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</si>
  <si>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</si>
  <si>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</si>
  <si>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</si>
  <si>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</si>
  <si>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</si>
  <si>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</si>
  <si>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</si>
  <si>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</si>
  <si>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</si>
  <si>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</si>
  <si>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</si>
  <si>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</si>
  <si>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</si>
  <si>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</si>
  <si>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</si>
  <si>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</si>
  <si>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</si>
  <si>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</si>
  <si>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</si>
  <si>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</si>
  <si>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</si>
  <si>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</si>
  <si>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</si>
  <si>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</si>
  <si>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</si>
  <si>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</si>
  <si>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</si>
  <si>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</si>
  <si>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</si>
  <si>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</si>
  <si>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</si>
  <si>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</si>
  <si>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</si>
  <si>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</si>
  <si>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</si>
  <si>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</si>
  <si>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</si>
  <si>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</si>
  <si>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</si>
  <si>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</si>
  <si>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</si>
  <si>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</si>
  <si>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</si>
  <si>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</si>
  <si>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</si>
  <si>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</si>
  <si>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</si>
  <si>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</si>
  <si>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</si>
  <si>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</si>
  <si>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</si>
  <si>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</si>
  <si>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</si>
  <si>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</si>
  <si>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</si>
  <si>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</si>
  <si>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</si>
  <si>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</si>
  <si>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</si>
  <si>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</si>
  <si>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</si>
  <si>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</si>
  <si>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</si>
  <si>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</si>
  <si>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</si>
  <si>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</si>
  <si>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</si>
  <si>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</si>
  <si>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</si>
  <si>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</si>
  <si>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</si>
  <si>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</si>
  <si>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</si>
  <si>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</si>
  <si>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</si>
  <si>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</si>
  <si>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</si>
  <si>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</si>
  <si>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</si>
  <si>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</si>
  <si>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</si>
  <si>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</si>
  <si>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</si>
  <si>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</si>
  <si>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</si>
  <si>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</si>
  <si>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</si>
  <si>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</si>
  <si>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</si>
  <si>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</si>
  <si>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</si>
  <si>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</si>
  <si>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</si>
  <si>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</si>
  <si>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</si>
  <si>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</si>
  <si>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</si>
  <si>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</si>
  <si>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</si>
  <si>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</si>
  <si>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</si>
  <si>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</si>
  <si>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</si>
  <si>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</si>
  <si>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</si>
  <si>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</si>
  <si>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</si>
  <si>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</si>
  <si>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</si>
  <si>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</si>
  <si>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</si>
  <si>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</si>
  <si>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</si>
  <si>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</si>
  <si>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</si>
  <si>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</si>
  <si>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</si>
  <si>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</si>
  <si>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</si>
  <si>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</si>
  <si>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</si>
  <si>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</si>
  <si>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</si>
  <si>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</si>
  <si>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</si>
  <si>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</si>
  <si>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</si>
  <si>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</si>
  <si>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</si>
  <si>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</si>
  <si>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</si>
  <si>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</si>
  <si>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</si>
  <si>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</si>
  <si>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</si>
  <si>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</si>
  <si>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</si>
  <si>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</si>
  <si>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</si>
  <si>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</si>
  <si>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</si>
  <si>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</si>
  <si>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</si>
  <si>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</si>
  <si>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</si>
  <si>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</si>
  <si>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</si>
  <si>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</si>
  <si>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</si>
  <si>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</si>
  <si>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</si>
  <si>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</si>
  <si>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</si>
  <si>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</si>
  <si>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</si>
  <si>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</si>
  <si>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</si>
  <si>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</si>
  <si>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</si>
  <si>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</si>
  <si>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</si>
  <si>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</si>
  <si>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</si>
  <si>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</si>
  <si>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</si>
  <si>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</si>
  <si>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</si>
  <si>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</si>
  <si>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</si>
  <si>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</si>
  <si>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</si>
  <si>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</si>
  <si>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</si>
  <si>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</si>
  <si>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</si>
  <si>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</si>
  <si>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</si>
  <si>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</si>
  <si>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</si>
  <si>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</si>
  <si>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</si>
  <si>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</si>
  <si>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</si>
  <si>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</si>
  <si>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</si>
  <si>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</si>
  <si>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</si>
  <si>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</si>
  <si>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</si>
  <si>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</si>
  <si>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</si>
  <si>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鳥取県南部町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</si>
  <si>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</si>
  <si>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</si>
  <si>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</si>
  <si>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</si>
  <si>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</si>
  <si>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</si>
  <si>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</si>
  <si>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</si>
  <si>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</si>
  <si>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</si>
  <si>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</si>
  <si>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</si>
  <si>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</si>
  <si>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</si>
  <si>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</si>
  <si>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</si>
  <si>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</si>
  <si>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</si>
  <si>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</si>
  <si>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</si>
  <si>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</si>
  <si>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</si>
  <si>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</si>
  <si>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</si>
  <si>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</si>
  <si>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</si>
  <si>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</si>
  <si>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</si>
  <si>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</si>
  <si>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</si>
  <si>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</si>
  <si>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</si>
  <si>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</si>
  <si>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</si>
  <si>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</si>
  <si>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</si>
  <si>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</si>
  <si>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</si>
  <si>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</si>
  <si>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</si>
  <si>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</si>
  <si>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</si>
  <si>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</si>
  <si>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</si>
  <si>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</si>
  <si>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</si>
  <si>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</si>
  <si>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</si>
  <si>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</si>
  <si>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</si>
  <si>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</si>
  <si>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</si>
  <si>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</si>
  <si>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</si>
  <si>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</si>
  <si>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</si>
  <si>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</si>
  <si>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</si>
  <si>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</si>
  <si>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</si>
  <si>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</si>
  <si>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</si>
  <si>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</si>
  <si>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</si>
  <si>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</si>
  <si>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</si>
  <si>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</si>
  <si>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</si>
  <si>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</si>
  <si>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</si>
  <si>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</si>
  <si>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</si>
  <si>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</si>
  <si>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</si>
  <si>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</si>
  <si>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</si>
  <si>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</si>
  <si>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</si>
  <si>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</si>
  <si>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</si>
  <si>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</si>
  <si>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</si>
  <si>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</si>
  <si>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</si>
  <si>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</si>
  <si>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</si>
  <si>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</si>
  <si>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</si>
  <si>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</si>
  <si>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</si>
  <si>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</si>
  <si>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</si>
  <si>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</si>
  <si>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</si>
  <si>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</si>
  <si>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</si>
  <si>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</si>
  <si>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</si>
  <si>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</si>
  <si>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</si>
  <si>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</si>
  <si>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</si>
  <si>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</si>
  <si>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</si>
  <si>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</si>
  <si>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</si>
  <si>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</si>
  <si>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</si>
  <si>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</si>
  <si>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</si>
  <si>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</si>
  <si>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</si>
  <si>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</si>
  <si>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</si>
  <si>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</si>
  <si>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</si>
  <si>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</si>
  <si>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</si>
  <si>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</si>
  <si>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</si>
  <si>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</si>
  <si>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</si>
  <si>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</si>
  <si>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</si>
  <si>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</si>
  <si>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</si>
  <si>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</si>
  <si>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</si>
  <si>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</si>
  <si>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</si>
  <si>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</si>
  <si>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</si>
  <si>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</si>
  <si>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</si>
  <si>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</si>
  <si>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</si>
  <si>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</si>
  <si>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</si>
  <si>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</si>
  <si>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</si>
  <si>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</si>
  <si>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</si>
  <si>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</si>
  <si>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</si>
  <si>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</si>
  <si>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</si>
  <si>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</si>
  <si>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</si>
  <si>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</si>
  <si>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鳥取県南部町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</si>
  <si>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</si>
  <si>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</si>
  <si>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</si>
  <si>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</si>
  <si>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</si>
  <si>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</si>
  <si>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</si>
  <si>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</si>
  <si>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</si>
  <si>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</si>
  <si>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</si>
  <si>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</si>
  <si>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</si>
  <si>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</si>
  <si>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</si>
  <si>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</si>
  <si>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</si>
  <si>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</si>
  <si>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</si>
  <si>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</si>
  <si>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t>
    <phoneticPr fontId="5"/>
  </si>
  <si>
    <t>墓苑事業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</si>
  <si>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</si>
  <si>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</si>
  <si>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</si>
  <si>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</si>
  <si>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</si>
  <si>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</si>
  <si>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</si>
  <si>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</si>
  <si>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</si>
  <si>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</si>
  <si>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</si>
  <si>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</si>
  <si>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</si>
  <si>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</si>
  <si>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</si>
  <si>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</si>
  <si>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</si>
  <si>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病院事業会計</t>
    <phoneticPr fontId="5"/>
  </si>
  <si>
    <t>法適用企業</t>
    <phoneticPr fontId="5"/>
  </si>
  <si>
    <t>在宅生活支援事業会計</t>
    <phoneticPr fontId="5"/>
  </si>
  <si>
    <t>法適用企業</t>
    <phoneticPr fontId="5"/>
  </si>
  <si>
    <t>水道事業会計</t>
    <phoneticPr fontId="5"/>
  </si>
  <si>
    <t>浄化槽整備事業特別会計</t>
    <phoneticPr fontId="5"/>
  </si>
  <si>
    <t>法非適用企業</t>
    <phoneticPr fontId="5"/>
  </si>
  <si>
    <t>農業集落排水事業特別会計</t>
    <phoneticPr fontId="5"/>
  </si>
  <si>
    <t>法非適用企業</t>
    <phoneticPr fontId="5"/>
  </si>
  <si>
    <t>公共下水道事業特別会計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</si>
  <si>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</si>
  <si>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</si>
  <si>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</si>
  <si>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</si>
  <si>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</si>
  <si>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</si>
  <si>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</si>
  <si>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</si>
  <si>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</si>
  <si>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</si>
  <si>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</si>
  <si>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</si>
  <si>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</si>
  <si>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</si>
  <si>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</si>
  <si>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</si>
  <si>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</si>
  <si>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</si>
  <si>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</si>
  <si>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</si>
  <si>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</si>
  <si>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</si>
  <si>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</si>
  <si>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</si>
  <si>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</si>
  <si>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</si>
  <si>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</si>
  <si>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</si>
  <si>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</si>
  <si>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</si>
  <si>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</si>
  <si>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</si>
  <si>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</si>
  <si>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</si>
  <si>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</si>
  <si>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</si>
  <si>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</si>
  <si>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</si>
  <si>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</si>
  <si>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</si>
  <si>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</si>
  <si>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</si>
  <si>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</si>
  <si>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</si>
  <si>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</si>
  <si>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</si>
  <si>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</si>
  <si>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</si>
  <si>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</si>
  <si>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</si>
  <si>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</si>
  <si>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</si>
  <si>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</si>
  <si>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</si>
  <si>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</si>
  <si>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</si>
  <si>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</si>
  <si>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</si>
  <si>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</si>
  <si>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</si>
  <si>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</si>
  <si>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</si>
  <si>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</si>
  <si>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</si>
  <si>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</si>
  <si>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</si>
  <si>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</si>
  <si>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</si>
  <si>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</si>
  <si>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公共下水道事業特別会計</t>
    <phoneticPr fontId="5"/>
  </si>
  <si>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</si>
  <si>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</si>
  <si>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</si>
  <si>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</si>
  <si>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</si>
  <si>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</si>
  <si>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</si>
  <si>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</si>
  <si>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</si>
  <si>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</si>
  <si>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</si>
  <si>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</si>
  <si>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</si>
  <si>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</si>
  <si>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</si>
  <si>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</si>
  <si>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</si>
  <si>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</si>
  <si>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</si>
  <si>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</si>
  <si>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</si>
  <si>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</si>
  <si>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</si>
  <si>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</si>
  <si>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</si>
  <si>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</si>
  <si>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</si>
  <si>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</si>
  <si>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</si>
  <si>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</si>
  <si>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</si>
  <si>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</si>
  <si>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</si>
  <si>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</si>
  <si>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</si>
  <si>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</si>
  <si>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</si>
  <si>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</si>
  <si>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</si>
  <si>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</si>
  <si>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</si>
  <si>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</si>
  <si>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</si>
  <si>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</si>
  <si>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</si>
  <si>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</si>
  <si>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</si>
  <si>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</si>
  <si>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</si>
  <si>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</si>
  <si>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</si>
  <si>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</si>
  <si>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</si>
  <si>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</si>
  <si>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</si>
  <si>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</si>
  <si>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</si>
  <si>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</si>
  <si>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</si>
  <si>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</si>
  <si>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</si>
  <si>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</si>
  <si>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</si>
  <si>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</si>
  <si>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</si>
  <si>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</si>
  <si>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</si>
  <si>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</si>
  <si>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</si>
  <si>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</si>
  <si>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</si>
  <si>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</si>
  <si>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</si>
  <si>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</si>
  <si>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</si>
  <si>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</si>
  <si>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</si>
  <si>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</si>
  <si>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</si>
  <si>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</si>
  <si>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</si>
  <si>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</si>
  <si>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</si>
  <si>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</si>
  <si>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</si>
  <si>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</si>
  <si>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</si>
  <si>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H26</t>
  </si>
  <si>
    <t>H27</t>
  </si>
  <si>
    <t>H28</t>
  </si>
  <si>
    <t>H29</t>
  </si>
  <si>
    <t>H30</t>
  </si>
  <si>
    <t>▲ 1.20</t>
  </si>
  <si>
    <t>病院事業会計</t>
  </si>
  <si>
    <t>一般会計</t>
  </si>
  <si>
    <t>水道事業会計</t>
  </si>
  <si>
    <t>在宅生活支援事業会計</t>
  </si>
  <si>
    <t>国民健康保険事業</t>
  </si>
  <si>
    <t>住宅資金貸付事業</t>
  </si>
  <si>
    <t>後期高齢者医療</t>
  </si>
  <si>
    <t>浄化槽整備事業特別会計</t>
  </si>
  <si>
    <t>その他会計（赤字）</t>
  </si>
  <si>
    <t>その他会計（黒字）</t>
  </si>
  <si>
    <t>H25末</t>
    <phoneticPr fontId="5"/>
  </si>
  <si>
    <t>H26末</t>
    <phoneticPr fontId="5"/>
  </si>
  <si>
    <t>H27末</t>
    <phoneticPr fontId="5"/>
  </si>
  <si>
    <t>H28末</t>
    <phoneticPr fontId="5"/>
  </si>
  <si>
    <t>H29末</t>
    <phoneticPr fontId="5"/>
  </si>
  <si>
    <t>鳥取県町村総合事務組合</t>
    <rPh sb="0" eb="3">
      <t>トットリケン</t>
    </rPh>
    <rPh sb="3" eb="5">
      <t>チョウソン</t>
    </rPh>
    <rPh sb="5" eb="7">
      <t>ソウゴウ</t>
    </rPh>
    <rPh sb="7" eb="9">
      <t>ジム</t>
    </rPh>
    <rPh sb="9" eb="11">
      <t>クミアイ</t>
    </rPh>
    <phoneticPr fontId="2"/>
  </si>
  <si>
    <t>-</t>
    <phoneticPr fontId="2"/>
  </si>
  <si>
    <t>南部町・伯耆町清掃施設管理組合</t>
    <rPh sb="0" eb="3">
      <t>ナンブチョウ</t>
    </rPh>
    <rPh sb="4" eb="6">
      <t>ホウキ</t>
    </rPh>
    <rPh sb="6" eb="7">
      <t>チョウ</t>
    </rPh>
    <rPh sb="7" eb="9">
      <t>セイソウ</t>
    </rPh>
    <rPh sb="9" eb="11">
      <t>シセツ</t>
    </rPh>
    <rPh sb="11" eb="13">
      <t>カンリ</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</si>
  <si>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</si>
  <si>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南部箕蚊屋広域連合</t>
    <rPh sb="0" eb="2">
      <t>ナンブ</t>
    </rPh>
    <rPh sb="2" eb="5">
      <t>ミノカヤ</t>
    </rPh>
    <rPh sb="5" eb="7">
      <t>コウイキ</t>
    </rPh>
    <rPh sb="7" eb="9">
      <t>レンゴウ</t>
    </rPh>
    <phoneticPr fontId="2"/>
  </si>
  <si>
    <t>鳥取県後期高齢者医療広域連合</t>
    <rPh sb="0" eb="3">
      <t>トットリケン</t>
    </rPh>
    <rPh sb="3" eb="5">
      <t>コウキ</t>
    </rPh>
    <rPh sb="5" eb="7">
      <t>コウレイ</t>
    </rPh>
    <rPh sb="7" eb="8">
      <t>シャ</t>
    </rPh>
    <rPh sb="8" eb="10">
      <t>イリョウ</t>
    </rPh>
    <rPh sb="10" eb="12">
      <t>コウイキ</t>
    </rPh>
    <rPh sb="12" eb="14">
      <t>レンゴウ</t>
    </rPh>
    <phoneticPr fontId="2"/>
  </si>
  <si>
    <t>鳥取県後期高齢者広域連合</t>
    <rPh sb="0" eb="3">
      <t>トットリケン</t>
    </rPh>
    <rPh sb="3" eb="5">
      <t>コウキ</t>
    </rPh>
    <rPh sb="5" eb="8">
      <t>コウレイシャ</t>
    </rPh>
    <rPh sb="8" eb="10">
      <t>コウイキ</t>
    </rPh>
    <rPh sb="10" eb="12">
      <t>レンゴウ</t>
    </rPh>
    <phoneticPr fontId="2"/>
  </si>
  <si>
    <t>一般会計</t>
    <rPh sb="0" eb="2">
      <t>イッパン</t>
    </rPh>
    <rPh sb="2" eb="4">
      <t>カイケイ</t>
    </rPh>
    <phoneticPr fontId="2"/>
  </si>
  <si>
    <t>介護保険事業特別会計</t>
    <rPh sb="0" eb="2">
      <t>カイゴ</t>
    </rPh>
    <rPh sb="2" eb="4">
      <t>ホケン</t>
    </rPh>
    <rPh sb="4" eb="6">
      <t>ジギョウ</t>
    </rPh>
    <rPh sb="6" eb="8">
      <t>トクベツ</t>
    </rPh>
    <rPh sb="8" eb="10">
      <t>カイケイ</t>
    </rPh>
    <phoneticPr fontId="2"/>
  </si>
  <si>
    <t>後期高齢者医療特別会計</t>
    <rPh sb="0" eb="2">
      <t>コウキ</t>
    </rPh>
    <rPh sb="2" eb="5">
      <t>コウレイシャ</t>
    </rPh>
    <rPh sb="5" eb="7">
      <t>イリョウ</t>
    </rPh>
    <rPh sb="7" eb="9">
      <t>トクベツ</t>
    </rPh>
    <rPh sb="9" eb="11">
      <t>カイケイ</t>
    </rPh>
    <phoneticPr fontId="2"/>
  </si>
  <si>
    <t>南部町農村振興公社</t>
    <rPh sb="0" eb="3">
      <t>ナンブチョウ</t>
    </rPh>
    <rPh sb="3" eb="5">
      <t>ノウソン</t>
    </rPh>
    <rPh sb="5" eb="7">
      <t>シンコウ</t>
    </rPh>
    <rPh sb="7" eb="9">
      <t>コウシャ</t>
    </rPh>
    <phoneticPr fontId="2"/>
  </si>
  <si>
    <t>株式会社　緑水園</t>
    <rPh sb="0" eb="2">
      <t>カブシキ</t>
    </rPh>
    <rPh sb="2" eb="4">
      <t>カイシャ</t>
    </rPh>
    <rPh sb="5" eb="6">
      <t>リョク</t>
    </rPh>
    <rPh sb="6" eb="7">
      <t>スイ</t>
    </rPh>
    <rPh sb="7" eb="8">
      <t>エン</t>
    </rPh>
    <phoneticPr fontId="2"/>
  </si>
  <si>
    <t>南部町土地開発公社</t>
    <rPh sb="0" eb="3">
      <t>ナンブチョウ</t>
    </rPh>
    <rPh sb="3" eb="5">
      <t>トチ</t>
    </rPh>
    <rPh sb="5" eb="7">
      <t>カイハツ</t>
    </rPh>
    <rPh sb="7" eb="9">
      <t>コウシャ</t>
    </rPh>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</si>
  <si>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</si>
  <si>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</si>
  <si>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さくら基金</t>
    <rPh sb="3" eb="5">
      <t>キキン</t>
    </rPh>
    <phoneticPr fontId="2"/>
  </si>
  <si>
    <t>あいのわ銀行基金</t>
    <rPh sb="4" eb="6">
      <t>ギンコウ</t>
    </rPh>
    <rPh sb="6" eb="8">
      <t>キキン</t>
    </rPh>
    <phoneticPr fontId="2"/>
  </si>
  <si>
    <t>災害対策基金</t>
    <rPh sb="0" eb="2">
      <t>サイガイ</t>
    </rPh>
    <rPh sb="2" eb="4">
      <t>タイサク</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</si>
  <si>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</si>
  <si>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</si>
  <si>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</si>
  <si>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</si>
  <si>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</si>
  <si>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</si>
  <si>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</si>
  <si>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</si>
  <si>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</si>
  <si>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</si>
  <si>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</si>
  <si>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</si>
  <si>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</si>
  <si>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現状では、有形固定資産減価償却率は類似団体平均等を下回る結果となっているが、施設等の老朽化の影響は直接将来負担につながるため、より一層の施設管理を徹底する必要がある。</t>
    <rPh sb="0" eb="2">
      <t>ゲンジョウ</t>
    </rPh>
    <rPh sb="5" eb="7">
      <t>ユウケイ</t>
    </rPh>
    <rPh sb="7" eb="9">
      <t>コテイ</t>
    </rPh>
    <rPh sb="9" eb="11">
      <t>シサン</t>
    </rPh>
    <rPh sb="11" eb="13">
      <t>ゲンカ</t>
    </rPh>
    <rPh sb="13" eb="15">
      <t>ショウキャク</t>
    </rPh>
    <rPh sb="15" eb="16">
      <t>リツ</t>
    </rPh>
    <rPh sb="17" eb="19">
      <t>ルイジ</t>
    </rPh>
    <rPh sb="19" eb="21">
      <t>ダンタイ</t>
    </rPh>
    <rPh sb="21" eb="23">
      <t>ヘイキン</t>
    </rPh>
    <rPh sb="23" eb="24">
      <t>トウ</t>
    </rPh>
    <rPh sb="25" eb="27">
      <t>シタマワ</t>
    </rPh>
    <rPh sb="28" eb="30">
      <t>ケッカ</t>
    </rPh>
    <rPh sb="38" eb="40">
      <t>シセツ</t>
    </rPh>
    <rPh sb="40" eb="41">
      <t>トウ</t>
    </rPh>
    <rPh sb="42" eb="45">
      <t>ロウキュウカ</t>
    </rPh>
    <rPh sb="46" eb="48">
      <t>エイキョウ</t>
    </rPh>
    <rPh sb="49" eb="51">
      <t>チョクセツ</t>
    </rPh>
    <rPh sb="51" eb="53">
      <t>ショウライ</t>
    </rPh>
    <rPh sb="53" eb="55">
      <t>フタン</t>
    </rPh>
    <rPh sb="65" eb="67">
      <t>イッソウ</t>
    </rPh>
    <rPh sb="68" eb="70">
      <t>シセツ</t>
    </rPh>
    <rPh sb="70" eb="72">
      <t>カンリ</t>
    </rPh>
    <rPh sb="73" eb="75">
      <t>テッテイ</t>
    </rPh>
    <rPh sb="77" eb="79">
      <t>ヒツヨウ</t>
    </rPh>
    <phoneticPr fontId="5"/>
  </si>
  <si>
    <t>地方債の新規発行は、償還額の範囲内とし起債残高の抑制に努めているが、普通交付税の逓減による算定上の分母が小さくなることや、一般会計から他会計への繰出金の増加など比率を悪化させる要因が課題となるため、比率の維持、向上に向けて財政の健全化を徹底する。</t>
    <rPh sb="19" eb="21">
      <t>キサイ</t>
    </rPh>
    <rPh sb="21" eb="23">
      <t>ザンダカ</t>
    </rPh>
    <rPh sb="24" eb="26">
      <t>ヨクセイ</t>
    </rPh>
    <rPh sb="27" eb="28">
      <t>ツト</t>
    </rPh>
    <rPh sb="34" eb="36">
      <t>フツウ</t>
    </rPh>
    <rPh sb="36" eb="39">
      <t>コウフゼイ</t>
    </rPh>
    <rPh sb="40" eb="42">
      <t>テイゲン</t>
    </rPh>
    <rPh sb="45" eb="47">
      <t>サンテイ</t>
    </rPh>
    <rPh sb="47" eb="48">
      <t>ジョウ</t>
    </rPh>
    <rPh sb="49" eb="51">
      <t>ブンボ</t>
    </rPh>
    <rPh sb="52" eb="53">
      <t>チイ</t>
    </rPh>
    <rPh sb="61" eb="63">
      <t>イッパン</t>
    </rPh>
    <rPh sb="63" eb="65">
      <t>カイケイ</t>
    </rPh>
    <rPh sb="67" eb="68">
      <t>タ</t>
    </rPh>
    <rPh sb="68" eb="70">
      <t>カイケイ</t>
    </rPh>
    <rPh sb="72" eb="74">
      <t>クリダ</t>
    </rPh>
    <rPh sb="74" eb="75">
      <t>キン</t>
    </rPh>
    <rPh sb="76" eb="78">
      <t>ゾウカ</t>
    </rPh>
    <rPh sb="80" eb="82">
      <t>ヒリツ</t>
    </rPh>
    <rPh sb="83" eb="85">
      <t>アッカ</t>
    </rPh>
    <rPh sb="88" eb="90">
      <t>ヨウイン</t>
    </rPh>
    <rPh sb="91" eb="93">
      <t>カダイ</t>
    </rPh>
    <rPh sb="99" eb="101">
      <t>ヒリツ</t>
    </rPh>
    <rPh sb="102" eb="104">
      <t>イジ</t>
    </rPh>
    <rPh sb="105" eb="107">
      <t>コウジョウ</t>
    </rPh>
    <rPh sb="108" eb="109">
      <t>ム</t>
    </rPh>
    <rPh sb="111" eb="113">
      <t>ザイセイ</t>
    </rPh>
    <rPh sb="114" eb="117">
      <t>ケンゼンカ</t>
    </rPh>
    <rPh sb="118" eb="120">
      <t>テッテイ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</si>
</sst>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106092</c:v>
                </c:pt>
                <c:pt idx="2">
                  <c:v>79466</c:v>
                </c:pt>
                <c:pt idx="3">
                  <c:v>90072</c:v>
                </c:pt>
                <c:pt idx="4">
                  <c:v>88328</c:v>
                </c:pt>
              </c:numCache>
            </c:numRef>
          </c:val>
          <c:smooth val="0"/>
          <c:extLst xmlns:c16r2="http://schemas.microsoft.com/office/drawing/2015/06/chart">
            <c:ext xmlns:c16="http://schemas.microsoft.com/office/drawing/2014/chart" uri="{C3380CC4-5D6E-409C-BE32-E72D297353CC}">
              <c16:uniqueId val="{00000000-8003-45F0-B14C-0711BB8FC8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109275</c:v>
                </c:pt>
                <c:pt idx="1">
                  <c:v>72670</c:v>
                </c:pt>
                <c:pt idx="2">
                  <c:v>68692</c:v>
                </c:pt>
                <c:pt idx="3">
                  <c:v>80561</c:v>
                </c:pt>
                <c:pt idx="4">
                  <c:v>90158</c:v>
                </c:pt>
              </c:numCache>
            </c:numRef>
          </c:val>
          <c:smooth val="0"/>
          <c:extLst xmlns:c16r2="http://schemas.microsoft.com/office/drawing/2015/06/chart">
            <c:ext xmlns:c16="http://schemas.microsoft.com/office/drawing/2014/chart" uri="{C3380CC4-5D6E-409C-BE32-E72D297353CC}">
              <c16:uniqueId val="{00000001-8003-45F0-B14C-0711BB8FC812}"/>
            </c:ext>
          </c:extLst>
        </c:ser>
        <c:dLbls>
          <c:showLegendKey val="0"/>
          <c:showVal val="0"/>
          <c:showCatName val="0"/>
          <c:showSerName val="0"/>
          <c:showPercent val="0"/>
          <c:showBubbleSize val="0"/>
        </c:dLbls>
        <c:marker val="1"/>
        <c:smooth val="0"/>
        <c:axId val="251880080"/>
        <c:axId val="251882040"/>
      </c:lineChart>
      <c:catAx>
        <c:axId val="251880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882040"/>
        <c:crosses val="autoZero"/>
        <c:auto val="1"/>
        <c:lblAlgn val="ctr"/>
        <c:lblOffset val="100"/>
        <c:tickLblSkip val="1"/>
        <c:tickMarkSkip val="1"/>
        <c:noMultiLvlLbl val="0"/>
      </c:catAx>
      <c:valAx>
        <c:axId val="2518820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880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3.84</c:v>
                </c:pt>
                <c:pt idx="1">
                  <c:v>4.2300000000000004</c:v>
                </c:pt>
                <c:pt idx="2">
                  <c:v>3.53</c:v>
                </c:pt>
                <c:pt idx="3">
                  <c:v>3.82</c:v>
                </c:pt>
                <c:pt idx="4">
                  <c:v>2.6</c:v>
                </c:pt>
              </c:numCache>
            </c:numRef>
          </c:val>
          <c:extLst xmlns:c16r2="http://schemas.microsoft.com/office/drawing/2015/06/chart">
            <c:ext xmlns:c16="http://schemas.microsoft.com/office/drawing/2014/chart" uri="{C3380CC4-5D6E-409C-BE32-E72D297353CC}">
              <c16:uniqueId val="{00000000-2BFC-40E1-BDC4-980282BC84C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13.54</c:v>
                </c:pt>
                <c:pt idx="1">
                  <c:v>16.8</c:v>
                </c:pt>
                <c:pt idx="2">
                  <c:v>18.86</c:v>
                </c:pt>
                <c:pt idx="3">
                  <c:v>18.84</c:v>
                </c:pt>
                <c:pt idx="4">
                  <c:v>18.79</c:v>
                </c:pt>
              </c:numCache>
            </c:numRef>
          </c:val>
          <c:extLst xmlns:c16r2="http://schemas.microsoft.com/office/drawing/2015/06/chart">
            <c:ext xmlns:c16="http://schemas.microsoft.com/office/drawing/2014/chart" uri="{C3380CC4-5D6E-409C-BE32-E72D297353CC}">
              <c16:uniqueId val="{00000001-2BFC-40E1-BDC4-980282BC84CC}"/>
            </c:ext>
          </c:extLst>
        </c:ser>
        <c:dLbls>
          <c:showLegendKey val="0"/>
          <c:showVal val="0"/>
          <c:showCatName val="0"/>
          <c:showSerName val="0"/>
          <c:showPercent val="0"/>
          <c:showBubbleSize val="0"/>
        </c:dLbls>
        <c:gapWidth val="250"/>
        <c:overlap val="100"/>
        <c:axId val="251878120"/>
        <c:axId val="251880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0.19</c:v>
                </c:pt>
                <c:pt idx="1">
                  <c:v>3.91</c:v>
                </c:pt>
                <c:pt idx="2">
                  <c:v>0.99</c:v>
                </c:pt>
                <c:pt idx="3">
                  <c:v>0.31</c:v>
                </c:pt>
                <c:pt idx="4">
                  <c:v>-1.2</c:v>
                </c:pt>
              </c:numCache>
            </c:numRef>
          </c:val>
          <c:smooth val="0"/>
          <c:extLst xmlns:c16r2="http://schemas.microsoft.com/office/drawing/2015/06/chart">
            <c:ext xmlns:c16="http://schemas.microsoft.com/office/drawing/2014/chart" uri="{C3380CC4-5D6E-409C-BE32-E72D297353CC}">
              <c16:uniqueId val="{00000002-2BFC-40E1-BDC4-980282BC84CC}"/>
            </c:ext>
          </c:extLst>
        </c:ser>
        <c:dLbls>
          <c:showLegendKey val="0"/>
          <c:showVal val="0"/>
          <c:showCatName val="0"/>
          <c:showSerName val="0"/>
          <c:showPercent val="0"/>
          <c:showBubbleSize val="0"/>
        </c:dLbls>
        <c:marker val="1"/>
        <c:smooth val="0"/>
        <c:axId val="251878120"/>
        <c:axId val="251880864"/>
      </c:lineChart>
      <c:catAx>
        <c:axId val="25187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880864"/>
        <c:crosses val="autoZero"/>
        <c:auto val="1"/>
        <c:lblAlgn val="ctr"/>
        <c:lblOffset val="100"/>
        <c:tickLblSkip val="1"/>
        <c:tickMarkSkip val="1"/>
        <c:noMultiLvlLbl val="0"/>
      </c:catAx>
      <c:valAx>
        <c:axId val="25188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78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0.13</c:v>
                </c:pt>
                <c:pt idx="2">
                  <c:v>#N/A</c:v>
                </c:pt>
                <c:pt idx="3">
                  <c:v>0.02</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94EE-49AA-9309-ADB0AA12B7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4EE-49AA-9309-ADB0AA12B742}"/>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0.06</c:v>
                </c:pt>
                <c:pt idx="8">
                  <c:v>#N/A</c:v>
                </c:pt>
                <c:pt idx="9">
                  <c:v>0.03</c:v>
                </c:pt>
              </c:numCache>
            </c:numRef>
          </c:val>
          <c:extLst xmlns:c16r2="http://schemas.microsoft.com/office/drawing/2015/06/chart">
            <c:ext xmlns:c16="http://schemas.microsoft.com/office/drawing/2014/chart" uri="{C3380CC4-5D6E-409C-BE32-E72D297353CC}">
              <c16:uniqueId val="{00000002-94EE-49AA-9309-ADB0AA12B742}"/>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3-94EE-49AA-9309-ADB0AA12B742}"/>
            </c:ext>
          </c:extLst>
        </c:ser>
        <c:ser>
          <c:idx val="4"/>
          <c:order val="4"/>
          <c:tx>
            <c:strRef>
              <c:f>データシート!$A$31</c:f>
              <c:strCache>
                <c:ptCount val="1"/>
                <c:pt idx="0">
                  <c:v>住宅資金貸付事業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7.0000000000000007E-2</c:v>
                </c:pt>
                <c:pt idx="4">
                  <c:v>#N/A</c:v>
                </c:pt>
                <c:pt idx="5">
                  <c:v>0.06</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4-94EE-49AA-9309-ADB0AA12B742}"/>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0.55000000000000004</c:v>
                </c:pt>
                <c:pt idx="2">
                  <c:v>#N/A</c:v>
                </c:pt>
                <c:pt idx="3">
                  <c:v>0.62</c:v>
                </c:pt>
                <c:pt idx="4">
                  <c:v>#N/A</c:v>
                </c:pt>
                <c:pt idx="5">
                  <c:v>0.76</c:v>
                </c:pt>
                <c:pt idx="6">
                  <c:v>#N/A</c:v>
                </c:pt>
                <c:pt idx="7">
                  <c:v>0.72</c:v>
                </c:pt>
                <c:pt idx="8">
                  <c:v>#N/A</c:v>
                </c:pt>
                <c:pt idx="9">
                  <c:v>0.3</c:v>
                </c:pt>
              </c:numCache>
            </c:numRef>
          </c:val>
          <c:extLst xmlns:c16r2="http://schemas.microsoft.com/office/drawing/2015/06/chart">
            <c:ext xmlns:c16="http://schemas.microsoft.com/office/drawing/2014/chart" uri="{C3380CC4-5D6E-409C-BE32-E72D297353CC}">
              <c16:uniqueId val="{00000005-94EE-49AA-9309-ADB0AA12B742}"/>
            </c:ext>
          </c:extLst>
        </c:ser>
        <c:ser>
          <c:idx val="6"/>
          <c:order val="6"/>
          <c:tx>
            <c:strRef>
              <c:f>データシート!$A$33</c:f>
              <c:strCache>
                <c:ptCount val="1"/>
                <c:pt idx="0">
                  <c:v>在宅生活支援事業会計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0.31</c:v>
                </c:pt>
                <c:pt idx="2">
                  <c:v>#N/A</c:v>
                </c:pt>
                <c:pt idx="3">
                  <c:v>0.4</c:v>
                </c:pt>
                <c:pt idx="4">
                  <c:v>#N/A</c:v>
                </c:pt>
                <c:pt idx="5">
                  <c:v>0.52</c:v>
                </c:pt>
                <c:pt idx="6">
                  <c:v>#N/A</c:v>
                </c:pt>
                <c:pt idx="7">
                  <c:v>0.59</c:v>
                </c:pt>
                <c:pt idx="8">
                  <c:v>#N/A</c:v>
                </c:pt>
                <c:pt idx="9">
                  <c:v>0.63</c:v>
                </c:pt>
              </c:numCache>
            </c:numRef>
          </c:val>
          <c:extLst xmlns:c16r2="http://schemas.microsoft.com/office/drawing/2015/06/chart">
            <c:ext xmlns:c16="http://schemas.microsoft.com/office/drawing/2014/chart" uri="{C3380CC4-5D6E-409C-BE32-E72D297353CC}">
              <c16:uniqueId val="{00000006-94EE-49AA-9309-ADB0AA12B74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0.87</c:v>
                </c:pt>
                <c:pt idx="2">
                  <c:v>#N/A</c:v>
                </c:pt>
                <c:pt idx="3">
                  <c:v>0.92</c:v>
                </c:pt>
                <c:pt idx="4">
                  <c:v>#N/A</c:v>
                </c:pt>
                <c:pt idx="5">
                  <c:v>1.0900000000000001</c:v>
                </c:pt>
                <c:pt idx="6">
                  <c:v>#N/A</c:v>
                </c:pt>
                <c:pt idx="7">
                  <c:v>3.02</c:v>
                </c:pt>
                <c:pt idx="8">
                  <c:v>#N/A</c:v>
                </c:pt>
                <c:pt idx="9">
                  <c:v>1.99</c:v>
                </c:pt>
              </c:numCache>
            </c:numRef>
          </c:val>
          <c:extLst xmlns:c16r2="http://schemas.microsoft.com/office/drawing/2015/06/chart">
            <c:ext xmlns:c16="http://schemas.microsoft.com/office/drawing/2014/chart" uri="{C3380CC4-5D6E-409C-BE32-E72D297353CC}">
              <c16:uniqueId val="{00000007-94EE-49AA-9309-ADB0AA12B7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3.82</c:v>
                </c:pt>
                <c:pt idx="2">
                  <c:v>#N/A</c:v>
                </c:pt>
                <c:pt idx="3">
                  <c:v>4.1500000000000004</c:v>
                </c:pt>
                <c:pt idx="4">
                  <c:v>#N/A</c:v>
                </c:pt>
                <c:pt idx="5">
                  <c:v>3.46</c:v>
                </c:pt>
                <c:pt idx="6">
                  <c:v>#N/A</c:v>
                </c:pt>
                <c:pt idx="7">
                  <c:v>3.74</c:v>
                </c:pt>
                <c:pt idx="8">
                  <c:v>#N/A</c:v>
                </c:pt>
                <c:pt idx="9">
                  <c:v>2.4900000000000002</c:v>
                </c:pt>
              </c:numCache>
            </c:numRef>
          </c:val>
          <c:extLst xmlns:c16r2="http://schemas.microsoft.com/office/drawing/2015/06/chart">
            <c:ext xmlns:c16="http://schemas.microsoft.com/office/drawing/2014/chart" uri="{C3380CC4-5D6E-409C-BE32-E72D297353CC}">
              <c16:uniqueId val="{00000008-94EE-49AA-9309-ADB0AA12B74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10.34</c:v>
                </c:pt>
                <c:pt idx="2">
                  <c:v>#N/A</c:v>
                </c:pt>
                <c:pt idx="3">
                  <c:v>7.94</c:v>
                </c:pt>
                <c:pt idx="4">
                  <c:v>#N/A</c:v>
                </c:pt>
                <c:pt idx="5">
                  <c:v>8.68</c:v>
                </c:pt>
                <c:pt idx="6">
                  <c:v>#N/A</c:v>
                </c:pt>
                <c:pt idx="7">
                  <c:v>4.8899999999999997</c:v>
                </c:pt>
                <c:pt idx="8">
                  <c:v>#N/A</c:v>
                </c:pt>
                <c:pt idx="9">
                  <c:v>3.21</c:v>
                </c:pt>
              </c:numCache>
            </c:numRef>
          </c:val>
          <c:extLst xmlns:c16r2="http://schemas.microsoft.com/office/drawing/2015/06/chart">
            <c:ext xmlns:c16="http://schemas.microsoft.com/office/drawing/2014/chart" uri="{C3380CC4-5D6E-409C-BE32-E72D297353CC}">
              <c16:uniqueId val="{00000009-94EE-49AA-9309-ADB0AA12B742}"/>
            </c:ext>
          </c:extLst>
        </c:ser>
        <c:dLbls>
          <c:showLegendKey val="0"/>
          <c:showVal val="0"/>
          <c:showCatName val="0"/>
          <c:showSerName val="0"/>
          <c:showPercent val="0"/>
          <c:showBubbleSize val="0"/>
        </c:dLbls>
        <c:gapWidth val="150"/>
        <c:overlap val="100"/>
        <c:axId val="251882432"/>
        <c:axId val="251882824"/>
      </c:barChart>
      <c:catAx>
        <c:axId val="25188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882824"/>
        <c:crosses val="autoZero"/>
        <c:auto val="1"/>
        <c:lblAlgn val="ctr"/>
        <c:lblOffset val="100"/>
        <c:tickLblSkip val="1"/>
        <c:tickMarkSkip val="1"/>
        <c:noMultiLvlLbl val="0"/>
      </c:catAx>
      <c:valAx>
        <c:axId val="251882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82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774</c:v>
                </c:pt>
                <c:pt idx="5">
                  <c:v>770</c:v>
                </c:pt>
                <c:pt idx="8">
                  <c:v>757</c:v>
                </c:pt>
                <c:pt idx="11">
                  <c:v>720</c:v>
                </c:pt>
                <c:pt idx="14">
                  <c:v>740</c:v>
                </c:pt>
              </c:numCache>
            </c:numRef>
          </c:val>
          <c:extLst xmlns:c16r2="http://schemas.microsoft.com/office/drawing/2015/06/chart">
            <c:ext xmlns:c16="http://schemas.microsoft.com/office/drawing/2014/chart" uri="{C3380CC4-5D6E-409C-BE32-E72D297353CC}">
              <c16:uniqueId val="{00000000-B310-4E35-843A-CCE171F516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310-4E35-843A-CCE171F516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310-4E35-843A-CCE171F516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35</c:v>
                </c:pt>
                <c:pt idx="3">
                  <c:v>31</c:v>
                </c:pt>
                <c:pt idx="6">
                  <c:v>30</c:v>
                </c:pt>
                <c:pt idx="9">
                  <c:v>39</c:v>
                </c:pt>
                <c:pt idx="12">
                  <c:v>35</c:v>
                </c:pt>
              </c:numCache>
            </c:numRef>
          </c:val>
          <c:extLst xmlns:c16r2="http://schemas.microsoft.com/office/drawing/2015/06/chart">
            <c:ext xmlns:c16="http://schemas.microsoft.com/office/drawing/2014/chart" uri="{C3380CC4-5D6E-409C-BE32-E72D297353CC}">
              <c16:uniqueId val="{00000003-B310-4E35-843A-CCE171F516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224</c:v>
                </c:pt>
                <c:pt idx="3">
                  <c:v>236</c:v>
                </c:pt>
                <c:pt idx="6">
                  <c:v>429</c:v>
                </c:pt>
                <c:pt idx="9">
                  <c:v>367</c:v>
                </c:pt>
                <c:pt idx="12">
                  <c:v>359</c:v>
                </c:pt>
              </c:numCache>
            </c:numRef>
          </c:val>
          <c:extLst xmlns:c16r2="http://schemas.microsoft.com/office/drawing/2015/06/chart">
            <c:ext xmlns:c16="http://schemas.microsoft.com/office/drawing/2014/chart" uri="{C3380CC4-5D6E-409C-BE32-E72D297353CC}">
              <c16:uniqueId val="{00000004-B310-4E35-843A-CCE171F516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310-4E35-843A-CCE171F516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310-4E35-843A-CCE171F516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888</c:v>
                </c:pt>
                <c:pt idx="3">
                  <c:v>859</c:v>
                </c:pt>
                <c:pt idx="6">
                  <c:v>857</c:v>
                </c:pt>
                <c:pt idx="9">
                  <c:v>800</c:v>
                </c:pt>
                <c:pt idx="12">
                  <c:v>807</c:v>
                </c:pt>
              </c:numCache>
            </c:numRef>
          </c:val>
          <c:extLst xmlns:c16r2="http://schemas.microsoft.com/office/drawing/2015/06/chart">
            <c:ext xmlns:c16="http://schemas.microsoft.com/office/drawing/2014/chart" uri="{C3380CC4-5D6E-409C-BE32-E72D297353CC}">
              <c16:uniqueId val="{00000007-B310-4E35-843A-CCE171F516A5}"/>
            </c:ext>
          </c:extLst>
        </c:ser>
        <c:dLbls>
          <c:showLegendKey val="0"/>
          <c:showVal val="0"/>
          <c:showCatName val="0"/>
          <c:showSerName val="0"/>
          <c:showPercent val="0"/>
          <c:showBubbleSize val="0"/>
        </c:dLbls>
        <c:gapWidth val="100"/>
        <c:overlap val="100"/>
        <c:axId val="251876944"/>
        <c:axId val="251876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373</c:v>
                </c:pt>
                <c:pt idx="2">
                  <c:v>#N/A</c:v>
                </c:pt>
                <c:pt idx="3">
                  <c:v>#N/A</c:v>
                </c:pt>
                <c:pt idx="4">
                  <c:v>356</c:v>
                </c:pt>
                <c:pt idx="5">
                  <c:v>#N/A</c:v>
                </c:pt>
                <c:pt idx="6">
                  <c:v>#N/A</c:v>
                </c:pt>
                <c:pt idx="7">
                  <c:v>559</c:v>
                </c:pt>
                <c:pt idx="8">
                  <c:v>#N/A</c:v>
                </c:pt>
                <c:pt idx="9">
                  <c:v>#N/A</c:v>
                </c:pt>
                <c:pt idx="10">
                  <c:v>486</c:v>
                </c:pt>
                <c:pt idx="11">
                  <c:v>#N/A</c:v>
                </c:pt>
                <c:pt idx="12">
                  <c:v>#N/A</c:v>
                </c:pt>
                <c:pt idx="13">
                  <c:v>461</c:v>
                </c:pt>
                <c:pt idx="14">
                  <c:v>#N/A</c:v>
                </c:pt>
              </c:numCache>
            </c:numRef>
          </c:val>
          <c:smooth val="0"/>
          <c:extLst xmlns:c16r2="http://schemas.microsoft.com/office/drawing/2015/06/chart">
            <c:ext xmlns:c16="http://schemas.microsoft.com/office/drawing/2014/chart" uri="{C3380CC4-5D6E-409C-BE32-E72D297353CC}">
              <c16:uniqueId val="{00000008-B310-4E35-843A-CCE171F516A5}"/>
            </c:ext>
          </c:extLst>
        </c:ser>
        <c:dLbls>
          <c:showLegendKey val="0"/>
          <c:showVal val="0"/>
          <c:showCatName val="0"/>
          <c:showSerName val="0"/>
          <c:showPercent val="0"/>
          <c:showBubbleSize val="0"/>
        </c:dLbls>
        <c:marker val="1"/>
        <c:smooth val="0"/>
        <c:axId val="251876944"/>
        <c:axId val="251876160"/>
      </c:lineChart>
      <c:catAx>
        <c:axId val="25187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876160"/>
        <c:crosses val="autoZero"/>
        <c:auto val="1"/>
        <c:lblAlgn val="ctr"/>
        <c:lblOffset val="100"/>
        <c:tickLblSkip val="1"/>
        <c:tickMarkSkip val="1"/>
        <c:noMultiLvlLbl val="0"/>
      </c:catAx>
      <c:valAx>
        <c:axId val="25187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7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7929</c:v>
                </c:pt>
                <c:pt idx="5">
                  <c:v>7740</c:v>
                </c:pt>
                <c:pt idx="8">
                  <c:v>7459</c:v>
                </c:pt>
                <c:pt idx="11">
                  <c:v>7192</c:v>
                </c:pt>
                <c:pt idx="14">
                  <c:v>6921</c:v>
                </c:pt>
              </c:numCache>
            </c:numRef>
          </c:val>
          <c:extLst xmlns:c16r2="http://schemas.microsoft.com/office/drawing/2015/06/chart">
            <c:ext xmlns:c16="http://schemas.microsoft.com/office/drawing/2014/chart" uri="{C3380CC4-5D6E-409C-BE32-E72D297353CC}">
              <c16:uniqueId val="{00000000-2BF4-430B-8CC5-266F27AFD09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232</c:v>
                </c:pt>
                <c:pt idx="5">
                  <c:v>194</c:v>
                </c:pt>
                <c:pt idx="8">
                  <c:v>143</c:v>
                </c:pt>
                <c:pt idx="11">
                  <c:v>103</c:v>
                </c:pt>
                <c:pt idx="14">
                  <c:v>63</c:v>
                </c:pt>
              </c:numCache>
            </c:numRef>
          </c:val>
          <c:extLst xmlns:c16r2="http://schemas.microsoft.com/office/drawing/2015/06/chart">
            <c:ext xmlns:c16="http://schemas.microsoft.com/office/drawing/2014/chart" uri="{C3380CC4-5D6E-409C-BE32-E72D297353CC}">
              <c16:uniqueId val="{00000001-2BF4-430B-8CC5-266F27AFD09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2714</c:v>
                </c:pt>
                <c:pt idx="5">
                  <c:v>2753</c:v>
                </c:pt>
                <c:pt idx="8">
                  <c:v>2836</c:v>
                </c:pt>
                <c:pt idx="11">
                  <c:v>2670</c:v>
                </c:pt>
                <c:pt idx="14">
                  <c:v>2472</c:v>
                </c:pt>
              </c:numCache>
            </c:numRef>
          </c:val>
          <c:extLst xmlns:c16r2="http://schemas.microsoft.com/office/drawing/2015/06/chart">
            <c:ext xmlns:c16="http://schemas.microsoft.com/office/drawing/2014/chart" uri="{C3380CC4-5D6E-409C-BE32-E72D297353CC}">
              <c16:uniqueId val="{00000002-2BF4-430B-8CC5-266F27AFD09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BF4-430B-8CC5-266F27AFD09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BF4-430B-8CC5-266F27AFD09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F4-430B-8CC5-266F27AFD09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424</c:v>
                </c:pt>
                <c:pt idx="3">
                  <c:v>454</c:v>
                </c:pt>
                <c:pt idx="6">
                  <c:v>251</c:v>
                </c:pt>
                <c:pt idx="9">
                  <c:v>0</c:v>
                </c:pt>
                <c:pt idx="12">
                  <c:v>384</c:v>
                </c:pt>
              </c:numCache>
            </c:numRef>
          </c:val>
          <c:extLst xmlns:c16r2="http://schemas.microsoft.com/office/drawing/2015/06/chart">
            <c:ext xmlns:c16="http://schemas.microsoft.com/office/drawing/2014/chart" uri="{C3380CC4-5D6E-409C-BE32-E72D297353CC}">
              <c16:uniqueId val="{00000006-2BF4-430B-8CC5-266F27AFD09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219</c:v>
                </c:pt>
                <c:pt idx="3">
                  <c:v>204</c:v>
                </c:pt>
                <c:pt idx="6">
                  <c:v>176</c:v>
                </c:pt>
                <c:pt idx="9">
                  <c:v>151</c:v>
                </c:pt>
                <c:pt idx="12">
                  <c:v>126</c:v>
                </c:pt>
              </c:numCache>
            </c:numRef>
          </c:val>
          <c:extLst xmlns:c16r2="http://schemas.microsoft.com/office/drawing/2015/06/chart">
            <c:ext xmlns:c16="http://schemas.microsoft.com/office/drawing/2014/chart" uri="{C3380CC4-5D6E-409C-BE32-E72D297353CC}">
              <c16:uniqueId val="{00000007-2BF4-430B-8CC5-266F27AFD09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4236</c:v>
                </c:pt>
                <c:pt idx="3">
                  <c:v>3871</c:v>
                </c:pt>
                <c:pt idx="6">
                  <c:v>3839</c:v>
                </c:pt>
                <c:pt idx="9">
                  <c:v>4004</c:v>
                </c:pt>
                <c:pt idx="12">
                  <c:v>4104</c:v>
                </c:pt>
              </c:numCache>
            </c:numRef>
          </c:val>
          <c:extLst xmlns:c16r2="http://schemas.microsoft.com/office/drawing/2015/06/chart">
            <c:ext xmlns:c16="http://schemas.microsoft.com/office/drawing/2014/chart" uri="{C3380CC4-5D6E-409C-BE32-E72D297353CC}">
              <c16:uniqueId val="{00000008-2BF4-430B-8CC5-266F27AFD09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BF4-430B-8CC5-266F27AFD09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7371</c:v>
                </c:pt>
                <c:pt idx="3">
                  <c:v>7070</c:v>
                </c:pt>
                <c:pt idx="6">
                  <c:v>6712</c:v>
                </c:pt>
                <c:pt idx="9">
                  <c:v>6437</c:v>
                </c:pt>
                <c:pt idx="12">
                  <c:v>6220</c:v>
                </c:pt>
              </c:numCache>
            </c:numRef>
          </c:val>
          <c:extLst xmlns:c16r2="http://schemas.microsoft.com/office/drawing/2015/06/chart">
            <c:ext xmlns:c16="http://schemas.microsoft.com/office/drawing/2014/chart" uri="{C3380CC4-5D6E-409C-BE32-E72D297353CC}">
              <c16:uniqueId val="{0000000A-2BF4-430B-8CC5-266F27AFD09B}"/>
            </c:ext>
          </c:extLst>
        </c:ser>
        <c:dLbls>
          <c:showLegendKey val="0"/>
          <c:showVal val="0"/>
          <c:showCatName val="0"/>
          <c:showSerName val="0"/>
          <c:showPercent val="0"/>
          <c:showBubbleSize val="0"/>
        </c:dLbls>
        <c:gapWidth val="100"/>
        <c:overlap val="100"/>
        <c:axId val="251878512"/>
        <c:axId val="389296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1375</c:v>
                </c:pt>
                <c:pt idx="2">
                  <c:v>#N/A</c:v>
                </c:pt>
                <c:pt idx="3">
                  <c:v>#N/A</c:v>
                </c:pt>
                <c:pt idx="4">
                  <c:v>912</c:v>
                </c:pt>
                <c:pt idx="5">
                  <c:v>#N/A</c:v>
                </c:pt>
                <c:pt idx="6">
                  <c:v>#N/A</c:v>
                </c:pt>
                <c:pt idx="7">
                  <c:v>540</c:v>
                </c:pt>
                <c:pt idx="8">
                  <c:v>#N/A</c:v>
                </c:pt>
                <c:pt idx="9">
                  <c:v>#N/A</c:v>
                </c:pt>
                <c:pt idx="10">
                  <c:v>627</c:v>
                </c:pt>
                <c:pt idx="11">
                  <c:v>#N/A</c:v>
                </c:pt>
                <c:pt idx="12">
                  <c:v>#N/A</c:v>
                </c:pt>
                <c:pt idx="13">
                  <c:v>1379</c:v>
                </c:pt>
                <c:pt idx="14">
                  <c:v>#N/A</c:v>
                </c:pt>
              </c:numCache>
            </c:numRef>
          </c:val>
          <c:smooth val="0"/>
          <c:extLst xmlns:c16r2="http://schemas.microsoft.com/office/drawing/2015/06/chart">
            <c:ext xmlns:c16="http://schemas.microsoft.com/office/drawing/2014/chart" uri="{C3380CC4-5D6E-409C-BE32-E72D297353CC}">
              <c16:uniqueId val="{0000000B-2BF4-430B-8CC5-266F27AFD09B}"/>
            </c:ext>
          </c:extLst>
        </c:ser>
        <c:dLbls>
          <c:showLegendKey val="0"/>
          <c:showVal val="0"/>
          <c:showCatName val="0"/>
          <c:showSerName val="0"/>
          <c:showPercent val="0"/>
          <c:showBubbleSize val="0"/>
        </c:dLbls>
        <c:marker val="1"/>
        <c:smooth val="0"/>
        <c:axId val="251878512"/>
        <c:axId val="389296216"/>
      </c:lineChart>
      <c:catAx>
        <c:axId val="25187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296216"/>
        <c:crosses val="autoZero"/>
        <c:auto val="1"/>
        <c:lblAlgn val="ctr"/>
        <c:lblOffset val="100"/>
        <c:tickLblSkip val="1"/>
        <c:tickMarkSkip val="1"/>
        <c:noMultiLvlLbl val="0"/>
      </c:catAx>
      <c:valAx>
        <c:axId val="389296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78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820</c:v>
                </c:pt>
                <c:pt idx="1">
                  <c:v>820</c:v>
                </c:pt>
                <c:pt idx="2">
                  <c:v>821</c:v>
                </c:pt>
              </c:numCache>
            </c:numRef>
          </c:val>
          <c:extLst xmlns:c16r2="http://schemas.microsoft.com/office/drawing/2015/06/chart">
            <c:ext xmlns:c16="http://schemas.microsoft.com/office/drawing/2014/chart" uri="{C3380CC4-5D6E-409C-BE32-E72D297353CC}">
              <c16:uniqueId val="{00000000-9717-4996-9051-62B9B65108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1565</c:v>
                </c:pt>
                <c:pt idx="1">
                  <c:v>1406</c:v>
                </c:pt>
                <c:pt idx="2">
                  <c:v>1247</c:v>
                </c:pt>
              </c:numCache>
            </c:numRef>
          </c:val>
          <c:extLst xmlns:c16r2="http://schemas.microsoft.com/office/drawing/2015/06/chart">
            <c:ext xmlns:c16="http://schemas.microsoft.com/office/drawing/2014/chart" uri="{C3380CC4-5D6E-409C-BE32-E72D297353CC}">
              <c16:uniqueId val="{00000001-9717-4996-9051-62B9B65108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1637</c:v>
                </c:pt>
                <c:pt idx="1">
                  <c:v>1408</c:v>
                </c:pt>
                <c:pt idx="2">
                  <c:v>1366</c:v>
                </c:pt>
              </c:numCache>
            </c:numRef>
          </c:val>
          <c:extLst xmlns:c16r2="http://schemas.microsoft.com/office/drawing/2015/06/chart">
            <c:ext xmlns:c16="http://schemas.microsoft.com/office/drawing/2014/chart" uri="{C3380CC4-5D6E-409C-BE32-E72D297353CC}">
              <c16:uniqueId val="{00000002-9717-4996-9051-62B9B651082F}"/>
            </c:ext>
          </c:extLst>
        </c:ser>
        <c:dLbls>
          <c:showLegendKey val="0"/>
          <c:showVal val="0"/>
          <c:showCatName val="0"/>
          <c:showSerName val="0"/>
          <c:showPercent val="0"/>
          <c:showBubbleSize val="0"/>
        </c:dLbls>
        <c:gapWidth val="120"/>
        <c:overlap val="100"/>
        <c:axId val="389303664"/>
        <c:axId val="389297392"/>
      </c:barChart>
      <c:catAx>
        <c:axId val="38930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9297392"/>
        <c:crosses val="autoZero"/>
        <c:auto val="1"/>
        <c:lblAlgn val="ctr"/>
        <c:lblOffset val="100"/>
        <c:tickLblSkip val="1"/>
        <c:tickMarkSkip val="1"/>
        <c:noMultiLvlLbl val="0"/>
      </c:catAx>
      <c:valAx>
        <c:axId val="389297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930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0FC-4B43-A546-D9A2A30391FC}"/>
                </c:ext>
                <c:ext xmlns:c15="http://schemas.microsoft.com/office/drawing/2012/chart" uri="{CE6537A1-D6FC-4f65-9D91-7224C49458BB}">
                  <c15:dlblFieldTable>
                    <c15:dlblFTEntry>
                      <c15:txfldGUID>{C334196E-015E-4A8D-AE6F-4B4344BE85CE}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0FC-4B43-A546-D9A2A30391FC}"/>
                </c:ext>
                <c:ext xmlns:c15="http://schemas.microsoft.com/office/drawing/2012/chart" uri="{CE6537A1-D6FC-4f65-9D91-7224C49458BB}">
                  <c15:dlblFieldTable>
                    <c15:dlblFTEntry>
                      <c15:txfldGUID>{F1F699D9-8415-4EDD-9C24-703BDA1AA163}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0FC-4B43-A546-D9A2A30391FC}"/>
                </c:ext>
                <c:ext xmlns:c15="http://schemas.microsoft.com/office/drawing/2012/chart" uri="{CE6537A1-D6FC-4f65-9D91-7224C49458BB}">
                  <c15:dlblFieldTable>
                    <c15:dlblFTEntry>
                      <c15:txfldGUID>{4140A50C-4900-4BB2-BB48-711EADAE6BCB}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0FC-4B43-A546-D9A2A30391FC}"/>
                </c:ext>
                <c:ext xmlns:c15="http://schemas.microsoft.com/office/drawing/2012/chart" uri="{CE6537A1-D6FC-4f65-9D91-7224C49458BB}">
                  <c15:dlblFieldTable>
                    <c15:dlblFTEntry>
                      <c15:txfldGUID>{93774D82-6863-4751-ABE2-E3AC56FDE3C3}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0FC-4B43-A546-D9A2A30391FC}"/>
                </c:ext>
                <c:ext xmlns:c15="http://schemas.microsoft.com/office/drawing/2012/chart" uri="{CE6537A1-D6FC-4f65-9D91-7224C49458BB}">
                  <c15:dlblFieldTable>
                    <c15:dlblFTEntry>
                      <c15:txfldGUID>{77425896-9537-404B-8B8D-BE92E0863AF0}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0FC-4B43-A546-D9A2A30391FC}"/>
                </c:ext>
                <c:ext xmlns:c15="http://schemas.microsoft.com/office/drawing/2012/chart" uri="{CE6537A1-D6FC-4f65-9D91-7224C49458BB}">
                  <c15:dlblFieldTable>
                    <c15:dlblFTEntry>
                      <c15:txfldGUID>{9E396439-DC8D-45E9-9827-617749A10F91}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0FC-4B43-A546-D9A2A30391FC}"/>
                </c:ext>
                <c:ext xmlns:c15="http://schemas.microsoft.com/office/drawing/2012/chart" uri="{CE6537A1-D6FC-4f65-9D91-7224C49458BB}">
                  <c15:layout/>
                  <c15:dlblFieldTable>
                    <c15:dlblFTEntry>
                      <c15:txfldGUID>{C07DB8C8-1A21-4748-9DFF-D30B59118350}</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0FC-4B43-A546-D9A2A30391FC}"/>
                </c:ext>
                <c:ext xmlns:c15="http://schemas.microsoft.com/office/drawing/2012/chart" uri="{CE6537A1-D6FC-4f65-9D91-7224C49458BB}">
                  <c15:layout/>
                  <c15:dlblFieldTable>
                    <c15:dlblFTEntry>
                      <c15:txfldGUID>{72ACFD79-B6FA-4A85-8B53-C5E1EB5101B2}</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0FC-4B43-A546-D9A2A30391FC}"/>
                </c:ext>
                <c:ext xmlns:c15="http://schemas.microsoft.com/office/drawing/2012/chart" uri="{CE6537A1-D6FC-4f65-9D91-7224C49458BB}">
                  <c15:layout/>
                  <c15:dlblFieldTable>
                    <c15:dlblFTEntry>
                      <c15:txfldGUID>{CE614E09-CFC6-4610-8080-537D1E142B0F}</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11.3</c:v>
                </c:pt>
                <c:pt idx="24">
                  <c:v>58.8</c:v>
                </c:pt>
                <c:pt idx="32">
                  <c:v>56.1</c:v>
                </c:pt>
              </c:numCache>
            </c:numRef>
          </c:xVal>
          <c:yVal>
            <c:numRef>
              <c:f>公会計指標分析・財政指標組合せ分析表!$BP$51:$DC$51</c:f>
              <c:numCache>
                <c:formatCode>#,##0.0;"▲ "#,##0.0</c:formatCode>
                <c:ptCount val="40"/>
                <c:pt idx="16">
                  <c:v>14.9</c:v>
                </c:pt>
                <c:pt idx="24">
                  <c:v>17.100000000000001</c:v>
                </c:pt>
                <c:pt idx="32">
                  <c:v>37.799999999999997</c:v>
                </c:pt>
              </c:numCache>
            </c:numRef>
          </c:yVal>
          <c:smooth val="0"/>
          <c:extLst xmlns:c16r2="http://schemas.microsoft.com/office/drawing/2015/06/chart">
            <c:ext xmlns:c16="http://schemas.microsoft.com/office/drawing/2014/chart" uri="{C3380CC4-5D6E-409C-BE32-E72D297353CC}">
              <c16:uniqueId val="{00000009-00FC-4B43-A546-D9A2A30391F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0FC-4B43-A546-D9A2A30391FC}"/>
                </c:ext>
                <c:ext xmlns:c15="http://schemas.microsoft.com/office/drawing/2012/chart" uri="{CE6537A1-D6FC-4f65-9D91-7224C49458BB}">
                  <c15:dlblFieldTable>
                    <c15:dlblFTEntry>
                      <c15:txfldGUID>{A41EFE0A-B887-44C2-B083-5C947A85D90D}</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0FC-4B43-A546-D9A2A30391FC}"/>
                </c:ext>
                <c:ext xmlns:c15="http://schemas.microsoft.com/office/drawing/2012/chart" uri="{CE6537A1-D6FC-4f65-9D91-7224C49458BB}">
                  <c15:dlblFieldTable>
                    <c15:dlblFTEntry>
                      <c15:txfldGUID>{836F280D-A004-419A-9C34-F872D9E7B262}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0FC-4B43-A546-D9A2A30391FC}"/>
                </c:ext>
                <c:ext xmlns:c15="http://schemas.microsoft.com/office/drawing/2012/chart" uri="{CE6537A1-D6FC-4f65-9D91-7224C49458BB}">
                  <c15:dlblFieldTable>
                    <c15:dlblFTEntry>
                      <c15:txfldGUID>{FEC981E9-90CF-4AD9-B5AD-B71153F4CC6C}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0FC-4B43-A546-D9A2A30391FC}"/>
                </c:ext>
                <c:ext xmlns:c15="http://schemas.microsoft.com/office/drawing/2012/chart" uri="{CE6537A1-D6FC-4f65-9D91-7224C49458BB}">
                  <c15:dlblFieldTable>
                    <c15:dlblFTEntry>
                      <c15:txfldGUID>{A235053C-A99C-4EDC-B21F-A96859B1925D}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0FC-4B43-A546-D9A2A30391FC}"/>
                </c:ext>
                <c:ext xmlns:c15="http://schemas.microsoft.com/office/drawing/2012/chart" uri="{CE6537A1-D6FC-4f65-9D91-7224C49458BB}">
                  <c15:dlblFieldTable>
                    <c15:dlblFTEntry>
                      <c15:txfldGUID>{148F2B2C-7DB4-45A1-B584-A2588915780E}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0FC-4B43-A546-D9A2A30391FC}"/>
                </c:ext>
                <c:ext xmlns:c15="http://schemas.microsoft.com/office/drawing/2012/chart" uri="{CE6537A1-D6FC-4f65-9D91-7224C49458BB}">
                  <c15:dlblFieldTable>
                    <c15:dlblFTEntry>
                      <c15:txfldGUID>{4E60978E-F1F2-4BAE-A287-B52CAC8D5C0C}</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0FC-4B43-A546-D9A2A30391FC}"/>
                </c:ext>
                <c:ext xmlns:c15="http://schemas.microsoft.com/office/drawing/2012/chart" uri="{CE6537A1-D6FC-4f65-9D91-7224C49458BB}">
                  <c15:layout/>
                  <c15:dlblFieldTable>
                    <c15:dlblFTEntry>
                      <c15:txfldGUID>{0D10052F-458D-4C1E-A9E2-E22B0808E610}</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2.23221579357690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0FC-4B43-A546-D9A2A30391FC}"/>
                </c:ext>
                <c:ext xmlns:c15="http://schemas.microsoft.com/office/drawing/2012/chart" uri="{CE6537A1-D6FC-4f65-9D91-7224C49458BB}">
                  <c15:layout/>
                  <c15:dlblFieldTable>
                    <c15:dlblFTEntry>
                      <c15:txfldGUID>{6A986751-E414-4316-9FBD-A71B44856791}</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4.1968243003375594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0FC-4B43-A546-D9A2A30391FC}"/>
                </c:ext>
                <c:ext xmlns:c15="http://schemas.microsoft.com/office/drawing/2012/chart" uri="{CE6537A1-D6FC-4f65-9D91-7224C49458BB}">
                  <c15:layout/>
                  <c15:dlblFieldTable>
                    <c15:dlblFTEntry>
                      <c15:txfldGUID>{461B7E6C-BB4F-4161-AC1E-40C5B603BB3C}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52.1</c:v>
                </c:pt>
                <c:pt idx="24">
                  <c:v>59.1</c:v>
                </c:pt>
                <c:pt idx="32">
                  <c:v>58.6</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0FC-4B43-A546-D9A2A30391FC}"/>
            </c:ext>
          </c:extLst>
        </c:ser>
        <c:dLbls>
          <c:showLegendKey val="0"/>
          <c:showVal val="1"/>
          <c:showCatName val="0"/>
          <c:showSerName val="0"/>
          <c:showPercent val="0"/>
          <c:showBubbleSize val="0"/>
        </c:dLbls>
        <c:axId val="389296608"/>
        <c:axId val="389300528"/>
      </c:scatterChart>
      <c:valAx>
        <c:axId val="389296608"/>
        <c:scaling>
          <c:orientation val="minMax"/>
          <c:max val="64"/>
          <c:min val="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300528"/>
        <c:crosses val="autoZero"/>
        <c:crossBetween val="midCat"/>
      </c:valAx>
      <c:valAx>
        <c:axId val="389300528"/>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296608"/>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72F-4F62-A4D9-4A5F388D9920}"/>
                </c:ext>
                <c:ext xmlns:c15="http://schemas.microsoft.com/office/drawing/2012/chart" uri="{CE6537A1-D6FC-4f65-9D91-7224C49458BB}">
                  <c15:layout/>
                  <c15:dlblFieldTable>
                    <c15:dlblFTEntry>
                      <c15:txfldGUID>{20A288E0-3927-458A-99FD-4E8C0555DDE0}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2F-4F62-A4D9-4A5F388D9920}"/>
                </c:ext>
                <c:ext xmlns:c15="http://schemas.microsoft.com/office/drawing/2012/chart" uri="{CE6537A1-D6FC-4f65-9D91-7224C49458BB}">
                  <c15:dlblFieldTable>
                    <c15:dlblFTEntry>
                      <c15:txfldGUID>{57AE1740-A158-4EA9-87F6-3BAE2BF7B830}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72F-4F62-A4D9-4A5F388D9920}"/>
                </c:ext>
                <c:ext xmlns:c15="http://schemas.microsoft.com/office/drawing/2012/chart" uri="{CE6537A1-D6FC-4f65-9D91-7224C49458BB}">
                  <c15:dlblFieldTable>
                    <c15:dlblFTEntry>
                      <c15:txfldGUID>{CE65E627-C1B9-4A7D-B371-295C3E516C90}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72F-4F62-A4D9-4A5F388D9920}"/>
                </c:ext>
                <c:ext xmlns:c15="http://schemas.microsoft.com/office/drawing/2012/chart" uri="{CE6537A1-D6FC-4f65-9D91-7224C49458BB}">
                  <c15:dlblFieldTable>
                    <c15:dlblFTEntry>
                      <c15:txfldGUID>{B19E9F9A-0D3A-48B5-9B8C-0C8CC4DF1F29}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72F-4F62-A4D9-4A5F388D9920}"/>
                </c:ext>
                <c:ext xmlns:c15="http://schemas.microsoft.com/office/drawing/2012/chart" uri="{CE6537A1-D6FC-4f65-9D91-7224C49458BB}">
                  <c15:dlblFieldTable>
                    <c15:dlblFTEntry>
                      <c15:txfldGUID>{DB2E591E-5C23-491D-A29E-D42A63864582}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2F-4F62-A4D9-4A5F388D9920}"/>
                </c:ext>
                <c:ext xmlns:c15="http://schemas.microsoft.com/office/drawing/2012/chart" uri="{CE6537A1-D6FC-4f65-9D91-7224C49458BB}">
                  <c15:layout/>
                  <c15:dlblFieldTable>
                    <c15:dlblFTEntry>
                      <c15:txfldGUID>{A6897F54-A129-4D7E-83EA-977DED20F1A8}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72F-4F62-A4D9-4A5F388D9920}"/>
                </c:ext>
                <c:ext xmlns:c15="http://schemas.microsoft.com/office/drawing/2012/chart" uri="{CE6537A1-D6FC-4f65-9D91-7224C49458BB}">
                  <c15:layout/>
                  <c15:dlblFieldTable>
                    <c15:dlblFTEntry>
                      <c15:txfldGUID>{246F54A2-88FF-45E0-8093-A167298224C5}</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72F-4F62-A4D9-4A5F388D9920}"/>
                </c:ext>
                <c:ext xmlns:c15="http://schemas.microsoft.com/office/drawing/2012/chart" uri="{CE6537A1-D6FC-4f65-9D91-7224C49458BB}">
                  <c15:layout/>
                  <c15:dlblFieldTable>
                    <c15:dlblFTEntry>
                      <c15:txfldGUID>{C1F0514E-6FD9-468B-A648-7BB00781D0FD}</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72F-4F62-A4D9-4A5F388D9920}"/>
                </c:ext>
                <c:ext xmlns:c15="http://schemas.microsoft.com/office/drawing/2012/chart" uri="{CE6537A1-D6FC-4f65-9D91-7224C49458BB}">
                  <c15:layout/>
                  <c15:dlblFieldTable>
                    <c15:dlblFTEntry>
                      <c15:txfldGUID>{CB336DD6-0C58-47B6-B6DC-01D5A224A125}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10.1</c:v>
                </c:pt>
                <c:pt idx="16">
                  <c:v>11.8</c:v>
                </c:pt>
                <c:pt idx="24">
                  <c:v>12.8</c:v>
                </c:pt>
                <c:pt idx="32">
                  <c:v>13.8</c:v>
                </c:pt>
              </c:numCache>
            </c:numRef>
          </c:xVal>
          <c:yVal>
            <c:numRef>
              <c:f>公会計指標分析・財政指標組合せ分析表!$BP$73:$DC$73</c:f>
              <c:numCache>
                <c:formatCode>#,##0.0;"▲ "#,##0.0</c:formatCode>
                <c:ptCount val="40"/>
                <c:pt idx="0">
                  <c:v>37.799999999999997</c:v>
                </c:pt>
                <c:pt idx="8">
                  <c:v>24.7</c:v>
                </c:pt>
                <c:pt idx="16">
                  <c:v>14.9</c:v>
                </c:pt>
                <c:pt idx="24">
                  <c:v>17.100000000000001</c:v>
                </c:pt>
                <c:pt idx="32">
                  <c:v>37.799999999999997</c:v>
                </c:pt>
              </c:numCache>
            </c:numRef>
          </c:yVal>
          <c:smooth val="0"/>
          <c:extLst xmlns:c16r2="http://schemas.microsoft.com/office/drawing/2015/06/chart">
            <c:ext xmlns:c16="http://schemas.microsoft.com/office/drawing/2014/chart" uri="{C3380CC4-5D6E-409C-BE32-E72D297353CC}">
              <c16:uniqueId val="{00000009-072F-4F62-A4D9-4A5F388D99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72F-4F62-A4D9-4A5F388D9920}"/>
                </c:ext>
                <c:ext xmlns:c15="http://schemas.microsoft.com/office/drawing/2012/chart" uri="{CE6537A1-D6FC-4f65-9D91-7224C49458BB}">
                  <c15:layout/>
                  <c15:dlblFieldTable>
                    <c15:dlblFTEntry>
                      <c15:txfldGUID>{70D637C3-9980-4868-A237-604442F827EE}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72F-4F62-A4D9-4A5F388D9920}"/>
                </c:ext>
                <c:ext xmlns:c15="http://schemas.microsoft.com/office/drawing/2012/chart" uri="{CE6537A1-D6FC-4f65-9D91-7224C49458BB}">
                  <c15:dlblFieldTable>
                    <c15:dlblFTEntry>
                      <c15:txfldGUID>{447618EA-8A03-41D6-BC1C-5F53FC1CC3E5}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72F-4F62-A4D9-4A5F388D9920}"/>
                </c:ext>
                <c:ext xmlns:c15="http://schemas.microsoft.com/office/drawing/2012/chart" uri="{CE6537A1-D6FC-4f65-9D91-7224C49458BB}">
                  <c15:dlblFieldTable>
                    <c15:dlblFTEntry>
                      <c15:txfldGUID>{443DB639-2362-4399-8BC1-C5234F68A3A8}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72F-4F62-A4D9-4A5F388D9920}"/>
                </c:ext>
                <c:ext xmlns:c15="http://schemas.microsoft.com/office/drawing/2012/chart" uri="{CE6537A1-D6FC-4f65-9D91-7224C49458BB}">
                  <c15:dlblFieldTable>
                    <c15:dlblFTEntry>
                      <c15:txfldGUID>{FC793A8D-DEBE-4969-867E-C2AB445BC69A}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72F-4F62-A4D9-4A5F388D9920}"/>
                </c:ext>
                <c:ext xmlns:c15="http://schemas.microsoft.com/office/drawing/2012/chart" uri="{CE6537A1-D6FC-4f65-9D91-7224C49458BB}">
                  <c15:dlblFieldTable>
                    <c15:dlblFTEntry>
                      <c15:txfldGUID>{2005385C-DA11-419C-8254-D5081D75D2FE}</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72F-4F62-A4D9-4A5F388D9920}"/>
                </c:ext>
                <c:ext xmlns:c15="http://schemas.microsoft.com/office/drawing/2012/chart" uri="{CE6537A1-D6FC-4f65-9D91-7224C49458BB}">
                  <c15:layout/>
                  <c15:dlblFieldTable>
                    <c15:dlblFTEntry>
                      <c15:txfldGUID>{8AD01794-C1FA-4344-A581-5FD56B6163B7}</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72F-4F62-A4D9-4A5F388D9920}"/>
                </c:ext>
                <c:ext xmlns:c15="http://schemas.microsoft.com/office/drawing/2012/chart" uri="{CE6537A1-D6FC-4f65-9D91-7224C49458BB}">
                  <c15:layout/>
                  <c15:dlblFieldTable>
                    <c15:dlblFTEntry>
                      <c15:txfldGUID>{8F1B1E96-93EC-4340-BF1D-FE281AD1034C}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72F-4F62-A4D9-4A5F388D9920}"/>
                </c:ext>
                <c:ext xmlns:c15="http://schemas.microsoft.com/office/drawing/2012/chart" uri="{CE6537A1-D6FC-4f65-9D91-7224C49458BB}">
                  <c15:layout/>
                  <c15:dlblFieldTable>
                    <c15:dlblFTEntry>
                      <c15:txfldGUID>{2047C556-BE6D-4ABD-9D2F-6ECEABBD8C6F}</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3.40355584294068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72F-4F62-A4D9-4A5F388D9920}"/>
                </c:ext>
                <c:ext xmlns:c15="http://schemas.microsoft.com/office/drawing/2012/chart" uri="{CE6537A1-D6FC-4f65-9D91-7224C49458BB}">
                  <c15:layout/>
                  <c15:dlblFieldTable>
                    <c15:dlblFTEntry>
                      <c15:txfldGUID>{8B850A85-7447-4C9A-846B-130082D96389}</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9.3000000000000007</c:v>
                </c:pt>
                <c:pt idx="16">
                  <c:v>7.9</c:v>
                </c:pt>
                <c:pt idx="24">
                  <c:v>7.9</c:v>
                </c:pt>
                <c:pt idx="32">
                  <c:v>7.8</c:v>
                </c:pt>
              </c:numCache>
            </c:numRef>
          </c:xVal>
          <c:yVal>
            <c:numRef>
              <c:f>公会計指標分析・財政指標組合せ分析表!$BP$77:$DC$77</c:f>
              <c:numCache>
                <c:formatCode>#,##0.0;"▲ "#,##0.0</c:formatCode>
                <c:ptCount val="40"/>
                <c:pt idx="0">
                  <c:v>10.199999999999999</c:v>
                </c:pt>
                <c:pt idx="8">
                  <c:v>20.2</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72F-4F62-A4D9-4A5F388D9920}"/>
            </c:ext>
          </c:extLst>
        </c:ser>
        <c:dLbls>
          <c:showLegendKey val="0"/>
          <c:showVal val="1"/>
          <c:showCatName val="0"/>
          <c:showSerName val="0"/>
          <c:showPercent val="0"/>
          <c:showBubbleSize val="0"/>
        </c:dLbls>
        <c:axId val="389297784"/>
        <c:axId val="389298176"/>
      </c:scatterChart>
      <c:valAx>
        <c:axId val="389297784"/>
        <c:scaling>
          <c:orientation val="minMax"/>
          <c:max val="14.3"/>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9298176"/>
        <c:crosses val="autoZero"/>
        <c:crossBetween val="midCat"/>
      </c:valAx>
      <c:valAx>
        <c:axId val="389298176"/>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89297784"/>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おいては、毎年度の起債借入額をその年度の元金償還以内とし、起債残高の抑制に努めてきたことや、高利率の起債の繰上償還などにより、単年度の元利償還金額は減少してきている。一方、公営企業会計においては、必要額は年次的に増加しているため、全体に与える影響は大きなもの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また、算入公債費等についても、年次的な償還が進み算定額も減少傾向にある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が、増加要因として、本年度から認定こども園建設事業の償還が始まったことも一因である。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本指標は拡大傾向にあり、財政状況の的確な把握と公営企業の経営改善を課題として、本指標の改善に取り組む必要がある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以降の財政健全化対策として起債借入の抑制や繰上償還の実行してきたことにより、一般会計等の地方債残高は年次的に減少し将来負担額の抑制に大きな効果を得ている。一方、公営企業会計においては、施設の老朽更新等に伴う企業債繰入金が増加しており、早急な経営改善対策が必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充当可能財源等は、地方債残高の減少に伴う基準財政需要額算入見込額は減少しているものの、充当可能基金を維持できていることで一定の財源確保ができているものと考えている。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本町の基金残高は、合併（平成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月）以降計画的に積立てを実行してきたことから、平成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28</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年度までは年次的に</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億円程度の増額で推移してきた。平成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年度からの合併算定替えによる普通交付税額の低減、人口減少に伴う町税等の減収の影響が大きく、財政バランスに不均衡が生じる状況となっている。</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平成３０年度決算</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においては、多世</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代</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交流拠点施設整備への</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民間</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支援</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、公共施設の修繕などにより</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、約</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億</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６千万</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円の基金を取り崩す結果となった。</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安定的な財政運営のためには一定規模の基金残高の確保は重要なものと考えており、本町の標準財政規模を計画値（目標額）として基金の積立てを年次的に実行したい。一方では、歳入の減少と他会計への多額な補助（操出金）が必要な状況にあるため、事業着手の優先度と確実な選択により最低限の取崩しに努める。</a:t>
          </a:r>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・地域振興基金　・・・合併特例債により造成した基金、新町まちづくり計画の実現をはじめ地域住民の連帯強化のための事業</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地域活性化・地域振興諸施策のために活用する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・公共施設整備基金・・社会福祉・社会教育施設、学校、庁舎、情報通信施設など町が設置する施設の整備・更新等に活用する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・さくら基金　・・・・がんばれふるさと寄附金を積み立てることにより後年度に実施する財源を確保、環境・文化・教育・ス</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ポーツ・保健・医療・福祉・地域コミュニティなど、寄附者からの意向に応じた事業に充当し活用する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・あいのわ銀行基金・・高齢者・障害者等の生活支援サービス提供を目的に「あいのわ銀行」（ボランティアネットワーク）を</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設置しており、その運営に要する費用に活用する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上記、それぞれの目的に応じた事業に充当し有効に基金を活用している。平成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年度決算においては、地域振興基金　</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25</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（多世交流拠点施設整備への民間支援</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）、公共施設整備基金　</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17</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子どもの広場整備</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など）を充当した</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一方で、</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a:t>
          </a:r>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百万円を積み立てた</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。また、さくら基金については当該年度寄附金総額　</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46</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百万円のうち</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12</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百万円の基金積立てを実行した。</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年度末（決算）において、地域振興基金　</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943</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百万円、公共施設整備基金　</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285</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百万円、さくら基金　</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105</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などを残高計上した。今後も使途に応じた事業へは積極的に活用していく方針としているが、一方では基金残高に課題を感じており、特に、公共施設整備基金については、施設の老朽対策に対する対応として当該基金が重要な財源であるため、基金の積み増しを早急に実施したいと考えてい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当該年度の決算見込みにより余剰金分と運用益（利子）を当該基金へ積み立てている。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過去</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年の実績として当該基金の取り崩しはない状況である。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年度決算において、</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820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百万円の基金残高となった。現状、全体的な基金積み立て（目標額）にも不足が生じているものと考えており、減債基金積立残高とのバランスからも当該基金の年次的な積立てを実施していく方針である。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当該年度の決算見込みにより余剰金分と運用益（利子）を当該基金へ積み立てている。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年度においては、歳入決算に不足が生じ</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160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百万円取り崩す結果となった。</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平成</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年度決算で基金残高</a:t>
          </a:r>
          <a:r>
            <a:rPr kumimoji="1" lang="en-US" altLang="ja-JP" sz="1300">
              <a:solidFill>
                <a:schemeClr val="dk1"/>
              </a:solidFill>
              <a:effectLst/>
              <a:latin typeface="ＭＳ 明朝" panose="02020609040205080304" pitchFamily="17" charset="-128"/>
              <a:ea typeface="ＭＳ 明朝" panose="02020609040205080304" pitchFamily="17" charset="-128"/>
              <a:cs typeface="+mn-cs"/>
            </a:rPr>
            <a:t>1,200</a:t>
          </a:r>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百万円であり、一定程度の基金は確保できたものと考えている。</a:t>
          </a:r>
          <a:endParaRPr lang="ja-JP" altLang="ja-JP" sz="1300">
            <a:effectLst/>
            <a:latin typeface="ＭＳ 明朝" panose="02020609040205080304" pitchFamily="17" charset="-128"/>
            <a:ea typeface="ＭＳ 明朝" panose="02020609040205080304" pitchFamily="17" charset="-128"/>
          </a:endParaRPr>
        </a:p>
        <a:p>
          <a:r>
            <a:rPr kumimoji="1" lang="ja-JP" altLang="ja-JP" sz="1300">
              <a:solidFill>
                <a:schemeClr val="dk1"/>
              </a:solidFill>
              <a:effectLst/>
              <a:latin typeface="ＭＳ 明朝" panose="02020609040205080304" pitchFamily="17" charset="-128"/>
              <a:ea typeface="ＭＳ 明朝" panose="02020609040205080304" pitchFamily="17" charset="-128"/>
              <a:cs typeface="+mn-cs"/>
            </a:rPr>
            <a:t>　今後は、歳入の減少に伴う当該基金の取り崩しの必要が生じてくるものと想定されるが、財源確保と財政運営の徹底により取り崩しを最低限にとどめ、残高維持に努める。</a:t>
          </a:r>
          <a:endParaRPr lang="ja-JP" altLang="ja-JP" sz="13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明朝" panose="02020609040205080304" pitchFamily="17" charset="-128"/>
            <a:ea typeface="ＭＳ 明朝" panose="02020609040205080304" pitchFamily="17"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10,819
114.03
7,576,924
7,410,843
113,406
4,369,448
6,219,961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本町の有形固定資産減価償却率は、全国平均、類似団体よりは下回るが、県平均を</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上回る結果となった。数値としては一般的な状況と理解するが、今後、施設の老朽化が進み、修繕費用が年次的に増加することが見込まれる。将来的に施設更新に係る財政負担が集中することがないように公共施設総合管理計画、個別施設計画に基づき計画的な維持管理を行う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a:extLst>
            <a:ext uri="{FF2B5EF4-FFF2-40B4-BE49-F238E27FC236}">
              <a16:creationId xmlns:a16="http://schemas.microsoft.com/office/drawing/2014/main" xmlns="" id="{00000000-0008-0000-0D00-000032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34</xdr:row>
      <xdr:rowOff>57541</xdr:rowOff>
    </xdr:from>
    <xdr:ext cx="308097" cy="225703"/>
    <xdr:sp macro="" textlink="">
      <xdr:nvSpPr>
        <xdr:cNvPr id="51" name="テキスト ボックス 50">
          <a:extLst>
            <a:ext uri="{FF2B5EF4-FFF2-40B4-BE49-F238E27FC236}">
              <a16:creationId xmlns:a16="http://schemas.microsoft.com/office/drawing/2014/main" xmlns="" id="{00000000-0008-0000-0D00-000033000000}"/>
            </a:ext>
          </a:extLst>
        </xdr:cNvPr>
        <xdr:cNvSpPr txBox="1"/>
      </xdr:nvSpPr>
      <xdr:spPr>
        <a:xfrm>
          <a:off x="898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a:extLst>
            <a:ext uri="{FF2B5EF4-FFF2-40B4-BE49-F238E27FC236}">
              <a16:creationId xmlns:a16="http://schemas.microsoft.com/office/drawing/2014/main" xmlns="" id="{00000000-0008-0000-0D00-000034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a:extLst>
            <a:ext uri="{FF2B5EF4-FFF2-40B4-BE49-F238E27FC236}">
              <a16:creationId xmlns:a16="http://schemas.microsoft.com/office/drawing/2014/main" xmlns="" id="{00000000-0008-0000-0D00-000035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xmlns="" id="{00000000-0008-0000-0D00-000036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xmlns="" id="{00000000-0008-0000-0D00-000037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a:extLst>
            <a:ext uri="{FF2B5EF4-FFF2-40B4-BE49-F238E27FC236}">
              <a16:creationId xmlns:a16="http://schemas.microsoft.com/office/drawing/2014/main" xmlns="" id="{00000000-0008-0000-0D00-000038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a:extLst>
            <a:ext uri="{FF2B5EF4-FFF2-40B4-BE49-F238E27FC236}">
              <a16:creationId xmlns:a16="http://schemas.microsoft.com/office/drawing/2014/main" xmlns="" id="{00000000-0008-0000-0D00-000039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a:extLst>
            <a:ext uri="{FF2B5EF4-FFF2-40B4-BE49-F238E27FC236}">
              <a16:creationId xmlns:a16="http://schemas.microsoft.com/office/drawing/2014/main" xmlns="" id="{00000000-0008-0000-0D00-00003A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a:extLst>
            <a:ext uri="{FF2B5EF4-FFF2-40B4-BE49-F238E27FC236}">
              <a16:creationId xmlns:a16="http://schemas.microsoft.com/office/drawing/2014/main" xmlns="" id="{00000000-0008-0000-0D00-00003B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xmlns=""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1" name="テキスト ボックス 60">
          <a:extLst>
            <a:ext uri="{FF2B5EF4-FFF2-40B4-BE49-F238E27FC236}">
              <a16:creationId xmlns:a16="http://schemas.microsoft.com/office/drawing/2014/main" xmlns="" id="{00000000-0008-0000-0D00-00003D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xmlns=""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30</xdr:row>
      <xdr:rowOff>153458</xdr:rowOff>
    </xdr:to>
    <xdr:cxnSp macro="">
      <xdr:nvCxnSpPr>
        <xdr:cNvPr id="63" name="直線コネクタ 62">
          <a:extLst>
            <a:ext uri="{FF2B5EF4-FFF2-40B4-BE49-F238E27FC236}">
              <a16:creationId xmlns:a16="http://schemas.microsoft.com/office/drawing/2014/main" xmlns="" id="{00000000-0008-0000-0D00-00003F000000}"/>
            </a:ext>
          </a:extLst>
        </xdr:cNvPr>
        <xdr:cNvCxnSpPr/>
      </xdr:nvCxnSpPr>
      <xdr:spPr>
        <a:xfrm flipV="1">
          <a:off x="4760595" y="5312833"/>
          <a:ext cx="1270" cy="755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157285</xdr:rowOff>
    </xdr:from>
    <xdr:ext cx="405111" cy="259045"/>
    <xdr:sp macro="" textlink="">
      <xdr:nvSpPr>
        <xdr:cNvPr id="64" name="有形固定資産減価償却率最小値テキスト">
          <a:extLst>
            <a:ext uri="{FF2B5EF4-FFF2-40B4-BE49-F238E27FC236}">
              <a16:creationId xmlns:a16="http://schemas.microsoft.com/office/drawing/2014/main" xmlns="" id="{00000000-0008-0000-0D00-000040000000}"/>
            </a:ext>
          </a:extLst>
        </xdr:cNvPr>
        <xdr:cNvSpPr txBox="1"/>
      </xdr:nvSpPr>
      <xdr:spPr>
        <a:xfrm>
          <a:off x="4813300" y="6072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153458</xdr:rowOff>
    </xdr:from>
    <xdr:to>
      <xdr:col>23</xdr:col>
      <xdr:colOff>174625</xdr:colOff>
      <xdr:row>30</xdr:row>
      <xdr:rowOff>153458</xdr:rowOff>
    </xdr:to>
    <xdr:cxnSp macro="">
      <xdr:nvCxnSpPr>
        <xdr:cNvPr id="65" name="直線コネクタ 64">
          <a:extLst>
            <a:ext uri="{FF2B5EF4-FFF2-40B4-BE49-F238E27FC236}">
              <a16:creationId xmlns:a16="http://schemas.microsoft.com/office/drawing/2014/main" xmlns="" id="{00000000-0008-0000-0D00-000041000000}"/>
            </a:ext>
          </a:extLst>
        </xdr:cNvPr>
        <xdr:cNvCxnSpPr/>
      </xdr:nvCxnSpPr>
      <xdr:spPr>
        <a:xfrm>
          <a:off x="4673600" y="60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6" name="有形固定資産減価償却率最大値テキスト">
          <a:extLst>
            <a:ext uri="{FF2B5EF4-FFF2-40B4-BE49-F238E27FC236}">
              <a16:creationId xmlns:a16="http://schemas.microsoft.com/office/drawing/2014/main" xmlns="" id="{00000000-0008-0000-0D00-000042000000}"/>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7" name="直線コネクタ 66">
          <a:extLst>
            <a:ext uri="{FF2B5EF4-FFF2-40B4-BE49-F238E27FC236}">
              <a16:creationId xmlns:a16="http://schemas.microsoft.com/office/drawing/2014/main" xmlns="" id="{00000000-0008-0000-0D00-000043000000}"/>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97807</xdr:rowOff>
    </xdr:from>
    <xdr:ext cx="405111" cy="259045"/>
    <xdr:sp macro="" textlink="">
      <xdr:nvSpPr>
        <xdr:cNvPr id="68" name="有形固定資産減価償却率平均値テキスト">
          <a:extLst>
            <a:ext uri="{FF2B5EF4-FFF2-40B4-BE49-F238E27FC236}">
              <a16:creationId xmlns:a16="http://schemas.microsoft.com/office/drawing/2014/main" xmlns="" id="{00000000-0008-0000-0D00-000044000000}"/>
            </a:ext>
          </a:extLst>
        </xdr:cNvPr>
        <xdr:cNvSpPr txBox="1"/>
      </xdr:nvSpPr>
      <xdr:spPr>
        <a:xfrm>
          <a:off x="4813300" y="549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69" name="フローチャート: 判断 68">
          <a:extLst>
            <a:ext uri="{FF2B5EF4-FFF2-40B4-BE49-F238E27FC236}">
              <a16:creationId xmlns:a16="http://schemas.microsoft.com/office/drawing/2014/main" xmlns="" id="{00000000-0008-0000-0D00-000045000000}"/>
            </a:ext>
          </a:extLst>
        </xdr:cNvPr>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65934</xdr:rowOff>
    </xdr:from>
    <xdr:to>
      <xdr:col>19</xdr:col>
      <xdr:colOff>187325</xdr:colOff>
      <xdr:row>28</xdr:row>
      <xdr:rowOff>167534</xdr:rowOff>
    </xdr:to>
    <xdr:sp macro="" textlink="">
      <xdr:nvSpPr>
        <xdr:cNvPr id="70" name="フローチャート: 判断 69">
          <a:extLst>
            <a:ext uri="{FF2B5EF4-FFF2-40B4-BE49-F238E27FC236}">
              <a16:creationId xmlns:a16="http://schemas.microsoft.com/office/drawing/2014/main" xmlns="" id="{00000000-0008-0000-0D00-000046000000}"/>
            </a:ext>
          </a:extLst>
        </xdr:cNvPr>
        <xdr:cNvSpPr/>
      </xdr:nvSpPr>
      <xdr:spPr>
        <a:xfrm>
          <a:off x="4000500" y="563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20426</xdr:rowOff>
    </xdr:from>
    <xdr:to>
      <xdr:col>15</xdr:col>
      <xdr:colOff>187325</xdr:colOff>
      <xdr:row>29</xdr:row>
      <xdr:rowOff>122026</xdr:rowOff>
    </xdr:to>
    <xdr:sp macro="" textlink="">
      <xdr:nvSpPr>
        <xdr:cNvPr id="71" name="フローチャート: 判断 70">
          <a:extLst>
            <a:ext uri="{FF2B5EF4-FFF2-40B4-BE49-F238E27FC236}">
              <a16:creationId xmlns:a16="http://schemas.microsoft.com/office/drawing/2014/main" xmlns="" id="{00000000-0008-0000-0D00-000047000000}"/>
            </a:ext>
          </a:extLst>
        </xdr:cNvPr>
        <xdr:cNvSpPr/>
      </xdr:nvSpPr>
      <xdr:spPr>
        <a:xfrm>
          <a:off x="3238500" y="576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125307</xdr:rowOff>
    </xdr:from>
    <xdr:to>
      <xdr:col>11</xdr:col>
      <xdr:colOff>187325</xdr:colOff>
      <xdr:row>29</xdr:row>
      <xdr:rowOff>55457</xdr:rowOff>
    </xdr:to>
    <xdr:sp macro="" textlink="">
      <xdr:nvSpPr>
        <xdr:cNvPr id="72" name="フローチャート: 判断 71">
          <a:extLst>
            <a:ext uri="{FF2B5EF4-FFF2-40B4-BE49-F238E27FC236}">
              <a16:creationId xmlns:a16="http://schemas.microsoft.com/office/drawing/2014/main" xmlns="" id="{00000000-0008-0000-0D00-000048000000}"/>
            </a:ext>
          </a:extLst>
        </xdr:cNvPr>
        <xdr:cNvSpPr/>
      </xdr:nvSpPr>
      <xdr:spPr>
        <a:xfrm>
          <a:off x="2476500" y="569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00000000-0008-0000-0D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00000000-0008-0000-0D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00000000-0008-0000-0D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D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119909</xdr:rowOff>
    </xdr:from>
    <xdr:to>
      <xdr:col>23</xdr:col>
      <xdr:colOff>136525</xdr:colOff>
      <xdr:row>29</xdr:row>
      <xdr:rowOff>50059</xdr:rowOff>
    </xdr:to>
    <xdr:sp macro="" textlink="">
      <xdr:nvSpPr>
        <xdr:cNvPr id="78" name="楕円 77">
          <a:extLst>
            <a:ext uri="{FF2B5EF4-FFF2-40B4-BE49-F238E27FC236}">
              <a16:creationId xmlns:a16="http://schemas.microsoft.com/office/drawing/2014/main" xmlns="" id="{00000000-0008-0000-0D00-00004E000000}"/>
            </a:ext>
          </a:extLst>
        </xdr:cNvPr>
        <xdr:cNvSpPr/>
      </xdr:nvSpPr>
      <xdr:spPr>
        <a:xfrm>
          <a:off x="4711700" y="56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98336</xdr:rowOff>
    </xdr:from>
    <xdr:ext cx="405111" cy="259045"/>
    <xdr:sp macro="" textlink="">
      <xdr:nvSpPr>
        <xdr:cNvPr id="79" name="有形固定資産減価償却率該当値テキスト">
          <a:extLst>
            <a:ext uri="{FF2B5EF4-FFF2-40B4-BE49-F238E27FC236}">
              <a16:creationId xmlns:a16="http://schemas.microsoft.com/office/drawing/2014/main" xmlns="" id="{00000000-0008-0000-0D00-00004F000000}"/>
            </a:ext>
          </a:extLst>
        </xdr:cNvPr>
        <xdr:cNvSpPr txBox="1"/>
      </xdr:nvSpPr>
      <xdr:spPr>
        <a:xfrm>
          <a:off x="4813300" y="5670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71332</xdr:rowOff>
    </xdr:from>
    <xdr:to>
      <xdr:col>19</xdr:col>
      <xdr:colOff>187325</xdr:colOff>
      <xdr:row>29</xdr:row>
      <xdr:rowOff>1482</xdr:rowOff>
    </xdr:to>
    <xdr:sp macro="" textlink="">
      <xdr:nvSpPr>
        <xdr:cNvPr id="80" name="楕円 79">
          <a:extLst>
            <a:ext uri="{FF2B5EF4-FFF2-40B4-BE49-F238E27FC236}">
              <a16:creationId xmlns:a16="http://schemas.microsoft.com/office/drawing/2014/main" xmlns="" id="{00000000-0008-0000-0D00-000050000000}"/>
            </a:ext>
          </a:extLst>
        </xdr:cNvPr>
        <xdr:cNvSpPr/>
      </xdr:nvSpPr>
      <xdr:spPr>
        <a:xfrm>
          <a:off x="4000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122132</xdr:rowOff>
    </xdr:from>
    <xdr:to>
      <xdr:col>23</xdr:col>
      <xdr:colOff>85725</xdr:colOff>
      <xdr:row>28</xdr:row>
      <xdr:rowOff>170709</xdr:rowOff>
    </xdr:to>
    <xdr:cxnSp macro="">
      <xdr:nvCxnSpPr>
        <xdr:cNvPr id="81" name="直線コネクタ 80">
          <a:extLst>
            <a:ext uri="{FF2B5EF4-FFF2-40B4-BE49-F238E27FC236}">
              <a16:creationId xmlns:a16="http://schemas.microsoft.com/office/drawing/2014/main" xmlns="" id="{00000000-0008-0000-0D00-000051000000}"/>
            </a:ext>
          </a:extLst>
        </xdr:cNvPr>
        <xdr:cNvCxnSpPr/>
      </xdr:nvCxnSpPr>
      <xdr:spPr>
        <a:xfrm>
          <a:off x="4051300" y="5694257"/>
          <a:ext cx="711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68686</xdr:rowOff>
    </xdr:from>
    <xdr:to>
      <xdr:col>15</xdr:col>
      <xdr:colOff>187325</xdr:colOff>
      <xdr:row>33</xdr:row>
      <xdr:rowOff>170286</xdr:rowOff>
    </xdr:to>
    <xdr:sp macro="" textlink="">
      <xdr:nvSpPr>
        <xdr:cNvPr id="82" name="楕円 81">
          <a:extLst>
            <a:ext uri="{FF2B5EF4-FFF2-40B4-BE49-F238E27FC236}">
              <a16:creationId xmlns:a16="http://schemas.microsoft.com/office/drawing/2014/main" xmlns="" id="{00000000-0008-0000-0D00-000052000000}"/>
            </a:ext>
          </a:extLst>
        </xdr:cNvPr>
        <xdr:cNvSpPr/>
      </xdr:nvSpPr>
      <xdr:spPr>
        <a:xfrm>
          <a:off x="3238500" y="64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122132</xdr:rowOff>
    </xdr:from>
    <xdr:to>
      <xdr:col>19</xdr:col>
      <xdr:colOff>136525</xdr:colOff>
      <xdr:row>33</xdr:row>
      <xdr:rowOff>119486</xdr:rowOff>
    </xdr:to>
    <xdr:cxnSp macro="">
      <xdr:nvCxnSpPr>
        <xdr:cNvPr id="83" name="直線コネクタ 82">
          <a:extLst>
            <a:ext uri="{FF2B5EF4-FFF2-40B4-BE49-F238E27FC236}">
              <a16:creationId xmlns:a16="http://schemas.microsoft.com/office/drawing/2014/main" xmlns="" id="{00000000-0008-0000-0D00-000053000000}"/>
            </a:ext>
          </a:extLst>
        </xdr:cNvPr>
        <xdr:cNvCxnSpPr/>
      </xdr:nvCxnSpPr>
      <xdr:spPr>
        <a:xfrm flipV="1">
          <a:off x="3289300" y="5694257"/>
          <a:ext cx="762000" cy="8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12611</xdr:rowOff>
    </xdr:from>
    <xdr:ext cx="405111" cy="259045"/>
    <xdr:sp macro="" textlink="">
      <xdr:nvSpPr>
        <xdr:cNvPr id="84" name="n_1aveValue有形固定資産減価償却率">
          <a:extLst>
            <a:ext uri="{FF2B5EF4-FFF2-40B4-BE49-F238E27FC236}">
              <a16:creationId xmlns:a16="http://schemas.microsoft.com/office/drawing/2014/main" xmlns="" id="{00000000-0008-0000-0D00-000054000000}"/>
            </a:ext>
          </a:extLst>
        </xdr:cNvPr>
        <xdr:cNvSpPr txBox="1"/>
      </xdr:nvSpPr>
      <xdr:spPr>
        <a:xfrm>
          <a:off x="3836044" y="541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138553</xdr:rowOff>
    </xdr:from>
    <xdr:ext cx="405111" cy="259045"/>
    <xdr:sp macro="" textlink="">
      <xdr:nvSpPr>
        <xdr:cNvPr id="85" name="n_2aveValue有形固定資産減価償却率">
          <a:extLst>
            <a:ext uri="{FF2B5EF4-FFF2-40B4-BE49-F238E27FC236}">
              <a16:creationId xmlns:a16="http://schemas.microsoft.com/office/drawing/2014/main" xmlns="" id="{00000000-0008-0000-0D00-000055000000}"/>
            </a:ext>
          </a:extLst>
        </xdr:cNvPr>
        <xdr:cNvSpPr txBox="1"/>
      </xdr:nvSpPr>
      <xdr:spPr>
        <a:xfrm>
          <a:off x="3086744" y="5539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71984</xdr:rowOff>
    </xdr:from>
    <xdr:ext cx="405111" cy="259045"/>
    <xdr:sp macro="" textlink="">
      <xdr:nvSpPr>
        <xdr:cNvPr id="86" name="n_3aveValue有形固定資産減価償却率">
          <a:extLst>
            <a:ext uri="{FF2B5EF4-FFF2-40B4-BE49-F238E27FC236}">
              <a16:creationId xmlns:a16="http://schemas.microsoft.com/office/drawing/2014/main" xmlns="" id="{00000000-0008-0000-0D00-000056000000}"/>
            </a:ext>
          </a:extLst>
        </xdr:cNvPr>
        <xdr:cNvSpPr txBox="1"/>
      </xdr:nvSpPr>
      <xdr:spPr>
        <a:xfrm>
          <a:off x="2324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164059</xdr:rowOff>
    </xdr:from>
    <xdr:ext cx="405111" cy="259045"/>
    <xdr:sp macro="" textlink="">
      <xdr:nvSpPr>
        <xdr:cNvPr id="87" name="n_1mainValue有形固定資産減価償却率">
          <a:extLst>
            <a:ext uri="{FF2B5EF4-FFF2-40B4-BE49-F238E27FC236}">
              <a16:creationId xmlns:a16="http://schemas.microsoft.com/office/drawing/2014/main" xmlns="" id="{00000000-0008-0000-0D00-000057000000}"/>
            </a:ext>
          </a:extLst>
        </xdr:cNvPr>
        <xdr:cNvSpPr txBox="1"/>
      </xdr:nvSpPr>
      <xdr:spPr>
        <a:xfrm>
          <a:off x="3836044" y="573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161413</xdr:rowOff>
    </xdr:from>
    <xdr:ext cx="405111" cy="259045"/>
    <xdr:sp macro="" textlink="">
      <xdr:nvSpPr>
        <xdr:cNvPr id="88" name="n_2mainValue有形固定資産減価償却率">
          <a:extLst>
            <a:ext uri="{FF2B5EF4-FFF2-40B4-BE49-F238E27FC236}">
              <a16:creationId xmlns:a16="http://schemas.microsoft.com/office/drawing/2014/main" xmlns="" id="{00000000-0008-0000-0D00-000058000000}"/>
            </a:ext>
          </a:extLst>
        </xdr:cNvPr>
        <xdr:cNvSpPr txBox="1"/>
      </xdr:nvSpPr>
      <xdr:spPr>
        <a:xfrm>
          <a:off x="3086744" y="6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a16="http://schemas.microsoft.com/office/drawing/2014/main" xmlns="" id="{00000000-0008-0000-0D00-00005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a:extLst>
            <a:ext uri="{FF2B5EF4-FFF2-40B4-BE49-F238E27FC236}">
              <a16:creationId xmlns:a16="http://schemas.microsoft.com/office/drawing/2014/main" xmlns="" id="{00000000-0008-0000-0D00-00005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a:extLst>
            <a:ext uri="{FF2B5EF4-FFF2-40B4-BE49-F238E27FC236}">
              <a16:creationId xmlns:a16="http://schemas.microsoft.com/office/drawing/2014/main" xmlns="" id="{00000000-0008-0000-0D00-00005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a16="http://schemas.microsoft.com/office/drawing/2014/main" xmlns="" id="{00000000-0008-0000-0D00-00005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a16="http://schemas.microsoft.com/office/drawing/2014/main" xmlns="" id="{00000000-0008-0000-0D00-00006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債務償還比率は、全国平均、鳥取県平均よりは下回るが類似団体よりは上回る結果となった。平成３０年度は認定こども園の新設による起債償還が始まったこ、公営企業等への繰出が増加傾向にあることが前年度からの増加要因と考えられる。　地方債の新規発行は、償還額の範囲内とする方針により引き続き計画的な起債計画に努める。</a:t>
          </a: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a16="http://schemas.microsoft.com/office/drawing/2014/main" xmlns="" id="{00000000-0008-0000-0D00-00006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a16="http://schemas.microsoft.com/office/drawing/2014/main" xmlns="" id="{00000000-0008-0000-0D00-00006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4" name="直線コネクタ 103">
          <a:extLst>
            <a:ext uri="{FF2B5EF4-FFF2-40B4-BE49-F238E27FC236}">
              <a16:creationId xmlns:a16="http://schemas.microsoft.com/office/drawing/2014/main" xmlns="" id="{00000000-0008-0000-0D00-000068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5" name="テキスト ボックス 104">
          <a:extLst>
            <a:ext uri="{FF2B5EF4-FFF2-40B4-BE49-F238E27FC236}">
              <a16:creationId xmlns:a16="http://schemas.microsoft.com/office/drawing/2014/main" xmlns="" id="{00000000-0008-0000-0D00-000069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6" name="直線コネクタ 105">
          <a:extLst>
            <a:ext uri="{FF2B5EF4-FFF2-40B4-BE49-F238E27FC236}">
              <a16:creationId xmlns:a16="http://schemas.microsoft.com/office/drawing/2014/main" xmlns="" id="{00000000-0008-0000-0D00-00006A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7" name="テキスト ボックス 106">
          <a:extLst>
            <a:ext uri="{FF2B5EF4-FFF2-40B4-BE49-F238E27FC236}">
              <a16:creationId xmlns:a16="http://schemas.microsoft.com/office/drawing/2014/main" xmlns="" id="{00000000-0008-0000-0D00-00006B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8" name="直線コネクタ 107">
          <a:extLst>
            <a:ext uri="{FF2B5EF4-FFF2-40B4-BE49-F238E27FC236}">
              <a16:creationId xmlns:a16="http://schemas.microsoft.com/office/drawing/2014/main" xmlns="" id="{00000000-0008-0000-0D00-00006C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9" name="テキスト ボックス 108">
          <a:extLst>
            <a:ext uri="{FF2B5EF4-FFF2-40B4-BE49-F238E27FC236}">
              <a16:creationId xmlns:a16="http://schemas.microsoft.com/office/drawing/2014/main" xmlns="" id="{00000000-0008-0000-0D00-00006D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0" name="直線コネクタ 109">
          <a:extLst>
            <a:ext uri="{FF2B5EF4-FFF2-40B4-BE49-F238E27FC236}">
              <a16:creationId xmlns:a16="http://schemas.microsoft.com/office/drawing/2014/main" xmlns="" id="{00000000-0008-0000-0D00-00006E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1" name="テキスト ボックス 110">
          <a:extLst>
            <a:ext uri="{FF2B5EF4-FFF2-40B4-BE49-F238E27FC236}">
              <a16:creationId xmlns:a16="http://schemas.microsoft.com/office/drawing/2014/main" xmlns="" id="{00000000-0008-0000-0D00-00006F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2" name="直線コネクタ 111">
          <a:extLst>
            <a:ext uri="{FF2B5EF4-FFF2-40B4-BE49-F238E27FC236}">
              <a16:creationId xmlns:a16="http://schemas.microsoft.com/office/drawing/2014/main" xmlns="" id="{00000000-0008-0000-0D00-000070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3" name="テキスト ボックス 112">
          <a:extLst>
            <a:ext uri="{FF2B5EF4-FFF2-40B4-BE49-F238E27FC236}">
              <a16:creationId xmlns:a16="http://schemas.microsoft.com/office/drawing/2014/main" xmlns="" id="{00000000-0008-0000-0D00-000071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xmlns="" id="{00000000-0008-0000-0D00-000072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a:extLst>
            <a:ext uri="{FF2B5EF4-FFF2-40B4-BE49-F238E27FC236}">
              <a16:creationId xmlns:a16="http://schemas.microsoft.com/office/drawing/2014/main" xmlns="" id="{00000000-0008-0000-0D00-000073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xmlns="" id="{00000000-0008-0000-0D00-00007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7" name="直線コネクタ 116">
          <a:extLst>
            <a:ext uri="{FF2B5EF4-FFF2-40B4-BE49-F238E27FC236}">
              <a16:creationId xmlns:a16="http://schemas.microsoft.com/office/drawing/2014/main" xmlns="" id="{00000000-0008-0000-0D00-00007500000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8" name="債務償還比率最小値テキスト">
          <a:extLst>
            <a:ext uri="{FF2B5EF4-FFF2-40B4-BE49-F238E27FC236}">
              <a16:creationId xmlns:a16="http://schemas.microsoft.com/office/drawing/2014/main" xmlns="" id="{00000000-0008-0000-0D00-000076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9" name="直線コネクタ 118">
          <a:extLst>
            <a:ext uri="{FF2B5EF4-FFF2-40B4-BE49-F238E27FC236}">
              <a16:creationId xmlns:a16="http://schemas.microsoft.com/office/drawing/2014/main" xmlns="" id="{00000000-0008-0000-0D00-000077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0" name="債務償還比率最大値テキスト">
          <a:extLst>
            <a:ext uri="{FF2B5EF4-FFF2-40B4-BE49-F238E27FC236}">
              <a16:creationId xmlns:a16="http://schemas.microsoft.com/office/drawing/2014/main" xmlns="" id="{00000000-0008-0000-0D00-00007800000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1" name="直線コネクタ 120">
          <a:extLst>
            <a:ext uri="{FF2B5EF4-FFF2-40B4-BE49-F238E27FC236}">
              <a16:creationId xmlns:a16="http://schemas.microsoft.com/office/drawing/2014/main" xmlns="" id="{00000000-0008-0000-0D00-000079000000}"/>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2" name="債務償還比率平均値テキスト">
          <a:extLst>
            <a:ext uri="{FF2B5EF4-FFF2-40B4-BE49-F238E27FC236}">
              <a16:creationId xmlns:a16="http://schemas.microsoft.com/office/drawing/2014/main" xmlns="" id="{00000000-0008-0000-0D00-00007A000000}"/>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3" name="フローチャート: 判断 122">
          <a:extLst>
            <a:ext uri="{FF2B5EF4-FFF2-40B4-BE49-F238E27FC236}">
              <a16:creationId xmlns:a16="http://schemas.microsoft.com/office/drawing/2014/main" xmlns="" id="{00000000-0008-0000-0D00-00007B000000}"/>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4" name="フローチャート: 判断 123">
          <a:extLst>
            <a:ext uri="{FF2B5EF4-FFF2-40B4-BE49-F238E27FC236}">
              <a16:creationId xmlns:a16="http://schemas.microsoft.com/office/drawing/2014/main" xmlns="" id="{00000000-0008-0000-0D00-00007C000000}"/>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xmlns="" id="{00000000-0008-0000-0D00-00007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00000000-0008-0000-0D00-00007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00000000-0008-0000-0D00-00007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D00-00008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119930</xdr:rowOff>
    </xdr:from>
    <xdr:to>
      <xdr:col>76</xdr:col>
      <xdr:colOff>73025</xdr:colOff>
      <xdr:row>31</xdr:row>
      <xdr:rowOff>50080</xdr:rowOff>
    </xdr:to>
    <xdr:sp macro="" textlink="">
      <xdr:nvSpPr>
        <xdr:cNvPr id="130" name="楕円 129">
          <a:extLst>
            <a:ext uri="{FF2B5EF4-FFF2-40B4-BE49-F238E27FC236}">
              <a16:creationId xmlns:a16="http://schemas.microsoft.com/office/drawing/2014/main" xmlns="" id="{00000000-0008-0000-0D00-000082000000}"/>
            </a:ext>
          </a:extLst>
        </xdr:cNvPr>
        <xdr:cNvSpPr/>
      </xdr:nvSpPr>
      <xdr:spPr>
        <a:xfrm>
          <a:off x="14744700" y="60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142807</xdr:rowOff>
    </xdr:from>
    <xdr:ext cx="469744" cy="259045"/>
    <xdr:sp macro="" textlink="">
      <xdr:nvSpPr>
        <xdr:cNvPr id="131" name="債務償還比率該当値テキスト">
          <a:extLst>
            <a:ext uri="{FF2B5EF4-FFF2-40B4-BE49-F238E27FC236}">
              <a16:creationId xmlns:a16="http://schemas.microsoft.com/office/drawing/2014/main" xmlns="" id="{00000000-0008-0000-0D00-000083000000}"/>
            </a:ext>
          </a:extLst>
        </xdr:cNvPr>
        <xdr:cNvSpPr txBox="1"/>
      </xdr:nvSpPr>
      <xdr:spPr>
        <a:xfrm>
          <a:off x="14846300" y="58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157953</xdr:rowOff>
    </xdr:from>
    <xdr:to>
      <xdr:col>72</xdr:col>
      <xdr:colOff>123825</xdr:colOff>
      <xdr:row>31</xdr:row>
      <xdr:rowOff>88103</xdr:rowOff>
    </xdr:to>
    <xdr:sp macro="" textlink="">
      <xdr:nvSpPr>
        <xdr:cNvPr id="132" name="楕円 131">
          <a:extLst>
            <a:ext uri="{FF2B5EF4-FFF2-40B4-BE49-F238E27FC236}">
              <a16:creationId xmlns:a16="http://schemas.microsoft.com/office/drawing/2014/main" xmlns="" id="{00000000-0008-0000-0D00-000084000000}"/>
            </a:ext>
          </a:extLst>
        </xdr:cNvPr>
        <xdr:cNvSpPr/>
      </xdr:nvSpPr>
      <xdr:spPr>
        <a:xfrm>
          <a:off x="14033500" y="60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170730</xdr:rowOff>
    </xdr:from>
    <xdr:to>
      <xdr:col>76</xdr:col>
      <xdr:colOff>22225</xdr:colOff>
      <xdr:row>31</xdr:row>
      <xdr:rowOff>37303</xdr:rowOff>
    </xdr:to>
    <xdr:cxnSp macro="">
      <xdr:nvCxnSpPr>
        <xdr:cNvPr id="133" name="直線コネクタ 132">
          <a:extLst>
            <a:ext uri="{FF2B5EF4-FFF2-40B4-BE49-F238E27FC236}">
              <a16:creationId xmlns:a16="http://schemas.microsoft.com/office/drawing/2014/main" xmlns="" id="{00000000-0008-0000-0D00-000085000000}"/>
            </a:ext>
          </a:extLst>
        </xdr:cNvPr>
        <xdr:cNvCxnSpPr/>
      </xdr:nvCxnSpPr>
      <xdr:spPr>
        <a:xfrm flipV="1">
          <a:off x="14084300" y="6085755"/>
          <a:ext cx="711200" cy="3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4" name="n_1aveValue債務償還比率">
          <a:extLst>
            <a:ext uri="{FF2B5EF4-FFF2-40B4-BE49-F238E27FC236}">
              <a16:creationId xmlns:a16="http://schemas.microsoft.com/office/drawing/2014/main" xmlns="" id="{00000000-0008-0000-0D00-000086000000}"/>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104630</xdr:rowOff>
    </xdr:from>
    <xdr:ext cx="469744" cy="259045"/>
    <xdr:sp macro="" textlink="">
      <xdr:nvSpPr>
        <xdr:cNvPr id="135" name="n_1mainValue債務償還比率">
          <a:extLst>
            <a:ext uri="{FF2B5EF4-FFF2-40B4-BE49-F238E27FC236}">
              <a16:creationId xmlns:a16="http://schemas.microsoft.com/office/drawing/2014/main" xmlns="" id="{00000000-0008-0000-0D00-000087000000}"/>
            </a:ext>
          </a:extLst>
        </xdr:cNvPr>
        <xdr:cNvSpPr txBox="1"/>
      </xdr:nvSpPr>
      <xdr:spPr>
        <a:xfrm>
          <a:off x="13836727" y="584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xmlns="" id="{00000000-0008-0000-0D00-00008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xmlns="" id="{00000000-0008-0000-0D00-00008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xmlns="" id="{00000000-0008-0000-0D00-00008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xmlns="" id="{00000000-0008-0000-0D00-00008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xmlns="" id="{00000000-0008-0000-0D00-00008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xmlns="" id="{00000000-0008-0000-0D00-00008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10,819
114.03
7,576,924
7,410,843
113,406
4,369,448
6,219,961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1" name="楕円 70">
          <a:extLst>
            <a:ext uri="{FF2B5EF4-FFF2-40B4-BE49-F238E27FC236}">
              <a16:creationId xmlns:a16="http://schemas.microsoft.com/office/drawing/2014/main" xmlns="" id="{00000000-0008-0000-0E00-000047000000}"/>
            </a:ext>
          </a:extLst>
        </xdr:cNvPr>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E00-000048000000}"/>
            </a:ext>
          </a:extLst>
        </xdr:cNvPr>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80010</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flipV="1">
          <a:off x="3797300" y="6557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99060</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flipV="1">
          <a:off x="2908300" y="65951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7" name="n_1aveValue【道路】&#10;有形固定資産減価償却率">
          <a:extLst>
            <a:ext uri="{FF2B5EF4-FFF2-40B4-BE49-F238E27FC236}">
              <a16:creationId xmlns:a16="http://schemas.microsoft.com/office/drawing/2014/main" xmlns="" id="{00000000-0008-0000-0E00-00004D000000}"/>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78" name="n_2aveValue【道路】&#10;有形固定資産減価償却率">
          <a:extLst>
            <a:ext uri="{FF2B5EF4-FFF2-40B4-BE49-F238E27FC236}">
              <a16:creationId xmlns:a16="http://schemas.microsoft.com/office/drawing/2014/main" xmlns="" id="{00000000-0008-0000-0E00-00004E000000}"/>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9" name="n_3aveValue【道路】&#10;有形固定資産減価償却率">
          <a:extLst>
            <a:ext uri="{FF2B5EF4-FFF2-40B4-BE49-F238E27FC236}">
              <a16:creationId xmlns:a16="http://schemas.microsoft.com/office/drawing/2014/main" xmlns="" id="{00000000-0008-0000-0E00-00004F000000}"/>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0" name="n_1mainValue【道路】&#10;有形固定資産減価償却率">
          <a:extLst>
            <a:ext uri="{FF2B5EF4-FFF2-40B4-BE49-F238E27FC236}">
              <a16:creationId xmlns:a16="http://schemas.microsoft.com/office/drawing/2014/main" xmlns="" id="{00000000-0008-0000-0E00-000050000000}"/>
            </a:ext>
          </a:extLst>
        </xdr:cNvPr>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1" name="n_2mainValue【道路】&#10;有形固定資産減価償却率">
          <a:extLst>
            <a:ext uri="{FF2B5EF4-FFF2-40B4-BE49-F238E27FC236}">
              <a16:creationId xmlns:a16="http://schemas.microsoft.com/office/drawing/2014/main" xmlns="" id="{00000000-0008-0000-0E00-000051000000}"/>
            </a:ext>
          </a:extLst>
        </xdr:cNvPr>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xmlns=""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xmlns=""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xmlns=""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xmlns=""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xmlns=""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xmlns=""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xmlns=""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xmlns=""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3" name="直線コネクタ 102">
          <a:extLst>
            <a:ext uri="{FF2B5EF4-FFF2-40B4-BE49-F238E27FC236}">
              <a16:creationId xmlns:a16="http://schemas.microsoft.com/office/drawing/2014/main" xmlns="" id="{00000000-0008-0000-0E00-00006700000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4" name="【道路】&#10;一人当たり延長最小値テキスト">
          <a:extLst>
            <a:ext uri="{FF2B5EF4-FFF2-40B4-BE49-F238E27FC236}">
              <a16:creationId xmlns:a16="http://schemas.microsoft.com/office/drawing/2014/main" xmlns="" id="{00000000-0008-0000-0E00-00006800000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5" name="直線コネクタ 104">
          <a:extLst>
            <a:ext uri="{FF2B5EF4-FFF2-40B4-BE49-F238E27FC236}">
              <a16:creationId xmlns:a16="http://schemas.microsoft.com/office/drawing/2014/main" xmlns="" id="{00000000-0008-0000-0E00-000069000000}"/>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6" name="【道路】&#10;一人当たり延長最大値テキスト">
          <a:extLst>
            <a:ext uri="{FF2B5EF4-FFF2-40B4-BE49-F238E27FC236}">
              <a16:creationId xmlns:a16="http://schemas.microsoft.com/office/drawing/2014/main" xmlns="" id="{00000000-0008-0000-0E00-00006A000000}"/>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7" name="直線コネクタ 106">
          <a:extLst>
            <a:ext uri="{FF2B5EF4-FFF2-40B4-BE49-F238E27FC236}">
              <a16:creationId xmlns:a16="http://schemas.microsoft.com/office/drawing/2014/main" xmlns="" id="{00000000-0008-0000-0E00-00006B000000}"/>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8" name="【道路】&#10;一人当たり延長平均値テキスト">
          <a:extLst>
            <a:ext uri="{FF2B5EF4-FFF2-40B4-BE49-F238E27FC236}">
              <a16:creationId xmlns:a16="http://schemas.microsoft.com/office/drawing/2014/main" xmlns="" id="{00000000-0008-0000-0E00-00006C000000}"/>
            </a:ext>
          </a:extLst>
        </xdr:cNvPr>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9" name="フローチャート: 判断 108">
          <a:extLst>
            <a:ext uri="{FF2B5EF4-FFF2-40B4-BE49-F238E27FC236}">
              <a16:creationId xmlns:a16="http://schemas.microsoft.com/office/drawing/2014/main" xmlns="" id="{00000000-0008-0000-0E00-00006D000000}"/>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0" name="フローチャート: 判断 109">
          <a:extLst>
            <a:ext uri="{FF2B5EF4-FFF2-40B4-BE49-F238E27FC236}">
              <a16:creationId xmlns:a16="http://schemas.microsoft.com/office/drawing/2014/main" xmlns="" id="{00000000-0008-0000-0E00-00006E000000}"/>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1" name="フローチャート: 判断 110">
          <a:extLst>
            <a:ext uri="{FF2B5EF4-FFF2-40B4-BE49-F238E27FC236}">
              <a16:creationId xmlns:a16="http://schemas.microsoft.com/office/drawing/2014/main" xmlns="" id="{00000000-0008-0000-0E00-00006F00000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13764</xdr:rowOff>
    </xdr:from>
    <xdr:to>
      <xdr:col>41</xdr:col>
      <xdr:colOff>101600</xdr:colOff>
      <xdr:row>38</xdr:row>
      <xdr:rowOff>115364</xdr:rowOff>
    </xdr:to>
    <xdr:sp macro="" textlink="">
      <xdr:nvSpPr>
        <xdr:cNvPr id="112" name="フローチャート: 判断 111">
          <a:extLst>
            <a:ext uri="{FF2B5EF4-FFF2-40B4-BE49-F238E27FC236}">
              <a16:creationId xmlns:a16="http://schemas.microsoft.com/office/drawing/2014/main" xmlns="" id="{00000000-0008-0000-0E00-000070000000}"/>
            </a:ext>
          </a:extLst>
        </xdr:cNvPr>
        <xdr:cNvSpPr/>
      </xdr:nvSpPr>
      <xdr:spPr>
        <a:xfrm>
          <a:off x="7810500" y="652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86642</xdr:rowOff>
    </xdr:from>
    <xdr:to>
      <xdr:col>55</xdr:col>
      <xdr:colOff>50800</xdr:colOff>
      <xdr:row>39</xdr:row>
      <xdr:rowOff>16792</xdr:rowOff>
    </xdr:to>
    <xdr:sp macro="" textlink="">
      <xdr:nvSpPr>
        <xdr:cNvPr id="118" name="楕円 117">
          <a:extLst>
            <a:ext uri="{FF2B5EF4-FFF2-40B4-BE49-F238E27FC236}">
              <a16:creationId xmlns:a16="http://schemas.microsoft.com/office/drawing/2014/main" xmlns="" id="{00000000-0008-0000-0E00-000076000000}"/>
            </a:ext>
          </a:extLst>
        </xdr:cNvPr>
        <xdr:cNvSpPr/>
      </xdr:nvSpPr>
      <xdr:spPr>
        <a:xfrm>
          <a:off x="10426700" y="66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109519</xdr:rowOff>
    </xdr:from>
    <xdr:ext cx="534377" cy="259045"/>
    <xdr:sp macro="" textlink="">
      <xdr:nvSpPr>
        <xdr:cNvPr id="119" name="【道路】&#10;一人当たり延長該当値テキスト">
          <a:extLst>
            <a:ext uri="{FF2B5EF4-FFF2-40B4-BE49-F238E27FC236}">
              <a16:creationId xmlns:a16="http://schemas.microsoft.com/office/drawing/2014/main" xmlns="" id="{00000000-0008-0000-0E00-000077000000}"/>
            </a:ext>
          </a:extLst>
        </xdr:cNvPr>
        <xdr:cNvSpPr txBox="1"/>
      </xdr:nvSpPr>
      <xdr:spPr>
        <a:xfrm>
          <a:off x="10515600" y="64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97752</xdr:rowOff>
    </xdr:from>
    <xdr:to>
      <xdr:col>50</xdr:col>
      <xdr:colOff>165100</xdr:colOff>
      <xdr:row>39</xdr:row>
      <xdr:rowOff>27902</xdr:rowOff>
    </xdr:to>
    <xdr:sp macro="" textlink="">
      <xdr:nvSpPr>
        <xdr:cNvPr id="120" name="楕円 119">
          <a:extLst>
            <a:ext uri="{FF2B5EF4-FFF2-40B4-BE49-F238E27FC236}">
              <a16:creationId xmlns:a16="http://schemas.microsoft.com/office/drawing/2014/main" xmlns="" id="{00000000-0008-0000-0E00-000078000000}"/>
            </a:ext>
          </a:extLst>
        </xdr:cNvPr>
        <xdr:cNvSpPr/>
      </xdr:nvSpPr>
      <xdr:spPr>
        <a:xfrm>
          <a:off x="9588500" y="661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137442</xdr:rowOff>
    </xdr:from>
    <xdr:to>
      <xdr:col>55</xdr:col>
      <xdr:colOff>0</xdr:colOff>
      <xdr:row>38</xdr:row>
      <xdr:rowOff>148552</xdr:rowOff>
    </xdr:to>
    <xdr:cxnSp macro="">
      <xdr:nvCxnSpPr>
        <xdr:cNvPr id="121" name="直線コネクタ 120">
          <a:extLst>
            <a:ext uri="{FF2B5EF4-FFF2-40B4-BE49-F238E27FC236}">
              <a16:creationId xmlns:a16="http://schemas.microsoft.com/office/drawing/2014/main" xmlns="" id="{00000000-0008-0000-0E00-000079000000}"/>
            </a:ext>
          </a:extLst>
        </xdr:cNvPr>
        <xdr:cNvCxnSpPr/>
      </xdr:nvCxnSpPr>
      <xdr:spPr>
        <a:xfrm flipV="1">
          <a:off x="9639300" y="6652542"/>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56901</xdr:rowOff>
    </xdr:from>
    <xdr:to>
      <xdr:col>46</xdr:col>
      <xdr:colOff>38100</xdr:colOff>
      <xdr:row>38</xdr:row>
      <xdr:rowOff>158501</xdr:rowOff>
    </xdr:to>
    <xdr:sp macro="" textlink="">
      <xdr:nvSpPr>
        <xdr:cNvPr id="122" name="楕円 121">
          <a:extLst>
            <a:ext uri="{FF2B5EF4-FFF2-40B4-BE49-F238E27FC236}">
              <a16:creationId xmlns:a16="http://schemas.microsoft.com/office/drawing/2014/main" xmlns="" id="{00000000-0008-0000-0E00-00007A000000}"/>
            </a:ext>
          </a:extLst>
        </xdr:cNvPr>
        <xdr:cNvSpPr/>
      </xdr:nvSpPr>
      <xdr:spPr>
        <a:xfrm>
          <a:off x="8699500" y="65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107701</xdr:rowOff>
    </xdr:from>
    <xdr:to>
      <xdr:col>50</xdr:col>
      <xdr:colOff>114300</xdr:colOff>
      <xdr:row>38</xdr:row>
      <xdr:rowOff>148552</xdr:rowOff>
    </xdr:to>
    <xdr:cxnSp macro="">
      <xdr:nvCxnSpPr>
        <xdr:cNvPr id="123" name="直線コネクタ 122">
          <a:extLst>
            <a:ext uri="{FF2B5EF4-FFF2-40B4-BE49-F238E27FC236}">
              <a16:creationId xmlns:a16="http://schemas.microsoft.com/office/drawing/2014/main" xmlns="" id="{00000000-0008-0000-0E00-00007B000000}"/>
            </a:ext>
          </a:extLst>
        </xdr:cNvPr>
        <xdr:cNvCxnSpPr/>
      </xdr:nvCxnSpPr>
      <xdr:spPr>
        <a:xfrm>
          <a:off x="8750300" y="6622801"/>
          <a:ext cx="889000" cy="4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4" name="n_1aveValue【道路】&#10;一人当たり延長">
          <a:extLst>
            <a:ext uri="{FF2B5EF4-FFF2-40B4-BE49-F238E27FC236}">
              <a16:creationId xmlns:a16="http://schemas.microsoft.com/office/drawing/2014/main" xmlns="" id="{00000000-0008-0000-0E00-00007C000000}"/>
            </a:ext>
          </a:extLst>
        </xdr:cNvPr>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25" name="n_2aveValue【道路】&#10;一人当たり延長">
          <a:extLst>
            <a:ext uri="{FF2B5EF4-FFF2-40B4-BE49-F238E27FC236}">
              <a16:creationId xmlns:a16="http://schemas.microsoft.com/office/drawing/2014/main" xmlns="" id="{00000000-0008-0000-0E00-00007D000000}"/>
            </a:ext>
          </a:extLst>
        </xdr:cNvPr>
        <xdr:cNvSpPr txBox="1"/>
      </xdr:nvSpPr>
      <xdr:spPr>
        <a:xfrm>
          <a:off x="8483111" y="67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131891</xdr:rowOff>
    </xdr:from>
    <xdr:ext cx="534377" cy="259045"/>
    <xdr:sp macro="" textlink="">
      <xdr:nvSpPr>
        <xdr:cNvPr id="126" name="n_3aveValue【道路】&#10;一人当たり延長">
          <a:extLst>
            <a:ext uri="{FF2B5EF4-FFF2-40B4-BE49-F238E27FC236}">
              <a16:creationId xmlns:a16="http://schemas.microsoft.com/office/drawing/2014/main" xmlns="" id="{00000000-0008-0000-0E00-00007E000000}"/>
            </a:ext>
          </a:extLst>
        </xdr:cNvPr>
        <xdr:cNvSpPr txBox="1"/>
      </xdr:nvSpPr>
      <xdr:spPr>
        <a:xfrm>
          <a:off x="7594111" y="630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44429</xdr:rowOff>
    </xdr:from>
    <xdr:ext cx="534377" cy="259045"/>
    <xdr:sp macro="" textlink="">
      <xdr:nvSpPr>
        <xdr:cNvPr id="127" name="n_1mainValue【道路】&#10;一人当たり延長">
          <a:extLst>
            <a:ext uri="{FF2B5EF4-FFF2-40B4-BE49-F238E27FC236}">
              <a16:creationId xmlns:a16="http://schemas.microsoft.com/office/drawing/2014/main" xmlns="" id="{00000000-0008-0000-0E00-00007F000000}"/>
            </a:ext>
          </a:extLst>
        </xdr:cNvPr>
        <xdr:cNvSpPr txBox="1"/>
      </xdr:nvSpPr>
      <xdr:spPr>
        <a:xfrm>
          <a:off x="9359411" y="638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3578</xdr:rowOff>
    </xdr:from>
    <xdr:ext cx="534377" cy="259045"/>
    <xdr:sp macro="" textlink="">
      <xdr:nvSpPr>
        <xdr:cNvPr id="128" name="n_2mainValue【道路】&#10;一人当たり延長">
          <a:extLst>
            <a:ext uri="{FF2B5EF4-FFF2-40B4-BE49-F238E27FC236}">
              <a16:creationId xmlns:a16="http://schemas.microsoft.com/office/drawing/2014/main" xmlns="" id="{00000000-0008-0000-0E00-000080000000}"/>
            </a:ext>
          </a:extLst>
        </xdr:cNvPr>
        <xdr:cNvSpPr txBox="1"/>
      </xdr:nvSpPr>
      <xdr:spPr>
        <a:xfrm>
          <a:off x="8483111" y="634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xmlns=""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xmlns=""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xmlns=""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xmlns=""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xmlns=""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xmlns=""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xmlns=""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xmlns=""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xmlns=""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xmlns="" id="{00000000-0008-0000-0E00-00008B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xmlns="" id="{00000000-0008-0000-0E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xmlns="" id="{00000000-0008-0000-0E00-00008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xmlns="" id="{00000000-0008-0000-0E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xmlns="" id="{00000000-0008-0000-0E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xmlns="" id="{00000000-0008-0000-0E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xmlns="" id="{00000000-0008-0000-0E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xmlns="" id="{00000000-0008-0000-0E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xmlns="" id="{00000000-0008-0000-0E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xmlns="" id="{00000000-0008-0000-0E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xmlns="" id="{00000000-0008-0000-0E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xmlns="" id="{00000000-0008-0000-0E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3" name="直線コネクタ 152">
          <a:extLst>
            <a:ext uri="{FF2B5EF4-FFF2-40B4-BE49-F238E27FC236}">
              <a16:creationId xmlns:a16="http://schemas.microsoft.com/office/drawing/2014/main" xmlns="" id="{00000000-0008-0000-0E00-000099000000}"/>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xmlns="" id="{00000000-0008-0000-0E00-00009A000000}"/>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55" name="直線コネクタ 154">
          <a:extLst>
            <a:ext uri="{FF2B5EF4-FFF2-40B4-BE49-F238E27FC236}">
              <a16:creationId xmlns:a16="http://schemas.microsoft.com/office/drawing/2014/main" xmlns="" id="{00000000-0008-0000-0E00-00009B000000}"/>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xmlns="" id="{00000000-0008-0000-0E00-00009C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7" name="直線コネクタ 156">
          <a:extLst>
            <a:ext uri="{FF2B5EF4-FFF2-40B4-BE49-F238E27FC236}">
              <a16:creationId xmlns:a16="http://schemas.microsoft.com/office/drawing/2014/main" xmlns="" id="{00000000-0008-0000-0E00-00009D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xmlns="" id="{00000000-0008-0000-0E00-00009E000000}"/>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9" name="フローチャート: 判断 158">
          <a:extLst>
            <a:ext uri="{FF2B5EF4-FFF2-40B4-BE49-F238E27FC236}">
              <a16:creationId xmlns:a16="http://schemas.microsoft.com/office/drawing/2014/main" xmlns="" id="{00000000-0008-0000-0E00-00009F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0" name="フローチャート: 判断 159">
          <a:extLst>
            <a:ext uri="{FF2B5EF4-FFF2-40B4-BE49-F238E27FC236}">
              <a16:creationId xmlns:a16="http://schemas.microsoft.com/office/drawing/2014/main" xmlns="" id="{00000000-0008-0000-0E00-0000A000000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1" name="フローチャート: 判断 160">
          <a:extLst>
            <a:ext uri="{FF2B5EF4-FFF2-40B4-BE49-F238E27FC236}">
              <a16:creationId xmlns:a16="http://schemas.microsoft.com/office/drawing/2014/main" xmlns="" id="{00000000-0008-0000-0E00-0000A1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xdr:rowOff>
    </xdr:from>
    <xdr:to>
      <xdr:col>10</xdr:col>
      <xdr:colOff>165100</xdr:colOff>
      <xdr:row>60</xdr:row>
      <xdr:rowOff>113665</xdr:rowOff>
    </xdr:to>
    <xdr:sp macro="" textlink="">
      <xdr:nvSpPr>
        <xdr:cNvPr id="162" name="フローチャート: 判断 161">
          <a:extLst>
            <a:ext uri="{FF2B5EF4-FFF2-40B4-BE49-F238E27FC236}">
              <a16:creationId xmlns:a16="http://schemas.microsoft.com/office/drawing/2014/main" xmlns="" id="{00000000-0008-0000-0E00-0000A2000000}"/>
            </a:ext>
          </a:extLst>
        </xdr:cNvPr>
        <xdr:cNvSpPr/>
      </xdr:nvSpPr>
      <xdr:spPr>
        <a:xfrm>
          <a:off x="1968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00000000-0008-0000-0E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xmlns="" id="{00000000-0008-0000-0E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00000000-0008-0000-0E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E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E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113030</xdr:rowOff>
    </xdr:from>
    <xdr:to>
      <xdr:col>24</xdr:col>
      <xdr:colOff>114300</xdr:colOff>
      <xdr:row>57</xdr:row>
      <xdr:rowOff>43180</xdr:rowOff>
    </xdr:to>
    <xdr:sp macro="" textlink="">
      <xdr:nvSpPr>
        <xdr:cNvPr id="168" name="楕円 167">
          <a:extLst>
            <a:ext uri="{FF2B5EF4-FFF2-40B4-BE49-F238E27FC236}">
              <a16:creationId xmlns:a16="http://schemas.microsoft.com/office/drawing/2014/main" xmlns="" id="{00000000-0008-0000-0E00-0000A8000000}"/>
            </a:ext>
          </a:extLst>
        </xdr:cNvPr>
        <xdr:cNvSpPr/>
      </xdr:nvSpPr>
      <xdr:spPr>
        <a:xfrm>
          <a:off x="45847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135907</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xmlns="" id="{00000000-0008-0000-0E00-0000A9000000}"/>
            </a:ext>
          </a:extLst>
        </xdr:cNvPr>
        <xdr:cNvSpPr txBox="1"/>
      </xdr:nvSpPr>
      <xdr:spPr>
        <a:xfrm>
          <a:off x="4673600"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147320</xdr:rowOff>
    </xdr:from>
    <xdr:to>
      <xdr:col>20</xdr:col>
      <xdr:colOff>38100</xdr:colOff>
      <xdr:row>57</xdr:row>
      <xdr:rowOff>77470</xdr:rowOff>
    </xdr:to>
    <xdr:sp macro="" textlink="">
      <xdr:nvSpPr>
        <xdr:cNvPr id="170" name="楕円 169">
          <a:extLst>
            <a:ext uri="{FF2B5EF4-FFF2-40B4-BE49-F238E27FC236}">
              <a16:creationId xmlns:a16="http://schemas.microsoft.com/office/drawing/2014/main" xmlns="" id="{00000000-0008-0000-0E00-0000AA000000}"/>
            </a:ext>
          </a:extLst>
        </xdr:cNvPr>
        <xdr:cNvSpPr/>
      </xdr:nvSpPr>
      <xdr:spPr>
        <a:xfrm>
          <a:off x="3746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163830</xdr:rowOff>
    </xdr:from>
    <xdr:to>
      <xdr:col>24</xdr:col>
      <xdr:colOff>63500</xdr:colOff>
      <xdr:row>57</xdr:row>
      <xdr:rowOff>26670</xdr:rowOff>
    </xdr:to>
    <xdr:cxnSp macro="">
      <xdr:nvCxnSpPr>
        <xdr:cNvPr id="171" name="直線コネクタ 170">
          <a:extLst>
            <a:ext uri="{FF2B5EF4-FFF2-40B4-BE49-F238E27FC236}">
              <a16:creationId xmlns:a16="http://schemas.microsoft.com/office/drawing/2014/main" xmlns="" id="{00000000-0008-0000-0E00-0000AB000000}"/>
            </a:ext>
          </a:extLst>
        </xdr:cNvPr>
        <xdr:cNvCxnSpPr/>
      </xdr:nvCxnSpPr>
      <xdr:spPr>
        <a:xfrm flipV="1">
          <a:off x="3797300" y="9765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82550</xdr:rowOff>
    </xdr:from>
    <xdr:to>
      <xdr:col>15</xdr:col>
      <xdr:colOff>101600</xdr:colOff>
      <xdr:row>65</xdr:row>
      <xdr:rowOff>12700</xdr:rowOff>
    </xdr:to>
    <xdr:sp macro="" textlink="">
      <xdr:nvSpPr>
        <xdr:cNvPr id="172" name="楕円 171">
          <a:extLst>
            <a:ext uri="{FF2B5EF4-FFF2-40B4-BE49-F238E27FC236}">
              <a16:creationId xmlns:a16="http://schemas.microsoft.com/office/drawing/2014/main" xmlns="" id="{00000000-0008-0000-0E00-0000AC000000}"/>
            </a:ext>
          </a:extLst>
        </xdr:cNvPr>
        <xdr:cNvSpPr/>
      </xdr:nvSpPr>
      <xdr:spPr>
        <a:xfrm>
          <a:off x="2857500" y="1105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26670</xdr:rowOff>
    </xdr:from>
    <xdr:to>
      <xdr:col>19</xdr:col>
      <xdr:colOff>177800</xdr:colOff>
      <xdr:row>64</xdr:row>
      <xdr:rowOff>133350</xdr:rowOff>
    </xdr:to>
    <xdr:cxnSp macro="">
      <xdr:nvCxnSpPr>
        <xdr:cNvPr id="173" name="直線コネクタ 172">
          <a:extLst>
            <a:ext uri="{FF2B5EF4-FFF2-40B4-BE49-F238E27FC236}">
              <a16:creationId xmlns:a16="http://schemas.microsoft.com/office/drawing/2014/main" xmlns="" id="{00000000-0008-0000-0E00-0000AD000000}"/>
            </a:ext>
          </a:extLst>
        </xdr:cNvPr>
        <xdr:cNvCxnSpPr/>
      </xdr:nvCxnSpPr>
      <xdr:spPr>
        <a:xfrm flipV="1">
          <a:off x="2908300" y="9799320"/>
          <a:ext cx="889000" cy="130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xmlns="" id="{00000000-0008-0000-0E00-0000AE000000}"/>
            </a:ext>
          </a:extLst>
        </xdr:cNvPr>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xmlns="" id="{00000000-0008-0000-0E00-0000AF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130192</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xmlns="" id="{00000000-0008-0000-0E00-0000B0000000}"/>
            </a:ext>
          </a:extLst>
        </xdr:cNvPr>
        <xdr:cNvSpPr txBox="1"/>
      </xdr:nvSpPr>
      <xdr:spPr>
        <a:xfrm>
          <a:off x="1816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93997</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xmlns="" id="{00000000-0008-0000-0E00-0000B1000000}"/>
            </a:ext>
          </a:extLst>
        </xdr:cNvPr>
        <xdr:cNvSpPr txBox="1"/>
      </xdr:nvSpPr>
      <xdr:spPr>
        <a:xfrm>
          <a:off x="358204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65</xdr:row>
      <xdr:rowOff>3827</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xmlns="" id="{00000000-0008-0000-0E00-0000B2000000}"/>
            </a:ext>
          </a:extLst>
        </xdr:cNvPr>
        <xdr:cNvSpPr txBox="1"/>
      </xdr:nvSpPr>
      <xdr:spPr>
        <a:xfrm>
          <a:off x="2705744"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xmlns="" id="{00000000-0008-0000-0E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xmlns="" id="{00000000-0008-0000-0E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xmlns="" id="{00000000-0008-0000-0E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xmlns="" id="{00000000-0008-0000-0E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xmlns="" id="{00000000-0008-0000-0E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xmlns="" id="{00000000-0008-0000-0E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xmlns="" id="{00000000-0008-0000-0E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xmlns="" id="{00000000-0008-0000-0E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xmlns="" id="{00000000-0008-0000-0E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xmlns="" id="{00000000-0008-0000-0E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xmlns="" id="{00000000-0008-0000-0E00-0000BD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a:extLst>
            <a:ext uri="{FF2B5EF4-FFF2-40B4-BE49-F238E27FC236}">
              <a16:creationId xmlns:a16="http://schemas.microsoft.com/office/drawing/2014/main" xmlns="" id="{00000000-0008-0000-0E00-0000BE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xmlns="" id="{00000000-0008-0000-0E00-0000BF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a:extLst>
            <a:ext uri="{FF2B5EF4-FFF2-40B4-BE49-F238E27FC236}">
              <a16:creationId xmlns:a16="http://schemas.microsoft.com/office/drawing/2014/main" xmlns="" id="{00000000-0008-0000-0E00-0000C0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xmlns="" id="{00000000-0008-0000-0E00-0000C1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a:extLst>
            <a:ext uri="{FF2B5EF4-FFF2-40B4-BE49-F238E27FC236}">
              <a16:creationId xmlns:a16="http://schemas.microsoft.com/office/drawing/2014/main" xmlns="" id="{00000000-0008-0000-0E00-0000C2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xmlns="" id="{00000000-0008-0000-0E00-0000C3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a:extLst>
            <a:ext uri="{FF2B5EF4-FFF2-40B4-BE49-F238E27FC236}">
              <a16:creationId xmlns:a16="http://schemas.microsoft.com/office/drawing/2014/main" xmlns="" id="{00000000-0008-0000-0E00-0000C4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xmlns="" id="{00000000-0008-0000-0E00-0000C5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a:extLst>
            <a:ext uri="{FF2B5EF4-FFF2-40B4-BE49-F238E27FC236}">
              <a16:creationId xmlns:a16="http://schemas.microsoft.com/office/drawing/2014/main" xmlns="" id="{00000000-0008-0000-0E00-0000C6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xmlns=""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xmlns=""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02" name="直線コネクタ 201">
          <a:extLst>
            <a:ext uri="{FF2B5EF4-FFF2-40B4-BE49-F238E27FC236}">
              <a16:creationId xmlns:a16="http://schemas.microsoft.com/office/drawing/2014/main" xmlns="" id="{00000000-0008-0000-0E00-0000CA000000}"/>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xmlns="" id="{00000000-0008-0000-0E00-0000CB000000}"/>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04" name="直線コネクタ 203">
          <a:extLst>
            <a:ext uri="{FF2B5EF4-FFF2-40B4-BE49-F238E27FC236}">
              <a16:creationId xmlns:a16="http://schemas.microsoft.com/office/drawing/2014/main" xmlns="" id="{00000000-0008-0000-0E00-0000CC000000}"/>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xmlns="" id="{00000000-0008-0000-0E00-0000CD000000}"/>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xmlns="" id="{00000000-0008-0000-0E00-0000CF000000}"/>
            </a:ext>
          </a:extLst>
        </xdr:cNvPr>
        <xdr:cNvSpPr txBox="1"/>
      </xdr:nvSpPr>
      <xdr:spPr>
        <a:xfrm>
          <a:off x="10515600" y="10606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08" name="フローチャート: 判断 207">
          <a:extLst>
            <a:ext uri="{FF2B5EF4-FFF2-40B4-BE49-F238E27FC236}">
              <a16:creationId xmlns:a16="http://schemas.microsoft.com/office/drawing/2014/main" xmlns="" id="{00000000-0008-0000-0E00-0000D0000000}"/>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9" name="フローチャート: 判断 208">
          <a:extLst>
            <a:ext uri="{FF2B5EF4-FFF2-40B4-BE49-F238E27FC236}">
              <a16:creationId xmlns:a16="http://schemas.microsoft.com/office/drawing/2014/main" xmlns="" id="{00000000-0008-0000-0E00-0000D100000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0" name="フローチャート: 判断 209">
          <a:extLst>
            <a:ext uri="{FF2B5EF4-FFF2-40B4-BE49-F238E27FC236}">
              <a16:creationId xmlns:a16="http://schemas.microsoft.com/office/drawing/2014/main" xmlns="" id="{00000000-0008-0000-0E00-0000D2000000}"/>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169232</xdr:rowOff>
    </xdr:from>
    <xdr:to>
      <xdr:col>41</xdr:col>
      <xdr:colOff>101600</xdr:colOff>
      <xdr:row>62</xdr:row>
      <xdr:rowOff>99382</xdr:rowOff>
    </xdr:to>
    <xdr:sp macro="" textlink="">
      <xdr:nvSpPr>
        <xdr:cNvPr id="211" name="フローチャート: 判断 210">
          <a:extLst>
            <a:ext uri="{FF2B5EF4-FFF2-40B4-BE49-F238E27FC236}">
              <a16:creationId xmlns:a16="http://schemas.microsoft.com/office/drawing/2014/main" xmlns="" id="{00000000-0008-0000-0E00-0000D3000000}"/>
            </a:ext>
          </a:extLst>
        </xdr:cNvPr>
        <xdr:cNvSpPr/>
      </xdr:nvSpPr>
      <xdr:spPr>
        <a:xfrm>
          <a:off x="7810500" y="1062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00000000-0008-0000-0E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00000000-0008-0000-0E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E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0000000-0008-0000-0E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E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92863</xdr:rowOff>
    </xdr:from>
    <xdr:to>
      <xdr:col>55</xdr:col>
      <xdr:colOff>50800</xdr:colOff>
      <xdr:row>60</xdr:row>
      <xdr:rowOff>23013</xdr:rowOff>
    </xdr:to>
    <xdr:sp macro="" textlink="">
      <xdr:nvSpPr>
        <xdr:cNvPr id="217" name="楕円 216">
          <a:extLst>
            <a:ext uri="{FF2B5EF4-FFF2-40B4-BE49-F238E27FC236}">
              <a16:creationId xmlns:a16="http://schemas.microsoft.com/office/drawing/2014/main" xmlns="" id="{00000000-0008-0000-0E00-0000D9000000}"/>
            </a:ext>
          </a:extLst>
        </xdr:cNvPr>
        <xdr:cNvSpPr/>
      </xdr:nvSpPr>
      <xdr:spPr>
        <a:xfrm>
          <a:off x="10426700" y="102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115740</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xmlns="" id="{00000000-0008-0000-0E00-0000DA000000}"/>
            </a:ext>
          </a:extLst>
        </xdr:cNvPr>
        <xdr:cNvSpPr txBox="1"/>
      </xdr:nvSpPr>
      <xdr:spPr>
        <a:xfrm>
          <a:off x="10515600" y="1005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102179</xdr:rowOff>
    </xdr:from>
    <xdr:to>
      <xdr:col>50</xdr:col>
      <xdr:colOff>165100</xdr:colOff>
      <xdr:row>60</xdr:row>
      <xdr:rowOff>32329</xdr:rowOff>
    </xdr:to>
    <xdr:sp macro="" textlink="">
      <xdr:nvSpPr>
        <xdr:cNvPr id="219" name="楕円 218">
          <a:extLst>
            <a:ext uri="{FF2B5EF4-FFF2-40B4-BE49-F238E27FC236}">
              <a16:creationId xmlns:a16="http://schemas.microsoft.com/office/drawing/2014/main" xmlns="" id="{00000000-0008-0000-0E00-0000DB000000}"/>
            </a:ext>
          </a:extLst>
        </xdr:cNvPr>
        <xdr:cNvSpPr/>
      </xdr:nvSpPr>
      <xdr:spPr>
        <a:xfrm>
          <a:off x="9588500" y="102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143663</xdr:rowOff>
    </xdr:from>
    <xdr:to>
      <xdr:col>55</xdr:col>
      <xdr:colOff>0</xdr:colOff>
      <xdr:row>59</xdr:row>
      <xdr:rowOff>152979</xdr:rowOff>
    </xdr:to>
    <xdr:cxnSp macro="">
      <xdr:nvCxnSpPr>
        <xdr:cNvPr id="220" name="直線コネクタ 219">
          <a:extLst>
            <a:ext uri="{FF2B5EF4-FFF2-40B4-BE49-F238E27FC236}">
              <a16:creationId xmlns:a16="http://schemas.microsoft.com/office/drawing/2014/main" xmlns="" id="{00000000-0008-0000-0E00-0000DC000000}"/>
            </a:ext>
          </a:extLst>
        </xdr:cNvPr>
        <xdr:cNvCxnSpPr/>
      </xdr:nvCxnSpPr>
      <xdr:spPr>
        <a:xfrm flipV="1">
          <a:off x="9639300" y="10259213"/>
          <a:ext cx="8382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113132</xdr:rowOff>
    </xdr:from>
    <xdr:to>
      <xdr:col>46</xdr:col>
      <xdr:colOff>38100</xdr:colOff>
      <xdr:row>60</xdr:row>
      <xdr:rowOff>43282</xdr:rowOff>
    </xdr:to>
    <xdr:sp macro="" textlink="">
      <xdr:nvSpPr>
        <xdr:cNvPr id="221" name="楕円 220">
          <a:extLst>
            <a:ext uri="{FF2B5EF4-FFF2-40B4-BE49-F238E27FC236}">
              <a16:creationId xmlns:a16="http://schemas.microsoft.com/office/drawing/2014/main" xmlns="" id="{00000000-0008-0000-0E00-0000DD000000}"/>
            </a:ext>
          </a:extLst>
        </xdr:cNvPr>
        <xdr:cNvSpPr/>
      </xdr:nvSpPr>
      <xdr:spPr>
        <a:xfrm>
          <a:off x="8699500" y="102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152979</xdr:rowOff>
    </xdr:from>
    <xdr:to>
      <xdr:col>50</xdr:col>
      <xdr:colOff>114300</xdr:colOff>
      <xdr:row>59</xdr:row>
      <xdr:rowOff>163932</xdr:rowOff>
    </xdr:to>
    <xdr:cxnSp macro="">
      <xdr:nvCxnSpPr>
        <xdr:cNvPr id="222" name="直線コネクタ 221">
          <a:extLst>
            <a:ext uri="{FF2B5EF4-FFF2-40B4-BE49-F238E27FC236}">
              <a16:creationId xmlns:a16="http://schemas.microsoft.com/office/drawing/2014/main" xmlns="" id="{00000000-0008-0000-0E00-0000DE000000}"/>
            </a:ext>
          </a:extLst>
        </xdr:cNvPr>
        <xdr:cNvCxnSpPr/>
      </xdr:nvCxnSpPr>
      <xdr:spPr>
        <a:xfrm flipV="1">
          <a:off x="8750300" y="10268529"/>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xmlns="" id="{00000000-0008-0000-0E00-0000DF000000}"/>
            </a:ext>
          </a:extLst>
        </xdr:cNvPr>
        <xdr:cNvSpPr txBox="1"/>
      </xdr:nvSpPr>
      <xdr:spPr>
        <a:xfrm>
          <a:off x="93270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xmlns="" id="{00000000-0008-0000-0E00-0000E0000000}"/>
            </a:ext>
          </a:extLst>
        </xdr:cNvPr>
        <xdr:cNvSpPr txBox="1"/>
      </xdr:nvSpPr>
      <xdr:spPr>
        <a:xfrm>
          <a:off x="8450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115909</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xmlns="" id="{00000000-0008-0000-0E00-0000E1000000}"/>
            </a:ext>
          </a:extLst>
        </xdr:cNvPr>
        <xdr:cNvSpPr txBox="1"/>
      </xdr:nvSpPr>
      <xdr:spPr>
        <a:xfrm>
          <a:off x="7561795" y="104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48856</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xmlns="" id="{00000000-0008-0000-0E00-0000E2000000}"/>
            </a:ext>
          </a:extLst>
        </xdr:cNvPr>
        <xdr:cNvSpPr txBox="1"/>
      </xdr:nvSpPr>
      <xdr:spPr>
        <a:xfrm>
          <a:off x="9327095" y="99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59809</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xmlns="" id="{00000000-0008-0000-0E00-0000E3000000}"/>
            </a:ext>
          </a:extLst>
        </xdr:cNvPr>
        <xdr:cNvSpPr txBox="1"/>
      </xdr:nvSpPr>
      <xdr:spPr>
        <a:xfrm>
          <a:off x="8450795" y="1000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xmlns="" id="{00000000-0008-0000-0E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xmlns="" id="{00000000-0008-0000-0E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xmlns="" id="{00000000-0008-0000-0E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xmlns="" id="{00000000-0008-0000-0E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xmlns="" id="{00000000-0008-0000-0E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xmlns="" id="{00000000-0008-0000-0E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xmlns="" id="{00000000-0008-0000-0E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xmlns="" id="{00000000-0008-0000-0E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xmlns="" id="{00000000-0008-0000-0E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xmlns="" id="{00000000-0008-0000-0E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xmlns="" id="{00000000-0008-0000-0E00-0000E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xmlns="" id="{00000000-0008-0000-0E00-0000E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xmlns="" id="{00000000-0008-0000-0E00-0000F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xmlns="" id="{00000000-0008-0000-0E00-0000F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xmlns="" id="{00000000-0008-0000-0E00-0000F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xmlns="" id="{00000000-0008-0000-0E00-0000F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xmlns="" id="{00000000-0008-0000-0E00-0000F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xmlns="" id="{00000000-0008-0000-0E00-0000F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xmlns="" id="{00000000-0008-0000-0E00-0000F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xmlns="" id="{00000000-0008-0000-0E00-0000F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xmlns="" id="{00000000-0008-0000-0E00-0000F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xmlns="" id="{00000000-0008-0000-0E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xmlns="" id="{00000000-0008-0000-0E00-0000F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xmlns="" id="{00000000-0008-0000-0E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52" name="直線コネクタ 251">
          <a:extLst>
            <a:ext uri="{FF2B5EF4-FFF2-40B4-BE49-F238E27FC236}">
              <a16:creationId xmlns:a16="http://schemas.microsoft.com/office/drawing/2014/main" xmlns="" id="{00000000-0008-0000-0E00-0000FC00000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53" name="【公営住宅】&#10;有形固定資産減価償却率最小値テキスト">
          <a:extLst>
            <a:ext uri="{FF2B5EF4-FFF2-40B4-BE49-F238E27FC236}">
              <a16:creationId xmlns:a16="http://schemas.microsoft.com/office/drawing/2014/main" xmlns="" id="{00000000-0008-0000-0E00-0000FD0000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54" name="直線コネクタ 253">
          <a:extLst>
            <a:ext uri="{FF2B5EF4-FFF2-40B4-BE49-F238E27FC236}">
              <a16:creationId xmlns:a16="http://schemas.microsoft.com/office/drawing/2014/main" xmlns="" id="{00000000-0008-0000-0E00-0000FE000000}"/>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5" name="【公営住宅】&#10;有形固定資産減価償却率最大値テキスト">
          <a:extLst>
            <a:ext uri="{FF2B5EF4-FFF2-40B4-BE49-F238E27FC236}">
              <a16:creationId xmlns:a16="http://schemas.microsoft.com/office/drawing/2014/main" xmlns="" id="{00000000-0008-0000-0E00-0000F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6" name="直線コネクタ 255">
          <a:extLst>
            <a:ext uri="{FF2B5EF4-FFF2-40B4-BE49-F238E27FC236}">
              <a16:creationId xmlns:a16="http://schemas.microsoft.com/office/drawing/2014/main" xmlns="" id="{00000000-0008-0000-0E00-000000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57" name="【公営住宅】&#10;有形固定資産減価償却率平均値テキスト">
          <a:extLst>
            <a:ext uri="{FF2B5EF4-FFF2-40B4-BE49-F238E27FC236}">
              <a16:creationId xmlns:a16="http://schemas.microsoft.com/office/drawing/2014/main" xmlns="" id="{00000000-0008-0000-0E00-000001010000}"/>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58" name="フローチャート: 判断 257">
          <a:extLst>
            <a:ext uri="{FF2B5EF4-FFF2-40B4-BE49-F238E27FC236}">
              <a16:creationId xmlns:a16="http://schemas.microsoft.com/office/drawing/2014/main" xmlns="" id="{00000000-0008-0000-0E00-000002010000}"/>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59" name="フローチャート: 判断 258">
          <a:extLst>
            <a:ext uri="{FF2B5EF4-FFF2-40B4-BE49-F238E27FC236}">
              <a16:creationId xmlns:a16="http://schemas.microsoft.com/office/drawing/2014/main" xmlns="" id="{00000000-0008-0000-0E00-00000301000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0" name="フローチャート: 判断 259">
          <a:extLst>
            <a:ext uri="{FF2B5EF4-FFF2-40B4-BE49-F238E27FC236}">
              <a16:creationId xmlns:a16="http://schemas.microsoft.com/office/drawing/2014/main" xmlns="" id="{00000000-0008-0000-0E00-00000401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1" name="フローチャート: 判断 260">
          <a:extLst>
            <a:ext uri="{FF2B5EF4-FFF2-40B4-BE49-F238E27FC236}">
              <a16:creationId xmlns:a16="http://schemas.microsoft.com/office/drawing/2014/main" xmlns="" id="{00000000-0008-0000-0E00-000005010000}"/>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00000000-0008-0000-0E00-00000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00000000-0008-0000-0E00-00000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E00-00000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E00-00000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67" name="楕円 266">
          <a:extLst>
            <a:ext uri="{FF2B5EF4-FFF2-40B4-BE49-F238E27FC236}">
              <a16:creationId xmlns:a16="http://schemas.microsoft.com/office/drawing/2014/main" xmlns="" id="{00000000-0008-0000-0E00-00000B010000}"/>
            </a:ext>
          </a:extLst>
        </xdr:cNvPr>
        <xdr:cNvSpPr/>
      </xdr:nvSpPr>
      <xdr:spPr>
        <a:xfrm>
          <a:off x="45847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68" name="【公営住宅】&#10;有形固定資産減価償却率該当値テキスト">
          <a:extLst>
            <a:ext uri="{FF2B5EF4-FFF2-40B4-BE49-F238E27FC236}">
              <a16:creationId xmlns:a16="http://schemas.microsoft.com/office/drawing/2014/main" xmlns="" id="{00000000-0008-0000-0E00-00000C010000}"/>
            </a:ext>
          </a:extLst>
        </xdr:cNvPr>
        <xdr:cNvSpPr txBox="1"/>
      </xdr:nvSpPr>
      <xdr:spPr>
        <a:xfrm>
          <a:off x="4673600"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156845</xdr:rowOff>
    </xdr:from>
    <xdr:to>
      <xdr:col>20</xdr:col>
      <xdr:colOff>38100</xdr:colOff>
      <xdr:row>80</xdr:row>
      <xdr:rowOff>86995</xdr:rowOff>
    </xdr:to>
    <xdr:sp macro="" textlink="">
      <xdr:nvSpPr>
        <xdr:cNvPr id="269" name="楕円 268">
          <a:extLst>
            <a:ext uri="{FF2B5EF4-FFF2-40B4-BE49-F238E27FC236}">
              <a16:creationId xmlns:a16="http://schemas.microsoft.com/office/drawing/2014/main" xmlns="" id="{00000000-0008-0000-0E00-00000D010000}"/>
            </a:ext>
          </a:extLst>
        </xdr:cNvPr>
        <xdr:cNvSpPr/>
      </xdr:nvSpPr>
      <xdr:spPr>
        <a:xfrm>
          <a:off x="3746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36195</xdr:rowOff>
    </xdr:to>
    <xdr:cxnSp macro="">
      <xdr:nvCxnSpPr>
        <xdr:cNvPr id="270" name="直線コネクタ 269">
          <a:extLst>
            <a:ext uri="{FF2B5EF4-FFF2-40B4-BE49-F238E27FC236}">
              <a16:creationId xmlns:a16="http://schemas.microsoft.com/office/drawing/2014/main" xmlns="" id="{00000000-0008-0000-0E00-00000E010000}"/>
            </a:ext>
          </a:extLst>
        </xdr:cNvPr>
        <xdr:cNvCxnSpPr/>
      </xdr:nvCxnSpPr>
      <xdr:spPr>
        <a:xfrm flipV="1">
          <a:off x="3797300" y="1370838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4445</xdr:rowOff>
    </xdr:from>
    <xdr:to>
      <xdr:col>15</xdr:col>
      <xdr:colOff>101600</xdr:colOff>
      <xdr:row>86</xdr:row>
      <xdr:rowOff>106045</xdr:rowOff>
    </xdr:to>
    <xdr:sp macro="" textlink="">
      <xdr:nvSpPr>
        <xdr:cNvPr id="271" name="楕円 270">
          <a:extLst>
            <a:ext uri="{FF2B5EF4-FFF2-40B4-BE49-F238E27FC236}">
              <a16:creationId xmlns:a16="http://schemas.microsoft.com/office/drawing/2014/main" xmlns="" id="{00000000-0008-0000-0E00-00000F010000}"/>
            </a:ext>
          </a:extLst>
        </xdr:cNvPr>
        <xdr:cNvSpPr/>
      </xdr:nvSpPr>
      <xdr:spPr>
        <a:xfrm>
          <a:off x="28575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36195</xdr:rowOff>
    </xdr:from>
    <xdr:to>
      <xdr:col>19</xdr:col>
      <xdr:colOff>177800</xdr:colOff>
      <xdr:row>86</xdr:row>
      <xdr:rowOff>55245</xdr:rowOff>
    </xdr:to>
    <xdr:cxnSp macro="">
      <xdr:nvCxnSpPr>
        <xdr:cNvPr id="272" name="直線コネクタ 271">
          <a:extLst>
            <a:ext uri="{FF2B5EF4-FFF2-40B4-BE49-F238E27FC236}">
              <a16:creationId xmlns:a16="http://schemas.microsoft.com/office/drawing/2014/main" xmlns="" id="{00000000-0008-0000-0E00-000010010000}"/>
            </a:ext>
          </a:extLst>
        </xdr:cNvPr>
        <xdr:cNvCxnSpPr/>
      </xdr:nvCxnSpPr>
      <xdr:spPr>
        <a:xfrm flipV="1">
          <a:off x="2908300" y="13752195"/>
          <a:ext cx="889000" cy="10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73" name="n_1aveValue【公営住宅】&#10;有形固定資産減価償却率">
          <a:extLst>
            <a:ext uri="{FF2B5EF4-FFF2-40B4-BE49-F238E27FC236}">
              <a16:creationId xmlns:a16="http://schemas.microsoft.com/office/drawing/2014/main" xmlns="" id="{00000000-0008-0000-0E00-000011010000}"/>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74" name="n_2aveValue【公営住宅】&#10;有形固定資産減価償却率">
          <a:extLst>
            <a:ext uri="{FF2B5EF4-FFF2-40B4-BE49-F238E27FC236}">
              <a16:creationId xmlns:a16="http://schemas.microsoft.com/office/drawing/2014/main" xmlns="" id="{00000000-0008-0000-0E00-00001201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75" name="n_3aveValue【公営住宅】&#10;有形固定資産減価償却率">
          <a:extLst>
            <a:ext uri="{FF2B5EF4-FFF2-40B4-BE49-F238E27FC236}">
              <a16:creationId xmlns:a16="http://schemas.microsoft.com/office/drawing/2014/main" xmlns="" id="{00000000-0008-0000-0E00-000013010000}"/>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103522</xdr:rowOff>
    </xdr:from>
    <xdr:ext cx="405111" cy="259045"/>
    <xdr:sp macro="" textlink="">
      <xdr:nvSpPr>
        <xdr:cNvPr id="276" name="n_1mainValue【公営住宅】&#10;有形固定資産減価償却率">
          <a:extLst>
            <a:ext uri="{FF2B5EF4-FFF2-40B4-BE49-F238E27FC236}">
              <a16:creationId xmlns:a16="http://schemas.microsoft.com/office/drawing/2014/main" xmlns="" id="{00000000-0008-0000-0E00-000014010000}"/>
            </a:ext>
          </a:extLst>
        </xdr:cNvPr>
        <xdr:cNvSpPr txBox="1"/>
      </xdr:nvSpPr>
      <xdr:spPr>
        <a:xfrm>
          <a:off x="35820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97172</xdr:rowOff>
    </xdr:from>
    <xdr:ext cx="405111" cy="259045"/>
    <xdr:sp macro="" textlink="">
      <xdr:nvSpPr>
        <xdr:cNvPr id="277" name="n_2mainValue【公営住宅】&#10;有形固定資産減価償却率">
          <a:extLst>
            <a:ext uri="{FF2B5EF4-FFF2-40B4-BE49-F238E27FC236}">
              <a16:creationId xmlns:a16="http://schemas.microsoft.com/office/drawing/2014/main" xmlns="" id="{00000000-0008-0000-0E00-000015010000}"/>
            </a:ext>
          </a:extLst>
        </xdr:cNvPr>
        <xdr:cNvSpPr txBox="1"/>
      </xdr:nvSpPr>
      <xdr:spPr>
        <a:xfrm>
          <a:off x="2705744"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xmlns="" id="{00000000-0008-0000-0E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xmlns="" id="{00000000-0008-0000-0E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xmlns="" id="{00000000-0008-0000-0E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xmlns="" id="{00000000-0008-0000-0E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xmlns="" id="{00000000-0008-0000-0E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xmlns="" id="{00000000-0008-0000-0E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xmlns="" id="{00000000-0008-0000-0E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xmlns="" id="{00000000-0008-0000-0E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xmlns="" id="{00000000-0008-0000-0E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xmlns="" id="{00000000-0008-0000-0E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xmlns="" id="{00000000-0008-0000-0E00-00002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xmlns="" id="{00000000-0008-0000-0E00-00002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xmlns="" id="{00000000-0008-0000-0E00-00002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xmlns="" id="{00000000-0008-0000-0E00-00002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xmlns="" id="{00000000-0008-0000-0E00-00002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xmlns="" id="{00000000-0008-0000-0E00-00002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xmlns="" id="{00000000-0008-0000-0E00-00002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xmlns="" id="{00000000-0008-0000-0E00-00002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xmlns="" id="{00000000-0008-0000-0E00-00002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xmlns="" id="{00000000-0008-0000-0E00-00002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xmlns="" id="{00000000-0008-0000-0E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a:extLst>
            <a:ext uri="{FF2B5EF4-FFF2-40B4-BE49-F238E27FC236}">
              <a16:creationId xmlns:a16="http://schemas.microsoft.com/office/drawing/2014/main" xmlns="" id="{00000000-0008-0000-0E00-00002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xmlns="" id="{00000000-0008-0000-0E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01" name="直線コネクタ 300">
          <a:extLst>
            <a:ext uri="{FF2B5EF4-FFF2-40B4-BE49-F238E27FC236}">
              <a16:creationId xmlns:a16="http://schemas.microsoft.com/office/drawing/2014/main" xmlns="" id="{00000000-0008-0000-0E00-00002D010000}"/>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02" name="【公営住宅】&#10;一人当たり面積最小値テキスト">
          <a:extLst>
            <a:ext uri="{FF2B5EF4-FFF2-40B4-BE49-F238E27FC236}">
              <a16:creationId xmlns:a16="http://schemas.microsoft.com/office/drawing/2014/main" xmlns="" id="{00000000-0008-0000-0E00-00002E01000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03" name="直線コネクタ 302">
          <a:extLst>
            <a:ext uri="{FF2B5EF4-FFF2-40B4-BE49-F238E27FC236}">
              <a16:creationId xmlns:a16="http://schemas.microsoft.com/office/drawing/2014/main" xmlns="" id="{00000000-0008-0000-0E00-00002F010000}"/>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04" name="【公営住宅】&#10;一人当たり面積最大値テキスト">
          <a:extLst>
            <a:ext uri="{FF2B5EF4-FFF2-40B4-BE49-F238E27FC236}">
              <a16:creationId xmlns:a16="http://schemas.microsoft.com/office/drawing/2014/main" xmlns="" id="{00000000-0008-0000-0E00-000030010000}"/>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05" name="直線コネクタ 304">
          <a:extLst>
            <a:ext uri="{FF2B5EF4-FFF2-40B4-BE49-F238E27FC236}">
              <a16:creationId xmlns:a16="http://schemas.microsoft.com/office/drawing/2014/main" xmlns="" id="{00000000-0008-0000-0E00-000031010000}"/>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06" name="【公営住宅】&#10;一人当たり面積平均値テキスト">
          <a:extLst>
            <a:ext uri="{FF2B5EF4-FFF2-40B4-BE49-F238E27FC236}">
              <a16:creationId xmlns:a16="http://schemas.microsoft.com/office/drawing/2014/main" xmlns="" id="{00000000-0008-0000-0E00-000032010000}"/>
            </a:ext>
          </a:extLst>
        </xdr:cNvPr>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07" name="フローチャート: 判断 306">
          <a:extLst>
            <a:ext uri="{FF2B5EF4-FFF2-40B4-BE49-F238E27FC236}">
              <a16:creationId xmlns:a16="http://schemas.microsoft.com/office/drawing/2014/main" xmlns="" id="{00000000-0008-0000-0E00-000033010000}"/>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08" name="フローチャート: 判断 307">
          <a:extLst>
            <a:ext uri="{FF2B5EF4-FFF2-40B4-BE49-F238E27FC236}">
              <a16:creationId xmlns:a16="http://schemas.microsoft.com/office/drawing/2014/main" xmlns="" id="{00000000-0008-0000-0E00-000034010000}"/>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09" name="フローチャート: 判断 308">
          <a:extLst>
            <a:ext uri="{FF2B5EF4-FFF2-40B4-BE49-F238E27FC236}">
              <a16:creationId xmlns:a16="http://schemas.microsoft.com/office/drawing/2014/main" xmlns="" id="{00000000-0008-0000-0E00-00003501000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10" name="フローチャート: 判断 309">
          <a:extLst>
            <a:ext uri="{FF2B5EF4-FFF2-40B4-BE49-F238E27FC236}">
              <a16:creationId xmlns:a16="http://schemas.microsoft.com/office/drawing/2014/main" xmlns="" id="{00000000-0008-0000-0E00-000036010000}"/>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xmlns="" id="{00000000-0008-0000-0E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xmlns="" id="{00000000-0008-0000-0E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00000000-0008-0000-0E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E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120269</xdr:rowOff>
    </xdr:from>
    <xdr:to>
      <xdr:col>55</xdr:col>
      <xdr:colOff>50800</xdr:colOff>
      <xdr:row>85</xdr:row>
      <xdr:rowOff>50419</xdr:rowOff>
    </xdr:to>
    <xdr:sp macro="" textlink="">
      <xdr:nvSpPr>
        <xdr:cNvPr id="316" name="楕円 315">
          <a:extLst>
            <a:ext uri="{FF2B5EF4-FFF2-40B4-BE49-F238E27FC236}">
              <a16:creationId xmlns:a16="http://schemas.microsoft.com/office/drawing/2014/main" xmlns="" id="{00000000-0008-0000-0E00-00003C010000}"/>
            </a:ext>
          </a:extLst>
        </xdr:cNvPr>
        <xdr:cNvSpPr/>
      </xdr:nvSpPr>
      <xdr:spPr>
        <a:xfrm>
          <a:off x="10426700" y="145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98696</xdr:rowOff>
    </xdr:from>
    <xdr:ext cx="469744" cy="259045"/>
    <xdr:sp macro="" textlink="">
      <xdr:nvSpPr>
        <xdr:cNvPr id="317" name="【公営住宅】&#10;一人当たり面積該当値テキスト">
          <a:extLst>
            <a:ext uri="{FF2B5EF4-FFF2-40B4-BE49-F238E27FC236}">
              <a16:creationId xmlns:a16="http://schemas.microsoft.com/office/drawing/2014/main" xmlns="" id="{00000000-0008-0000-0E00-00003D010000}"/>
            </a:ext>
          </a:extLst>
        </xdr:cNvPr>
        <xdr:cNvSpPr txBox="1"/>
      </xdr:nvSpPr>
      <xdr:spPr>
        <a:xfrm>
          <a:off x="10515600" y="145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125222</xdr:rowOff>
    </xdr:from>
    <xdr:to>
      <xdr:col>50</xdr:col>
      <xdr:colOff>165100</xdr:colOff>
      <xdr:row>85</xdr:row>
      <xdr:rowOff>55372</xdr:rowOff>
    </xdr:to>
    <xdr:sp macro="" textlink="">
      <xdr:nvSpPr>
        <xdr:cNvPr id="318" name="楕円 317">
          <a:extLst>
            <a:ext uri="{FF2B5EF4-FFF2-40B4-BE49-F238E27FC236}">
              <a16:creationId xmlns:a16="http://schemas.microsoft.com/office/drawing/2014/main" xmlns="" id="{00000000-0008-0000-0E00-00003E010000}"/>
            </a:ext>
          </a:extLst>
        </xdr:cNvPr>
        <xdr:cNvSpPr/>
      </xdr:nvSpPr>
      <xdr:spPr>
        <a:xfrm>
          <a:off x="9588500" y="1452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171069</xdr:rowOff>
    </xdr:from>
    <xdr:to>
      <xdr:col>55</xdr:col>
      <xdr:colOff>0</xdr:colOff>
      <xdr:row>85</xdr:row>
      <xdr:rowOff>4572</xdr:rowOff>
    </xdr:to>
    <xdr:cxnSp macro="">
      <xdr:nvCxnSpPr>
        <xdr:cNvPr id="319" name="直線コネクタ 318">
          <a:extLst>
            <a:ext uri="{FF2B5EF4-FFF2-40B4-BE49-F238E27FC236}">
              <a16:creationId xmlns:a16="http://schemas.microsoft.com/office/drawing/2014/main" xmlns="" id="{00000000-0008-0000-0E00-00003F010000}"/>
            </a:ext>
          </a:extLst>
        </xdr:cNvPr>
        <xdr:cNvCxnSpPr/>
      </xdr:nvCxnSpPr>
      <xdr:spPr>
        <a:xfrm flipV="1">
          <a:off x="9639300" y="14572869"/>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0" name="楕円 319">
          <a:extLst>
            <a:ext uri="{FF2B5EF4-FFF2-40B4-BE49-F238E27FC236}">
              <a16:creationId xmlns:a16="http://schemas.microsoft.com/office/drawing/2014/main" xmlns="" id="{00000000-0008-0000-0E00-000040010000}"/>
            </a:ext>
          </a:extLst>
        </xdr:cNvPr>
        <xdr:cNvSpPr/>
      </xdr:nvSpPr>
      <xdr:spPr>
        <a:xfrm>
          <a:off x="8699500" y="1451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160782</xdr:rowOff>
    </xdr:from>
    <xdr:to>
      <xdr:col>50</xdr:col>
      <xdr:colOff>114300</xdr:colOff>
      <xdr:row>85</xdr:row>
      <xdr:rowOff>4572</xdr:rowOff>
    </xdr:to>
    <xdr:cxnSp macro="">
      <xdr:nvCxnSpPr>
        <xdr:cNvPr id="321" name="直線コネクタ 320">
          <a:extLst>
            <a:ext uri="{FF2B5EF4-FFF2-40B4-BE49-F238E27FC236}">
              <a16:creationId xmlns:a16="http://schemas.microsoft.com/office/drawing/2014/main" xmlns="" id="{00000000-0008-0000-0E00-000041010000}"/>
            </a:ext>
          </a:extLst>
        </xdr:cNvPr>
        <xdr:cNvCxnSpPr/>
      </xdr:nvCxnSpPr>
      <xdr:spPr>
        <a:xfrm>
          <a:off x="8750300" y="14562582"/>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22" name="n_1aveValue【公営住宅】&#10;一人当たり面積">
          <a:extLst>
            <a:ext uri="{FF2B5EF4-FFF2-40B4-BE49-F238E27FC236}">
              <a16:creationId xmlns:a16="http://schemas.microsoft.com/office/drawing/2014/main" xmlns="" id="{00000000-0008-0000-0E00-000042010000}"/>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23" name="n_2aveValue【公営住宅】&#10;一人当たり面積">
          <a:extLst>
            <a:ext uri="{FF2B5EF4-FFF2-40B4-BE49-F238E27FC236}">
              <a16:creationId xmlns:a16="http://schemas.microsoft.com/office/drawing/2014/main" xmlns="" id="{00000000-0008-0000-0E00-000043010000}"/>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24" name="n_3aveValue【公営住宅】&#10;一人当たり面積">
          <a:extLst>
            <a:ext uri="{FF2B5EF4-FFF2-40B4-BE49-F238E27FC236}">
              <a16:creationId xmlns:a16="http://schemas.microsoft.com/office/drawing/2014/main" xmlns="" id="{00000000-0008-0000-0E00-000044010000}"/>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46499</xdr:rowOff>
    </xdr:from>
    <xdr:ext cx="469744" cy="259045"/>
    <xdr:sp macro="" textlink="">
      <xdr:nvSpPr>
        <xdr:cNvPr id="325" name="n_1mainValue【公営住宅】&#10;一人当たり面積">
          <a:extLst>
            <a:ext uri="{FF2B5EF4-FFF2-40B4-BE49-F238E27FC236}">
              <a16:creationId xmlns:a16="http://schemas.microsoft.com/office/drawing/2014/main" xmlns="" id="{00000000-0008-0000-0E00-000045010000}"/>
            </a:ext>
          </a:extLst>
        </xdr:cNvPr>
        <xdr:cNvSpPr txBox="1"/>
      </xdr:nvSpPr>
      <xdr:spPr>
        <a:xfrm>
          <a:off x="9391727" y="1461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26" name="n_2mainValue【公営住宅】&#10;一人当たり面積">
          <a:extLst>
            <a:ext uri="{FF2B5EF4-FFF2-40B4-BE49-F238E27FC236}">
              <a16:creationId xmlns:a16="http://schemas.microsoft.com/office/drawing/2014/main" xmlns="" id="{00000000-0008-0000-0E00-000046010000}"/>
            </a:ext>
          </a:extLst>
        </xdr:cNvPr>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xmlns="" id="{00000000-0008-0000-0E00-00004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xmlns="" id="{00000000-0008-0000-0E00-00004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xmlns="" id="{00000000-0008-0000-0E00-00004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xmlns="" id="{00000000-0008-0000-0E00-00004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xmlns="" id="{00000000-0008-0000-0E00-00004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xmlns="" id="{00000000-0008-0000-0E00-00004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xmlns="" id="{00000000-0008-0000-0E00-00004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xmlns="" id="{00000000-0008-0000-0E00-00004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xmlns="" id="{00000000-0008-0000-0E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xmlns="" id="{00000000-0008-0000-0E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xmlns="" id="{00000000-0008-0000-0E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xmlns="" id="{00000000-0008-0000-0E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xmlns="" id="{00000000-0008-0000-0E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xmlns="" id="{00000000-0008-0000-0E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xmlns="" id="{00000000-0008-0000-0E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xmlns="" id="{00000000-0008-0000-0E00-00005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xmlns="" id="{00000000-0008-0000-0E00-00005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xmlns="" id="{00000000-0008-0000-0E00-00005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xmlns="" id="{00000000-0008-0000-0E00-00005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xmlns="" id="{00000000-0008-0000-0E00-00005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xmlns="" id="{00000000-0008-0000-0E00-00005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xmlns="" id="{00000000-0008-0000-0E00-00006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a:extLst>
            <a:ext uri="{FF2B5EF4-FFF2-40B4-BE49-F238E27FC236}">
              <a16:creationId xmlns:a16="http://schemas.microsoft.com/office/drawing/2014/main" xmlns="" id="{00000000-0008-0000-0E00-000061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a:extLst>
            <a:ext uri="{FF2B5EF4-FFF2-40B4-BE49-F238E27FC236}">
              <a16:creationId xmlns:a16="http://schemas.microsoft.com/office/drawing/2014/main" xmlns="" id="{00000000-0008-0000-0E00-00006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a:extLst>
            <a:ext uri="{FF2B5EF4-FFF2-40B4-BE49-F238E27FC236}">
              <a16:creationId xmlns:a16="http://schemas.microsoft.com/office/drawing/2014/main" xmlns="" id="{00000000-0008-0000-0E00-00006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a:extLst>
            <a:ext uri="{FF2B5EF4-FFF2-40B4-BE49-F238E27FC236}">
              <a16:creationId xmlns:a16="http://schemas.microsoft.com/office/drawing/2014/main" xmlns="" id="{00000000-0008-0000-0E00-00006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a:extLst>
            <a:ext uri="{FF2B5EF4-FFF2-40B4-BE49-F238E27FC236}">
              <a16:creationId xmlns:a16="http://schemas.microsoft.com/office/drawing/2014/main" xmlns="" id="{00000000-0008-0000-0E00-00006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a:extLst>
            <a:ext uri="{FF2B5EF4-FFF2-40B4-BE49-F238E27FC236}">
              <a16:creationId xmlns:a16="http://schemas.microsoft.com/office/drawing/2014/main" xmlns="" id="{00000000-0008-0000-0E00-00006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a:extLst>
            <a:ext uri="{FF2B5EF4-FFF2-40B4-BE49-F238E27FC236}">
              <a16:creationId xmlns:a16="http://schemas.microsoft.com/office/drawing/2014/main" xmlns="" id="{00000000-0008-0000-0E00-00006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a:extLst>
            <a:ext uri="{FF2B5EF4-FFF2-40B4-BE49-F238E27FC236}">
              <a16:creationId xmlns:a16="http://schemas.microsoft.com/office/drawing/2014/main" xmlns="" id="{00000000-0008-0000-0E00-00006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a:extLst>
            <a:ext uri="{FF2B5EF4-FFF2-40B4-BE49-F238E27FC236}">
              <a16:creationId xmlns:a16="http://schemas.microsoft.com/office/drawing/2014/main" xmlns="" id="{00000000-0008-0000-0E00-00006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a:extLst>
            <a:ext uri="{FF2B5EF4-FFF2-40B4-BE49-F238E27FC236}">
              <a16:creationId xmlns:a16="http://schemas.microsoft.com/office/drawing/2014/main" xmlns="" id="{00000000-0008-0000-0E00-00006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a:extLst>
            <a:ext uri="{FF2B5EF4-FFF2-40B4-BE49-F238E27FC236}">
              <a16:creationId xmlns:a16="http://schemas.microsoft.com/office/drawing/2014/main" xmlns="" id="{00000000-0008-0000-0E00-00006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a:extLst>
            <a:ext uri="{FF2B5EF4-FFF2-40B4-BE49-F238E27FC236}">
              <a16:creationId xmlns:a16="http://schemas.microsoft.com/office/drawing/2014/main" xmlns="" id="{00000000-0008-0000-0E00-00006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a:extLst>
            <a:ext uri="{FF2B5EF4-FFF2-40B4-BE49-F238E27FC236}">
              <a16:creationId xmlns:a16="http://schemas.microsoft.com/office/drawing/2014/main" xmlns="" id="{00000000-0008-0000-0E00-00006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xmlns="" id="{00000000-0008-0000-0E00-00006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67" name="直線コネクタ 366">
          <a:extLst>
            <a:ext uri="{FF2B5EF4-FFF2-40B4-BE49-F238E27FC236}">
              <a16:creationId xmlns:a16="http://schemas.microsoft.com/office/drawing/2014/main" xmlns="" id="{00000000-0008-0000-0E00-00006F010000}"/>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68" name="【認定こども園・幼稚園・保育所】&#10;有形固定資産減価償却率最小値テキスト">
          <a:extLst>
            <a:ext uri="{FF2B5EF4-FFF2-40B4-BE49-F238E27FC236}">
              <a16:creationId xmlns:a16="http://schemas.microsoft.com/office/drawing/2014/main" xmlns="" id="{00000000-0008-0000-0E00-000070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69" name="直線コネクタ 368">
          <a:extLst>
            <a:ext uri="{FF2B5EF4-FFF2-40B4-BE49-F238E27FC236}">
              <a16:creationId xmlns:a16="http://schemas.microsoft.com/office/drawing/2014/main" xmlns="" id="{00000000-0008-0000-0E00-000071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0" name="【認定こども園・幼稚園・保育所】&#10;有形固定資産減価償却率最大値テキスト">
          <a:extLst>
            <a:ext uri="{FF2B5EF4-FFF2-40B4-BE49-F238E27FC236}">
              <a16:creationId xmlns:a16="http://schemas.microsoft.com/office/drawing/2014/main" xmlns="" id="{00000000-0008-0000-0E00-000072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1" name="直線コネクタ 370">
          <a:extLst>
            <a:ext uri="{FF2B5EF4-FFF2-40B4-BE49-F238E27FC236}">
              <a16:creationId xmlns:a16="http://schemas.microsoft.com/office/drawing/2014/main" xmlns="" id="{00000000-0008-0000-0E00-000073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65422</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xmlns="" id="{00000000-0008-0000-0E00-000074010000}"/>
            </a:ext>
          </a:extLst>
        </xdr:cNvPr>
        <xdr:cNvSpPr txBox="1"/>
      </xdr:nvSpPr>
      <xdr:spPr>
        <a:xfrm>
          <a:off x="16357600" y="640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73" name="フローチャート: 判断 372">
          <a:extLst>
            <a:ext uri="{FF2B5EF4-FFF2-40B4-BE49-F238E27FC236}">
              <a16:creationId xmlns:a16="http://schemas.microsoft.com/office/drawing/2014/main" xmlns="" id="{00000000-0008-0000-0E00-00007501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74" name="フローチャート: 判断 373">
          <a:extLst>
            <a:ext uri="{FF2B5EF4-FFF2-40B4-BE49-F238E27FC236}">
              <a16:creationId xmlns:a16="http://schemas.microsoft.com/office/drawing/2014/main" xmlns="" id="{00000000-0008-0000-0E00-000076010000}"/>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75" name="フローチャート: 判断 374">
          <a:extLst>
            <a:ext uri="{FF2B5EF4-FFF2-40B4-BE49-F238E27FC236}">
              <a16:creationId xmlns:a16="http://schemas.microsoft.com/office/drawing/2014/main" xmlns="" id="{00000000-0008-0000-0E00-00007701000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44450</xdr:rowOff>
    </xdr:from>
    <xdr:to>
      <xdr:col>72</xdr:col>
      <xdr:colOff>38100</xdr:colOff>
      <xdr:row>38</xdr:row>
      <xdr:rowOff>146050</xdr:rowOff>
    </xdr:to>
    <xdr:sp macro="" textlink="">
      <xdr:nvSpPr>
        <xdr:cNvPr id="376" name="フローチャート: 判断 375">
          <a:extLst>
            <a:ext uri="{FF2B5EF4-FFF2-40B4-BE49-F238E27FC236}">
              <a16:creationId xmlns:a16="http://schemas.microsoft.com/office/drawing/2014/main" xmlns="" id="{00000000-0008-0000-0E00-000078010000}"/>
            </a:ext>
          </a:extLst>
        </xdr:cNvPr>
        <xdr:cNvSpPr/>
      </xdr:nvSpPr>
      <xdr:spPr>
        <a:xfrm>
          <a:off x="1365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00000000-0008-0000-0E00-00007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00000000-0008-0000-0E00-00007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00000000-0008-0000-0E00-00007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0000000-0008-0000-0E00-00007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00000000-0008-0000-0E00-00007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25400</xdr:rowOff>
    </xdr:from>
    <xdr:to>
      <xdr:col>85</xdr:col>
      <xdr:colOff>177800</xdr:colOff>
      <xdr:row>39</xdr:row>
      <xdr:rowOff>127000</xdr:rowOff>
    </xdr:to>
    <xdr:sp macro="" textlink="">
      <xdr:nvSpPr>
        <xdr:cNvPr id="382" name="楕円 381">
          <a:extLst>
            <a:ext uri="{FF2B5EF4-FFF2-40B4-BE49-F238E27FC236}">
              <a16:creationId xmlns:a16="http://schemas.microsoft.com/office/drawing/2014/main" xmlns="" id="{00000000-0008-0000-0E00-00007E010000}"/>
            </a:ext>
          </a:extLst>
        </xdr:cNvPr>
        <xdr:cNvSpPr/>
      </xdr:nvSpPr>
      <xdr:spPr>
        <a:xfrm>
          <a:off x="16268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3827</xdr:rowOff>
    </xdr:from>
    <xdr:ext cx="405111" cy="259045"/>
    <xdr:sp macro="" textlink="">
      <xdr:nvSpPr>
        <xdr:cNvPr id="383" name="【認定こども園・幼稚園・保育所】&#10;有形固定資産減価償却率該当値テキスト">
          <a:extLst>
            <a:ext uri="{FF2B5EF4-FFF2-40B4-BE49-F238E27FC236}">
              <a16:creationId xmlns:a16="http://schemas.microsoft.com/office/drawing/2014/main" xmlns="" id="{00000000-0008-0000-0E00-00007F010000}"/>
            </a:ext>
          </a:extLst>
        </xdr:cNvPr>
        <xdr:cNvSpPr txBox="1"/>
      </xdr:nvSpPr>
      <xdr:spPr>
        <a:xfrm>
          <a:off x="16357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384" name="楕円 383">
          <a:extLst>
            <a:ext uri="{FF2B5EF4-FFF2-40B4-BE49-F238E27FC236}">
              <a16:creationId xmlns:a16="http://schemas.microsoft.com/office/drawing/2014/main" xmlns="" id="{00000000-0008-0000-0E00-000080010000}"/>
            </a:ext>
          </a:extLst>
        </xdr:cNvPr>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142875</xdr:rowOff>
    </xdr:to>
    <xdr:cxnSp macro="">
      <xdr:nvCxnSpPr>
        <xdr:cNvPr id="385" name="直線コネクタ 384">
          <a:extLst>
            <a:ext uri="{FF2B5EF4-FFF2-40B4-BE49-F238E27FC236}">
              <a16:creationId xmlns:a16="http://schemas.microsoft.com/office/drawing/2014/main" xmlns="" id="{00000000-0008-0000-0E00-000081010000}"/>
            </a:ext>
          </a:extLst>
        </xdr:cNvPr>
        <xdr:cNvCxnSpPr/>
      </xdr:nvCxnSpPr>
      <xdr:spPr>
        <a:xfrm flipV="1">
          <a:off x="15481300" y="676275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55880</xdr:rowOff>
    </xdr:from>
    <xdr:to>
      <xdr:col>76</xdr:col>
      <xdr:colOff>165100</xdr:colOff>
      <xdr:row>37</xdr:row>
      <xdr:rowOff>157480</xdr:rowOff>
    </xdr:to>
    <xdr:sp macro="" textlink="">
      <xdr:nvSpPr>
        <xdr:cNvPr id="386" name="楕円 385">
          <a:extLst>
            <a:ext uri="{FF2B5EF4-FFF2-40B4-BE49-F238E27FC236}">
              <a16:creationId xmlns:a16="http://schemas.microsoft.com/office/drawing/2014/main" xmlns="" id="{00000000-0008-0000-0E00-000082010000}"/>
            </a:ext>
          </a:extLst>
        </xdr:cNvPr>
        <xdr:cNvSpPr/>
      </xdr:nvSpPr>
      <xdr:spPr>
        <a:xfrm>
          <a:off x="14541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106680</xdr:rowOff>
    </xdr:from>
    <xdr:to>
      <xdr:col>81</xdr:col>
      <xdr:colOff>50800</xdr:colOff>
      <xdr:row>39</xdr:row>
      <xdr:rowOff>142875</xdr:rowOff>
    </xdr:to>
    <xdr:cxnSp macro="">
      <xdr:nvCxnSpPr>
        <xdr:cNvPr id="387" name="直線コネクタ 386">
          <a:extLst>
            <a:ext uri="{FF2B5EF4-FFF2-40B4-BE49-F238E27FC236}">
              <a16:creationId xmlns:a16="http://schemas.microsoft.com/office/drawing/2014/main" xmlns="" id="{00000000-0008-0000-0E00-000083010000}"/>
            </a:ext>
          </a:extLst>
        </xdr:cNvPr>
        <xdr:cNvCxnSpPr/>
      </xdr:nvCxnSpPr>
      <xdr:spPr>
        <a:xfrm>
          <a:off x="14592300" y="6450330"/>
          <a:ext cx="8890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388" name="n_1aveValue【認定こども園・幼稚園・保育所】&#10;有形固定資産減価償却率">
          <a:extLst>
            <a:ext uri="{FF2B5EF4-FFF2-40B4-BE49-F238E27FC236}">
              <a16:creationId xmlns:a16="http://schemas.microsoft.com/office/drawing/2014/main" xmlns="" id="{00000000-0008-0000-0E00-000084010000}"/>
            </a:ext>
          </a:extLst>
        </xdr:cNvPr>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389" name="n_2aveValue【認定こども園・幼稚園・保育所】&#10;有形固定資産減価償却率">
          <a:extLst>
            <a:ext uri="{FF2B5EF4-FFF2-40B4-BE49-F238E27FC236}">
              <a16:creationId xmlns:a16="http://schemas.microsoft.com/office/drawing/2014/main" xmlns="" id="{00000000-0008-0000-0E00-000085010000}"/>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162577</xdr:rowOff>
    </xdr:from>
    <xdr:ext cx="405111" cy="259045"/>
    <xdr:sp macro="" textlink="">
      <xdr:nvSpPr>
        <xdr:cNvPr id="390" name="n_3aveValue【認定こども園・幼稚園・保育所】&#10;有形固定資産減価償却率">
          <a:extLst>
            <a:ext uri="{FF2B5EF4-FFF2-40B4-BE49-F238E27FC236}">
              <a16:creationId xmlns:a16="http://schemas.microsoft.com/office/drawing/2014/main" xmlns="" id="{00000000-0008-0000-0E00-000086010000}"/>
            </a:ext>
          </a:extLst>
        </xdr:cNvPr>
        <xdr:cNvSpPr txBox="1"/>
      </xdr:nvSpPr>
      <xdr:spPr>
        <a:xfrm>
          <a:off x="13500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13352</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xmlns="" id="{00000000-0008-0000-0E00-000087010000}"/>
            </a:ext>
          </a:extLst>
        </xdr:cNvPr>
        <xdr:cNvSpPr txBox="1"/>
      </xdr:nvSpPr>
      <xdr:spPr>
        <a:xfrm>
          <a:off x="152660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2557</xdr:rowOff>
    </xdr:from>
    <xdr:ext cx="405111" cy="259045"/>
    <xdr:sp macro="" textlink="">
      <xdr:nvSpPr>
        <xdr:cNvPr id="392" name="n_2mainValue【認定こども園・幼稚園・保育所】&#10;有形固定資産減価償却率">
          <a:extLst>
            <a:ext uri="{FF2B5EF4-FFF2-40B4-BE49-F238E27FC236}">
              <a16:creationId xmlns:a16="http://schemas.microsoft.com/office/drawing/2014/main" xmlns="" id="{00000000-0008-0000-0E00-000088010000}"/>
            </a:ext>
          </a:extLst>
        </xdr:cNvPr>
        <xdr:cNvSpPr txBox="1"/>
      </xdr:nvSpPr>
      <xdr:spPr>
        <a:xfrm>
          <a:off x="14389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xmlns="" id="{00000000-0008-0000-0E00-00008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xmlns="" id="{00000000-0008-0000-0E00-00008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xmlns="" id="{00000000-0008-0000-0E00-00008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xmlns="" id="{00000000-0008-0000-0E00-00008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xmlns="" id="{00000000-0008-0000-0E00-00008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xmlns="" id="{00000000-0008-0000-0E00-00008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xmlns="" id="{00000000-0008-0000-0E00-00008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xmlns="" id="{00000000-0008-0000-0E00-00009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xmlns="" id="{00000000-0008-0000-0E00-00009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xmlns="" id="{00000000-0008-0000-0E00-00009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3" name="直線コネクタ 402">
          <a:extLst>
            <a:ext uri="{FF2B5EF4-FFF2-40B4-BE49-F238E27FC236}">
              <a16:creationId xmlns:a16="http://schemas.microsoft.com/office/drawing/2014/main" xmlns="" id="{00000000-0008-0000-0E00-00009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xmlns="" id="{00000000-0008-0000-0E00-000094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5" name="直線コネクタ 404">
          <a:extLst>
            <a:ext uri="{FF2B5EF4-FFF2-40B4-BE49-F238E27FC236}">
              <a16:creationId xmlns:a16="http://schemas.microsoft.com/office/drawing/2014/main" xmlns="" id="{00000000-0008-0000-0E00-00009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6" name="テキスト ボックス 405">
          <a:extLst>
            <a:ext uri="{FF2B5EF4-FFF2-40B4-BE49-F238E27FC236}">
              <a16:creationId xmlns:a16="http://schemas.microsoft.com/office/drawing/2014/main" xmlns="" id="{00000000-0008-0000-0E00-000096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7" name="直線コネクタ 406">
          <a:extLst>
            <a:ext uri="{FF2B5EF4-FFF2-40B4-BE49-F238E27FC236}">
              <a16:creationId xmlns:a16="http://schemas.microsoft.com/office/drawing/2014/main" xmlns="" id="{00000000-0008-0000-0E00-00009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08" name="テキスト ボックス 407">
          <a:extLst>
            <a:ext uri="{FF2B5EF4-FFF2-40B4-BE49-F238E27FC236}">
              <a16:creationId xmlns:a16="http://schemas.microsoft.com/office/drawing/2014/main" xmlns="" id="{00000000-0008-0000-0E00-000098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9" name="直線コネクタ 408">
          <a:extLst>
            <a:ext uri="{FF2B5EF4-FFF2-40B4-BE49-F238E27FC236}">
              <a16:creationId xmlns:a16="http://schemas.microsoft.com/office/drawing/2014/main" xmlns="" id="{00000000-0008-0000-0E00-00009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0" name="テキスト ボックス 409">
          <a:extLst>
            <a:ext uri="{FF2B5EF4-FFF2-40B4-BE49-F238E27FC236}">
              <a16:creationId xmlns:a16="http://schemas.microsoft.com/office/drawing/2014/main" xmlns="" id="{00000000-0008-0000-0E00-00009A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1" name="直線コネクタ 410">
          <a:extLst>
            <a:ext uri="{FF2B5EF4-FFF2-40B4-BE49-F238E27FC236}">
              <a16:creationId xmlns:a16="http://schemas.microsoft.com/office/drawing/2014/main" xmlns="" id="{00000000-0008-0000-0E00-00009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2" name="テキスト ボックス 411">
          <a:extLst>
            <a:ext uri="{FF2B5EF4-FFF2-40B4-BE49-F238E27FC236}">
              <a16:creationId xmlns:a16="http://schemas.microsoft.com/office/drawing/2014/main" xmlns="" id="{00000000-0008-0000-0E00-00009C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3" name="直線コネクタ 412">
          <a:extLst>
            <a:ext uri="{FF2B5EF4-FFF2-40B4-BE49-F238E27FC236}">
              <a16:creationId xmlns:a16="http://schemas.microsoft.com/office/drawing/2014/main" xmlns="" id="{00000000-0008-0000-0E00-00009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4" name="テキスト ボックス 413">
          <a:extLst>
            <a:ext uri="{FF2B5EF4-FFF2-40B4-BE49-F238E27FC236}">
              <a16:creationId xmlns:a16="http://schemas.microsoft.com/office/drawing/2014/main" xmlns="" id="{00000000-0008-0000-0E00-00009E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xmlns="" id="{00000000-0008-0000-0E00-00009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xmlns="" id="{00000000-0008-0000-0E00-0000A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xmlns="" id="{00000000-0008-0000-0E00-0000A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18" name="直線コネクタ 417">
          <a:extLst>
            <a:ext uri="{FF2B5EF4-FFF2-40B4-BE49-F238E27FC236}">
              <a16:creationId xmlns:a16="http://schemas.microsoft.com/office/drawing/2014/main" xmlns="" id="{00000000-0008-0000-0E00-0000A2010000}"/>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xmlns="" id="{00000000-0008-0000-0E00-0000A3010000}"/>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20" name="直線コネクタ 419">
          <a:extLst>
            <a:ext uri="{FF2B5EF4-FFF2-40B4-BE49-F238E27FC236}">
              <a16:creationId xmlns:a16="http://schemas.microsoft.com/office/drawing/2014/main" xmlns="" id="{00000000-0008-0000-0E00-0000A4010000}"/>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xmlns="" id="{00000000-0008-0000-0E00-0000A5010000}"/>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22" name="直線コネクタ 421">
          <a:extLst>
            <a:ext uri="{FF2B5EF4-FFF2-40B4-BE49-F238E27FC236}">
              <a16:creationId xmlns:a16="http://schemas.microsoft.com/office/drawing/2014/main" xmlns="" id="{00000000-0008-0000-0E00-0000A601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xmlns="" id="{00000000-0008-0000-0E00-0000A7010000}"/>
            </a:ext>
          </a:extLst>
        </xdr:cNvPr>
        <xdr:cNvSpPr txBox="1"/>
      </xdr:nvSpPr>
      <xdr:spPr>
        <a:xfrm>
          <a:off x="22199600" y="647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24" name="フローチャート: 判断 423">
          <a:extLst>
            <a:ext uri="{FF2B5EF4-FFF2-40B4-BE49-F238E27FC236}">
              <a16:creationId xmlns:a16="http://schemas.microsoft.com/office/drawing/2014/main" xmlns="" id="{00000000-0008-0000-0E00-0000A8010000}"/>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25" name="フローチャート: 判断 424">
          <a:extLst>
            <a:ext uri="{FF2B5EF4-FFF2-40B4-BE49-F238E27FC236}">
              <a16:creationId xmlns:a16="http://schemas.microsoft.com/office/drawing/2014/main" xmlns="" id="{00000000-0008-0000-0E00-0000A901000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26" name="フローチャート: 判断 425">
          <a:extLst>
            <a:ext uri="{FF2B5EF4-FFF2-40B4-BE49-F238E27FC236}">
              <a16:creationId xmlns:a16="http://schemas.microsoft.com/office/drawing/2014/main" xmlns="" id="{00000000-0008-0000-0E00-0000AA010000}"/>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27" name="フローチャート: 判断 426">
          <a:extLst>
            <a:ext uri="{FF2B5EF4-FFF2-40B4-BE49-F238E27FC236}">
              <a16:creationId xmlns:a16="http://schemas.microsoft.com/office/drawing/2014/main" xmlns="" id="{00000000-0008-0000-0E00-0000AB010000}"/>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0000000-0008-0000-0E00-0000A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E00-0000A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E00-0000A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E00-0000B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120106</xdr:rowOff>
    </xdr:from>
    <xdr:to>
      <xdr:col>116</xdr:col>
      <xdr:colOff>114300</xdr:colOff>
      <xdr:row>33</xdr:row>
      <xdr:rowOff>50256</xdr:rowOff>
    </xdr:to>
    <xdr:sp macro="" textlink="">
      <xdr:nvSpPr>
        <xdr:cNvPr id="433" name="楕円 432">
          <a:extLst>
            <a:ext uri="{FF2B5EF4-FFF2-40B4-BE49-F238E27FC236}">
              <a16:creationId xmlns:a16="http://schemas.microsoft.com/office/drawing/2014/main" xmlns="" id="{00000000-0008-0000-0E00-0000B1010000}"/>
            </a:ext>
          </a:extLst>
        </xdr:cNvPr>
        <xdr:cNvSpPr/>
      </xdr:nvSpPr>
      <xdr:spPr>
        <a:xfrm>
          <a:off x="22110700" y="560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47007</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xmlns="" id="{00000000-0008-0000-0E00-0000B2010000}"/>
            </a:ext>
          </a:extLst>
        </xdr:cNvPr>
        <xdr:cNvSpPr txBox="1"/>
      </xdr:nvSpPr>
      <xdr:spPr>
        <a:xfrm>
          <a:off x="22199600" y="55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146231</xdr:rowOff>
    </xdr:from>
    <xdr:to>
      <xdr:col>112</xdr:col>
      <xdr:colOff>38100</xdr:colOff>
      <xdr:row>33</xdr:row>
      <xdr:rowOff>76381</xdr:rowOff>
    </xdr:to>
    <xdr:sp macro="" textlink="">
      <xdr:nvSpPr>
        <xdr:cNvPr id="435" name="楕円 434">
          <a:extLst>
            <a:ext uri="{FF2B5EF4-FFF2-40B4-BE49-F238E27FC236}">
              <a16:creationId xmlns:a16="http://schemas.microsoft.com/office/drawing/2014/main" xmlns="" id="{00000000-0008-0000-0E00-0000B3010000}"/>
            </a:ext>
          </a:extLst>
        </xdr:cNvPr>
        <xdr:cNvSpPr/>
      </xdr:nvSpPr>
      <xdr:spPr>
        <a:xfrm>
          <a:off x="21272500" y="563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170906</xdr:rowOff>
    </xdr:from>
    <xdr:to>
      <xdr:col>116</xdr:col>
      <xdr:colOff>63500</xdr:colOff>
      <xdr:row>33</xdr:row>
      <xdr:rowOff>25581</xdr:rowOff>
    </xdr:to>
    <xdr:cxnSp macro="">
      <xdr:nvCxnSpPr>
        <xdr:cNvPr id="436" name="直線コネクタ 435">
          <a:extLst>
            <a:ext uri="{FF2B5EF4-FFF2-40B4-BE49-F238E27FC236}">
              <a16:creationId xmlns:a16="http://schemas.microsoft.com/office/drawing/2014/main" xmlns="" id="{00000000-0008-0000-0E00-0000B4010000}"/>
            </a:ext>
          </a:extLst>
        </xdr:cNvPr>
        <xdr:cNvCxnSpPr/>
      </xdr:nvCxnSpPr>
      <xdr:spPr>
        <a:xfrm flipV="1">
          <a:off x="21323300" y="565730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13970</xdr:rowOff>
    </xdr:from>
    <xdr:to>
      <xdr:col>107</xdr:col>
      <xdr:colOff>101600</xdr:colOff>
      <xdr:row>35</xdr:row>
      <xdr:rowOff>115570</xdr:rowOff>
    </xdr:to>
    <xdr:sp macro="" textlink="">
      <xdr:nvSpPr>
        <xdr:cNvPr id="437" name="楕円 436">
          <a:extLst>
            <a:ext uri="{FF2B5EF4-FFF2-40B4-BE49-F238E27FC236}">
              <a16:creationId xmlns:a16="http://schemas.microsoft.com/office/drawing/2014/main" xmlns="" id="{00000000-0008-0000-0E00-0000B5010000}"/>
            </a:ext>
          </a:extLst>
        </xdr:cNvPr>
        <xdr:cNvSpPr/>
      </xdr:nvSpPr>
      <xdr:spPr>
        <a:xfrm>
          <a:off x="20383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25581</xdr:rowOff>
    </xdr:from>
    <xdr:to>
      <xdr:col>111</xdr:col>
      <xdr:colOff>177800</xdr:colOff>
      <xdr:row>35</xdr:row>
      <xdr:rowOff>64770</xdr:rowOff>
    </xdr:to>
    <xdr:cxnSp macro="">
      <xdr:nvCxnSpPr>
        <xdr:cNvPr id="438" name="直線コネクタ 437">
          <a:extLst>
            <a:ext uri="{FF2B5EF4-FFF2-40B4-BE49-F238E27FC236}">
              <a16:creationId xmlns:a16="http://schemas.microsoft.com/office/drawing/2014/main" xmlns="" id="{00000000-0008-0000-0E00-0000B6010000}"/>
            </a:ext>
          </a:extLst>
        </xdr:cNvPr>
        <xdr:cNvCxnSpPr/>
      </xdr:nvCxnSpPr>
      <xdr:spPr>
        <a:xfrm flipV="1">
          <a:off x="20434300" y="5683431"/>
          <a:ext cx="889000" cy="3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xmlns="" id="{00000000-0008-0000-0E00-0000B7010000}"/>
            </a:ext>
          </a:extLst>
        </xdr:cNvPr>
        <xdr:cNvSpPr txBox="1"/>
      </xdr:nvSpPr>
      <xdr:spPr>
        <a:xfrm>
          <a:off x="21075727" y="662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xmlns="" id="{00000000-0008-0000-0E00-0000B8010000}"/>
            </a:ext>
          </a:extLst>
        </xdr:cNvPr>
        <xdr:cNvSpPr txBox="1"/>
      </xdr:nvSpPr>
      <xdr:spPr>
        <a:xfrm>
          <a:off x="20199427" y="662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xmlns="" id="{00000000-0008-0000-0E00-0000B9010000}"/>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31</xdr:row>
      <xdr:rowOff>92908</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xmlns="" id="{00000000-0008-0000-0E00-0000BA010000}"/>
            </a:ext>
          </a:extLst>
        </xdr:cNvPr>
        <xdr:cNvSpPr txBox="1"/>
      </xdr:nvSpPr>
      <xdr:spPr>
        <a:xfrm>
          <a:off x="21075727" y="54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132097</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xmlns="" id="{00000000-0008-0000-0E00-0000BB010000}"/>
            </a:ext>
          </a:extLst>
        </xdr:cNvPr>
        <xdr:cNvSpPr txBox="1"/>
      </xdr:nvSpPr>
      <xdr:spPr>
        <a:xfrm>
          <a:off x="20199427" y="57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xmlns="" id="{00000000-0008-0000-0E00-0000B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xmlns="" id="{00000000-0008-0000-0E00-0000B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xmlns="" id="{00000000-0008-0000-0E00-0000B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xmlns="" id="{00000000-0008-0000-0E00-0000B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xmlns="" id="{00000000-0008-0000-0E00-0000C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xmlns="" id="{00000000-0008-0000-0E00-0000C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xmlns="" id="{00000000-0008-0000-0E00-0000C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xmlns="" id="{00000000-0008-0000-0E00-0000C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xmlns="" id="{00000000-0008-0000-0E00-0000C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xmlns="" id="{00000000-0008-0000-0E00-0000C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xmlns="" id="{00000000-0008-0000-0E00-0000C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xmlns="" id="{00000000-0008-0000-0E00-0000C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xmlns="" id="{00000000-0008-0000-0E00-0000C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xmlns="" id="{00000000-0008-0000-0E00-0000C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xmlns="" id="{00000000-0008-0000-0E00-0000C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xmlns="" id="{00000000-0008-0000-0E00-0000C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xmlns="" id="{00000000-0008-0000-0E00-0000C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xmlns="" id="{00000000-0008-0000-0E00-0000C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xmlns="" id="{00000000-0008-0000-0E00-0000D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xmlns="" id="{00000000-0008-0000-0E00-0000D1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xmlns="" id="{00000000-0008-0000-0E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00000000-0008-0000-0E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xmlns="" id="{00000000-0008-0000-0E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69" name="直線コネクタ 468">
          <a:extLst>
            <a:ext uri="{FF2B5EF4-FFF2-40B4-BE49-F238E27FC236}">
              <a16:creationId xmlns:a16="http://schemas.microsoft.com/office/drawing/2014/main" xmlns="" id="{00000000-0008-0000-0E00-0000D5010000}"/>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70" name="【学校施設】&#10;有形固定資産減価償却率最小値テキスト">
          <a:extLst>
            <a:ext uri="{FF2B5EF4-FFF2-40B4-BE49-F238E27FC236}">
              <a16:creationId xmlns:a16="http://schemas.microsoft.com/office/drawing/2014/main" xmlns="" id="{00000000-0008-0000-0E00-0000D601000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71" name="直線コネクタ 470">
          <a:extLst>
            <a:ext uri="{FF2B5EF4-FFF2-40B4-BE49-F238E27FC236}">
              <a16:creationId xmlns:a16="http://schemas.microsoft.com/office/drawing/2014/main" xmlns="" id="{00000000-0008-0000-0E00-0000D701000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72" name="【学校施設】&#10;有形固定資産減価償却率最大値テキスト">
          <a:extLst>
            <a:ext uri="{FF2B5EF4-FFF2-40B4-BE49-F238E27FC236}">
              <a16:creationId xmlns:a16="http://schemas.microsoft.com/office/drawing/2014/main" xmlns="" id="{00000000-0008-0000-0E00-0000D8010000}"/>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73" name="直線コネクタ 472">
          <a:extLst>
            <a:ext uri="{FF2B5EF4-FFF2-40B4-BE49-F238E27FC236}">
              <a16:creationId xmlns:a16="http://schemas.microsoft.com/office/drawing/2014/main" xmlns="" id="{00000000-0008-0000-0E00-0000D901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74" name="【学校施設】&#10;有形固定資産減価償却率平均値テキスト">
          <a:extLst>
            <a:ext uri="{FF2B5EF4-FFF2-40B4-BE49-F238E27FC236}">
              <a16:creationId xmlns:a16="http://schemas.microsoft.com/office/drawing/2014/main" xmlns="" id="{00000000-0008-0000-0E00-0000DA010000}"/>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75" name="フローチャート: 判断 474">
          <a:extLst>
            <a:ext uri="{FF2B5EF4-FFF2-40B4-BE49-F238E27FC236}">
              <a16:creationId xmlns:a16="http://schemas.microsoft.com/office/drawing/2014/main" xmlns="" id="{00000000-0008-0000-0E00-0000DB010000}"/>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476" name="フローチャート: 判断 475">
          <a:extLst>
            <a:ext uri="{FF2B5EF4-FFF2-40B4-BE49-F238E27FC236}">
              <a16:creationId xmlns:a16="http://schemas.microsoft.com/office/drawing/2014/main" xmlns="" id="{00000000-0008-0000-0E00-0000DC010000}"/>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477" name="フローチャート: 判断 476">
          <a:extLst>
            <a:ext uri="{FF2B5EF4-FFF2-40B4-BE49-F238E27FC236}">
              <a16:creationId xmlns:a16="http://schemas.microsoft.com/office/drawing/2014/main" xmlns="" id="{00000000-0008-0000-0E00-0000DD01000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78" name="フローチャート: 判断 477">
          <a:extLst>
            <a:ext uri="{FF2B5EF4-FFF2-40B4-BE49-F238E27FC236}">
              <a16:creationId xmlns:a16="http://schemas.microsoft.com/office/drawing/2014/main" xmlns="" id="{00000000-0008-0000-0E00-0000DE010000}"/>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E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E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0000000-0008-0000-0E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00000000-0008-0000-0E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00000000-0008-0000-0E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484" name="楕円 483">
          <a:extLst>
            <a:ext uri="{FF2B5EF4-FFF2-40B4-BE49-F238E27FC236}">
              <a16:creationId xmlns:a16="http://schemas.microsoft.com/office/drawing/2014/main" xmlns="" id="{00000000-0008-0000-0E00-0000E4010000}"/>
            </a:ext>
          </a:extLst>
        </xdr:cNvPr>
        <xdr:cNvSpPr/>
      </xdr:nvSpPr>
      <xdr:spPr>
        <a:xfrm>
          <a:off x="162687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485" name="【学校施設】&#10;有形固定資産減価償却率該当値テキスト">
          <a:extLst>
            <a:ext uri="{FF2B5EF4-FFF2-40B4-BE49-F238E27FC236}">
              <a16:creationId xmlns:a16="http://schemas.microsoft.com/office/drawing/2014/main" xmlns="" id="{00000000-0008-0000-0E00-0000E5010000}"/>
            </a:ext>
          </a:extLst>
        </xdr:cNvPr>
        <xdr:cNvSpPr txBox="1"/>
      </xdr:nvSpPr>
      <xdr:spPr>
        <a:xfrm>
          <a:off x="16357600"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135346</xdr:rowOff>
    </xdr:from>
    <xdr:to>
      <xdr:col>81</xdr:col>
      <xdr:colOff>101600</xdr:colOff>
      <xdr:row>59</xdr:row>
      <xdr:rowOff>65496</xdr:rowOff>
    </xdr:to>
    <xdr:sp macro="" textlink="">
      <xdr:nvSpPr>
        <xdr:cNvPr id="486" name="楕円 485">
          <a:extLst>
            <a:ext uri="{FF2B5EF4-FFF2-40B4-BE49-F238E27FC236}">
              <a16:creationId xmlns:a16="http://schemas.microsoft.com/office/drawing/2014/main" xmlns="" id="{00000000-0008-0000-0E00-0000E6010000}"/>
            </a:ext>
          </a:extLst>
        </xdr:cNvPr>
        <xdr:cNvSpPr/>
      </xdr:nvSpPr>
      <xdr:spPr>
        <a:xfrm>
          <a:off x="15430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59</xdr:row>
      <xdr:rowOff>14696</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flipV="1">
          <a:off x="15481300" y="1009269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105954</xdr:rowOff>
    </xdr:from>
    <xdr:to>
      <xdr:col>76</xdr:col>
      <xdr:colOff>165100</xdr:colOff>
      <xdr:row>62</xdr:row>
      <xdr:rowOff>36104</xdr:rowOff>
    </xdr:to>
    <xdr:sp macro="" textlink="">
      <xdr:nvSpPr>
        <xdr:cNvPr id="488" name="楕円 487">
          <a:extLst>
            <a:ext uri="{FF2B5EF4-FFF2-40B4-BE49-F238E27FC236}">
              <a16:creationId xmlns:a16="http://schemas.microsoft.com/office/drawing/2014/main" xmlns="" id="{00000000-0008-0000-0E00-0000E8010000}"/>
            </a:ext>
          </a:extLst>
        </xdr:cNvPr>
        <xdr:cNvSpPr/>
      </xdr:nvSpPr>
      <xdr:spPr>
        <a:xfrm>
          <a:off x="14541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14696</xdr:rowOff>
    </xdr:from>
    <xdr:to>
      <xdr:col>81</xdr:col>
      <xdr:colOff>50800</xdr:colOff>
      <xdr:row>61</xdr:row>
      <xdr:rowOff>156754</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flipV="1">
          <a:off x="14592300" y="10130246"/>
          <a:ext cx="889000" cy="48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75492</xdr:rowOff>
    </xdr:from>
    <xdr:ext cx="405111" cy="259045"/>
    <xdr:sp macro="" textlink="">
      <xdr:nvSpPr>
        <xdr:cNvPr id="490" name="n_1aveValue【学校施設】&#10;有形固定資産減価償却率">
          <a:extLst>
            <a:ext uri="{FF2B5EF4-FFF2-40B4-BE49-F238E27FC236}">
              <a16:creationId xmlns:a16="http://schemas.microsoft.com/office/drawing/2014/main" xmlns="" id="{00000000-0008-0000-0E00-0000EA010000}"/>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491" name="n_2aveValue【学校施設】&#10;有形固定資産減価償却率">
          <a:extLst>
            <a:ext uri="{FF2B5EF4-FFF2-40B4-BE49-F238E27FC236}">
              <a16:creationId xmlns:a16="http://schemas.microsoft.com/office/drawing/2014/main" xmlns="" id="{00000000-0008-0000-0E00-0000EB010000}"/>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92" name="n_3aveValue【学校施設】&#10;有形固定資産減価償却率">
          <a:extLst>
            <a:ext uri="{FF2B5EF4-FFF2-40B4-BE49-F238E27FC236}">
              <a16:creationId xmlns:a16="http://schemas.microsoft.com/office/drawing/2014/main" xmlns="" id="{00000000-0008-0000-0E00-0000EC010000}"/>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56623</xdr:rowOff>
    </xdr:from>
    <xdr:ext cx="405111" cy="259045"/>
    <xdr:sp macro="" textlink="">
      <xdr:nvSpPr>
        <xdr:cNvPr id="493" name="n_1mainValue【学校施設】&#10;有形固定資産減価償却率">
          <a:extLst>
            <a:ext uri="{FF2B5EF4-FFF2-40B4-BE49-F238E27FC236}">
              <a16:creationId xmlns:a16="http://schemas.microsoft.com/office/drawing/2014/main" xmlns="" id="{00000000-0008-0000-0E00-0000ED010000}"/>
            </a:ext>
          </a:extLst>
        </xdr:cNvPr>
        <xdr:cNvSpPr txBox="1"/>
      </xdr:nvSpPr>
      <xdr:spPr>
        <a:xfrm>
          <a:off x="152660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27231</xdr:rowOff>
    </xdr:from>
    <xdr:ext cx="405111" cy="259045"/>
    <xdr:sp macro="" textlink="">
      <xdr:nvSpPr>
        <xdr:cNvPr id="494" name="n_2mainValue【学校施設】&#10;有形固定資産減価償却率">
          <a:extLst>
            <a:ext uri="{FF2B5EF4-FFF2-40B4-BE49-F238E27FC236}">
              <a16:creationId xmlns:a16="http://schemas.microsoft.com/office/drawing/2014/main" xmlns="" id="{00000000-0008-0000-0E00-0000EE010000}"/>
            </a:ext>
          </a:extLst>
        </xdr:cNvPr>
        <xdr:cNvSpPr txBox="1"/>
      </xdr:nvSpPr>
      <xdr:spPr>
        <a:xfrm>
          <a:off x="14389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xmlns="" id="{00000000-0008-0000-0E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xmlns="" id="{00000000-0008-0000-0E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xmlns="" id="{00000000-0008-0000-0E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xmlns="" id="{00000000-0008-0000-0E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xmlns="" id="{00000000-0008-0000-0E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xmlns="" id="{00000000-0008-0000-0E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xmlns="" id="{00000000-0008-0000-0E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xmlns="" id="{00000000-0008-0000-0E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xmlns="" id="{00000000-0008-0000-0E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xmlns="" id="{00000000-0008-0000-0E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xmlns="" id="{00000000-0008-0000-0E00-0000F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xmlns="" id="{00000000-0008-0000-0E00-0000FA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xmlns="" id="{00000000-0008-0000-0E00-0000FC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xmlns="" id="{00000000-0008-0000-0E00-0000FD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xmlns="" id="{00000000-0008-0000-0E00-0000FE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xmlns="" id="{00000000-0008-0000-0E00-0000FF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xmlns="" id="{00000000-0008-0000-0E00-00000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xmlns="" id="{00000000-0008-0000-0E00-00000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xmlns="" id="{00000000-0008-0000-0E00-00000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xmlns="" id="{00000000-0008-0000-0E00-00000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a:extLst>
            <a:ext uri="{FF2B5EF4-FFF2-40B4-BE49-F238E27FC236}">
              <a16:creationId xmlns:a16="http://schemas.microsoft.com/office/drawing/2014/main" xmlns="" id="{00000000-0008-0000-0E00-00000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19" name="直線コネクタ 518">
          <a:extLst>
            <a:ext uri="{FF2B5EF4-FFF2-40B4-BE49-F238E27FC236}">
              <a16:creationId xmlns:a16="http://schemas.microsoft.com/office/drawing/2014/main" xmlns="" id="{00000000-0008-0000-0E00-000007020000}"/>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20" name="【学校施設】&#10;一人当たり面積最小値テキスト">
          <a:extLst>
            <a:ext uri="{FF2B5EF4-FFF2-40B4-BE49-F238E27FC236}">
              <a16:creationId xmlns:a16="http://schemas.microsoft.com/office/drawing/2014/main" xmlns="" id="{00000000-0008-0000-0E00-000008020000}"/>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21" name="直線コネクタ 520">
          <a:extLst>
            <a:ext uri="{FF2B5EF4-FFF2-40B4-BE49-F238E27FC236}">
              <a16:creationId xmlns:a16="http://schemas.microsoft.com/office/drawing/2014/main" xmlns="" id="{00000000-0008-0000-0E00-000009020000}"/>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22" name="【学校施設】&#10;一人当たり面積最大値テキスト">
          <a:extLst>
            <a:ext uri="{FF2B5EF4-FFF2-40B4-BE49-F238E27FC236}">
              <a16:creationId xmlns:a16="http://schemas.microsoft.com/office/drawing/2014/main" xmlns="" id="{00000000-0008-0000-0E00-00000A02000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23" name="直線コネクタ 522">
          <a:extLst>
            <a:ext uri="{FF2B5EF4-FFF2-40B4-BE49-F238E27FC236}">
              <a16:creationId xmlns:a16="http://schemas.microsoft.com/office/drawing/2014/main" xmlns="" id="{00000000-0008-0000-0E00-00000B020000}"/>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24" name="【学校施設】&#10;一人当たり面積平均値テキスト">
          <a:extLst>
            <a:ext uri="{FF2B5EF4-FFF2-40B4-BE49-F238E27FC236}">
              <a16:creationId xmlns:a16="http://schemas.microsoft.com/office/drawing/2014/main" xmlns="" id="{00000000-0008-0000-0E00-00000C020000}"/>
            </a:ext>
          </a:extLst>
        </xdr:cNvPr>
        <xdr:cNvSpPr txBox="1"/>
      </xdr:nvSpPr>
      <xdr:spPr>
        <a:xfrm>
          <a:off x="22199600" y="10615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25" name="フローチャート: 判断 524">
          <a:extLst>
            <a:ext uri="{FF2B5EF4-FFF2-40B4-BE49-F238E27FC236}">
              <a16:creationId xmlns:a16="http://schemas.microsoft.com/office/drawing/2014/main" xmlns="" id="{00000000-0008-0000-0E00-00000D0200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26" name="フローチャート: 判断 525">
          <a:extLst>
            <a:ext uri="{FF2B5EF4-FFF2-40B4-BE49-F238E27FC236}">
              <a16:creationId xmlns:a16="http://schemas.microsoft.com/office/drawing/2014/main" xmlns="" id="{00000000-0008-0000-0E00-00000E020000}"/>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27" name="フローチャート: 判断 526">
          <a:extLst>
            <a:ext uri="{FF2B5EF4-FFF2-40B4-BE49-F238E27FC236}">
              <a16:creationId xmlns:a16="http://schemas.microsoft.com/office/drawing/2014/main" xmlns="" id="{00000000-0008-0000-0E00-00000F02000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28" name="フローチャート: 判断 527">
          <a:extLst>
            <a:ext uri="{FF2B5EF4-FFF2-40B4-BE49-F238E27FC236}">
              <a16:creationId xmlns:a16="http://schemas.microsoft.com/office/drawing/2014/main" xmlns="" id="{00000000-0008-0000-0E00-000010020000}"/>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xmlns="" id="{00000000-0008-0000-0E00-00001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xmlns="" id="{00000000-0008-0000-0E00-00001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xmlns="" id="{00000000-0008-0000-0E00-00001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xmlns="" id="{00000000-0008-0000-0E00-00001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xmlns="" id="{00000000-0008-0000-0E00-00001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154559</xdr:rowOff>
    </xdr:from>
    <xdr:to>
      <xdr:col>116</xdr:col>
      <xdr:colOff>114300</xdr:colOff>
      <xdr:row>62</xdr:row>
      <xdr:rowOff>84709</xdr:rowOff>
    </xdr:to>
    <xdr:sp macro="" textlink="">
      <xdr:nvSpPr>
        <xdr:cNvPr id="534" name="楕円 533">
          <a:extLst>
            <a:ext uri="{FF2B5EF4-FFF2-40B4-BE49-F238E27FC236}">
              <a16:creationId xmlns:a16="http://schemas.microsoft.com/office/drawing/2014/main" xmlns="" id="{00000000-0008-0000-0E00-000016020000}"/>
            </a:ext>
          </a:extLst>
        </xdr:cNvPr>
        <xdr:cNvSpPr/>
      </xdr:nvSpPr>
      <xdr:spPr>
        <a:xfrm>
          <a:off x="22110700" y="106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5986</xdr:rowOff>
    </xdr:from>
    <xdr:ext cx="469744" cy="259045"/>
    <xdr:sp macro="" textlink="">
      <xdr:nvSpPr>
        <xdr:cNvPr id="535" name="【学校施設】&#10;一人当たり面積該当値テキスト">
          <a:extLst>
            <a:ext uri="{FF2B5EF4-FFF2-40B4-BE49-F238E27FC236}">
              <a16:creationId xmlns:a16="http://schemas.microsoft.com/office/drawing/2014/main" xmlns="" id="{00000000-0008-0000-0E00-000017020000}"/>
            </a:ext>
          </a:extLst>
        </xdr:cNvPr>
        <xdr:cNvSpPr txBox="1"/>
      </xdr:nvSpPr>
      <xdr:spPr>
        <a:xfrm>
          <a:off x="22199600" y="1046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167894</xdr:rowOff>
    </xdr:from>
    <xdr:to>
      <xdr:col>112</xdr:col>
      <xdr:colOff>38100</xdr:colOff>
      <xdr:row>62</xdr:row>
      <xdr:rowOff>98044</xdr:rowOff>
    </xdr:to>
    <xdr:sp macro="" textlink="">
      <xdr:nvSpPr>
        <xdr:cNvPr id="536" name="楕円 535">
          <a:extLst>
            <a:ext uri="{FF2B5EF4-FFF2-40B4-BE49-F238E27FC236}">
              <a16:creationId xmlns:a16="http://schemas.microsoft.com/office/drawing/2014/main" xmlns="" id="{00000000-0008-0000-0E00-000018020000}"/>
            </a:ext>
          </a:extLst>
        </xdr:cNvPr>
        <xdr:cNvSpPr/>
      </xdr:nvSpPr>
      <xdr:spPr>
        <a:xfrm>
          <a:off x="21272500" y="106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33909</xdr:rowOff>
    </xdr:from>
    <xdr:to>
      <xdr:col>116</xdr:col>
      <xdr:colOff>63500</xdr:colOff>
      <xdr:row>62</xdr:row>
      <xdr:rowOff>47244</xdr:rowOff>
    </xdr:to>
    <xdr:cxnSp macro="">
      <xdr:nvCxnSpPr>
        <xdr:cNvPr id="537" name="直線コネクタ 536">
          <a:extLst>
            <a:ext uri="{FF2B5EF4-FFF2-40B4-BE49-F238E27FC236}">
              <a16:creationId xmlns:a16="http://schemas.microsoft.com/office/drawing/2014/main" xmlns="" id="{00000000-0008-0000-0E00-000019020000}"/>
            </a:ext>
          </a:extLst>
        </xdr:cNvPr>
        <xdr:cNvCxnSpPr/>
      </xdr:nvCxnSpPr>
      <xdr:spPr>
        <a:xfrm flipV="1">
          <a:off x="21323300" y="1066380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140462</xdr:rowOff>
    </xdr:from>
    <xdr:to>
      <xdr:col>107</xdr:col>
      <xdr:colOff>101600</xdr:colOff>
      <xdr:row>64</xdr:row>
      <xdr:rowOff>70612</xdr:rowOff>
    </xdr:to>
    <xdr:sp macro="" textlink="">
      <xdr:nvSpPr>
        <xdr:cNvPr id="538" name="楕円 537">
          <a:extLst>
            <a:ext uri="{FF2B5EF4-FFF2-40B4-BE49-F238E27FC236}">
              <a16:creationId xmlns:a16="http://schemas.microsoft.com/office/drawing/2014/main" xmlns="" id="{00000000-0008-0000-0E00-00001A020000}"/>
            </a:ext>
          </a:extLst>
        </xdr:cNvPr>
        <xdr:cNvSpPr/>
      </xdr:nvSpPr>
      <xdr:spPr>
        <a:xfrm>
          <a:off x="20383500" y="10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47244</xdr:rowOff>
    </xdr:from>
    <xdr:to>
      <xdr:col>111</xdr:col>
      <xdr:colOff>177800</xdr:colOff>
      <xdr:row>64</xdr:row>
      <xdr:rowOff>19812</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flipV="1">
          <a:off x="20434300" y="10677144"/>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40" name="n_1aveValue【学校施設】&#10;一人当たり面積">
          <a:extLst>
            <a:ext uri="{FF2B5EF4-FFF2-40B4-BE49-F238E27FC236}">
              <a16:creationId xmlns:a16="http://schemas.microsoft.com/office/drawing/2014/main" xmlns="" id="{00000000-0008-0000-0E00-00001C020000}"/>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541" name="n_2aveValue【学校施設】&#10;一人当たり面積">
          <a:extLst>
            <a:ext uri="{FF2B5EF4-FFF2-40B4-BE49-F238E27FC236}">
              <a16:creationId xmlns:a16="http://schemas.microsoft.com/office/drawing/2014/main" xmlns="" id="{00000000-0008-0000-0E00-00001D020000}"/>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42" name="n_3aveValue【学校施設】&#10;一人当たり面積">
          <a:extLst>
            <a:ext uri="{FF2B5EF4-FFF2-40B4-BE49-F238E27FC236}">
              <a16:creationId xmlns:a16="http://schemas.microsoft.com/office/drawing/2014/main" xmlns="" id="{00000000-0008-0000-0E00-00001E020000}"/>
            </a:ext>
          </a:extLst>
        </xdr:cNvPr>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114571</xdr:rowOff>
    </xdr:from>
    <xdr:ext cx="469744" cy="259045"/>
    <xdr:sp macro="" textlink="">
      <xdr:nvSpPr>
        <xdr:cNvPr id="543" name="n_1mainValue【学校施設】&#10;一人当たり面積">
          <a:extLst>
            <a:ext uri="{FF2B5EF4-FFF2-40B4-BE49-F238E27FC236}">
              <a16:creationId xmlns:a16="http://schemas.microsoft.com/office/drawing/2014/main" xmlns="" id="{00000000-0008-0000-0E00-00001F020000}"/>
            </a:ext>
          </a:extLst>
        </xdr:cNvPr>
        <xdr:cNvSpPr txBox="1"/>
      </xdr:nvSpPr>
      <xdr:spPr>
        <a:xfrm>
          <a:off x="21075727" y="1040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61739</xdr:rowOff>
    </xdr:from>
    <xdr:ext cx="469744" cy="259045"/>
    <xdr:sp macro="" textlink="">
      <xdr:nvSpPr>
        <xdr:cNvPr id="544" name="n_2mainValue【学校施設】&#10;一人当たり面積">
          <a:extLst>
            <a:ext uri="{FF2B5EF4-FFF2-40B4-BE49-F238E27FC236}">
              <a16:creationId xmlns:a16="http://schemas.microsoft.com/office/drawing/2014/main" xmlns="" id="{00000000-0008-0000-0E00-000020020000}"/>
            </a:ext>
          </a:extLst>
        </xdr:cNvPr>
        <xdr:cNvSpPr txBox="1"/>
      </xdr:nvSpPr>
      <xdr:spPr>
        <a:xfrm>
          <a:off x="20199427" y="110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xmlns="" id="{00000000-0008-0000-0E00-00002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xmlns="" id="{00000000-0008-0000-0E00-00002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xmlns="" id="{00000000-0008-0000-0E00-00002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xmlns="" id="{00000000-0008-0000-0E00-00002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xmlns="" id="{00000000-0008-0000-0E00-00002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xmlns="" id="{00000000-0008-0000-0E00-00002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xmlns="" id="{00000000-0008-0000-0E00-00002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xmlns="" id="{00000000-0008-0000-0E00-00002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xmlns="" id="{00000000-0008-0000-0E00-00002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xmlns="" id="{00000000-0008-0000-0E00-00002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5" name="直線コネクタ 554">
          <a:extLst>
            <a:ext uri="{FF2B5EF4-FFF2-40B4-BE49-F238E27FC236}">
              <a16:creationId xmlns:a16="http://schemas.microsoft.com/office/drawing/2014/main" xmlns="" id="{00000000-0008-0000-0E00-00002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6" name="テキスト ボックス 555">
          <a:extLst>
            <a:ext uri="{FF2B5EF4-FFF2-40B4-BE49-F238E27FC236}">
              <a16:creationId xmlns:a16="http://schemas.microsoft.com/office/drawing/2014/main" xmlns="" id="{00000000-0008-0000-0E00-00002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7" name="直線コネクタ 556">
          <a:extLst>
            <a:ext uri="{FF2B5EF4-FFF2-40B4-BE49-F238E27FC236}">
              <a16:creationId xmlns:a16="http://schemas.microsoft.com/office/drawing/2014/main" xmlns="" id="{00000000-0008-0000-0E00-00002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8" name="テキスト ボックス 557">
          <a:extLst>
            <a:ext uri="{FF2B5EF4-FFF2-40B4-BE49-F238E27FC236}">
              <a16:creationId xmlns:a16="http://schemas.microsoft.com/office/drawing/2014/main" xmlns="" id="{00000000-0008-0000-0E00-00002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9" name="直線コネクタ 558">
          <a:extLst>
            <a:ext uri="{FF2B5EF4-FFF2-40B4-BE49-F238E27FC236}">
              <a16:creationId xmlns:a16="http://schemas.microsoft.com/office/drawing/2014/main" xmlns="" id="{00000000-0008-0000-0E00-00002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0" name="テキスト ボックス 559">
          <a:extLst>
            <a:ext uri="{FF2B5EF4-FFF2-40B4-BE49-F238E27FC236}">
              <a16:creationId xmlns:a16="http://schemas.microsoft.com/office/drawing/2014/main" xmlns="" id="{00000000-0008-0000-0E00-00003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1" name="直線コネクタ 560">
          <a:extLst>
            <a:ext uri="{FF2B5EF4-FFF2-40B4-BE49-F238E27FC236}">
              <a16:creationId xmlns:a16="http://schemas.microsoft.com/office/drawing/2014/main" xmlns="" id="{00000000-0008-0000-0E00-00003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2" name="テキスト ボックス 561">
          <a:extLst>
            <a:ext uri="{FF2B5EF4-FFF2-40B4-BE49-F238E27FC236}">
              <a16:creationId xmlns:a16="http://schemas.microsoft.com/office/drawing/2014/main" xmlns="" id="{00000000-0008-0000-0E00-00003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3" name="直線コネクタ 562">
          <a:extLst>
            <a:ext uri="{FF2B5EF4-FFF2-40B4-BE49-F238E27FC236}">
              <a16:creationId xmlns:a16="http://schemas.microsoft.com/office/drawing/2014/main" xmlns="" id="{00000000-0008-0000-0E00-00003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4" name="テキスト ボックス 563">
          <a:extLst>
            <a:ext uri="{FF2B5EF4-FFF2-40B4-BE49-F238E27FC236}">
              <a16:creationId xmlns:a16="http://schemas.microsoft.com/office/drawing/2014/main" xmlns="" id="{00000000-0008-0000-0E00-00003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5" name="直線コネクタ 564">
          <a:extLst>
            <a:ext uri="{FF2B5EF4-FFF2-40B4-BE49-F238E27FC236}">
              <a16:creationId xmlns:a16="http://schemas.microsoft.com/office/drawing/2014/main" xmlns="" id="{00000000-0008-0000-0E00-00003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6" name="テキスト ボックス 565">
          <a:extLst>
            <a:ext uri="{FF2B5EF4-FFF2-40B4-BE49-F238E27FC236}">
              <a16:creationId xmlns:a16="http://schemas.microsoft.com/office/drawing/2014/main" xmlns="" id="{00000000-0008-0000-0E00-00003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xmlns="" id="{00000000-0008-0000-0E00-00003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xmlns="" id="{00000000-0008-0000-0E00-00003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xmlns="" id="{00000000-0008-0000-0E00-00003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570" name="直線コネクタ 569">
          <a:extLst>
            <a:ext uri="{FF2B5EF4-FFF2-40B4-BE49-F238E27FC236}">
              <a16:creationId xmlns:a16="http://schemas.microsoft.com/office/drawing/2014/main" xmlns="" id="{00000000-0008-0000-0E00-00003A020000}"/>
            </a:ext>
          </a:extLst>
        </xdr:cNvPr>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571" name="【児童館】&#10;有形固定資産減価償却率最小値テキスト">
          <a:extLst>
            <a:ext uri="{FF2B5EF4-FFF2-40B4-BE49-F238E27FC236}">
              <a16:creationId xmlns:a16="http://schemas.microsoft.com/office/drawing/2014/main" xmlns="" id="{00000000-0008-0000-0E00-00003B020000}"/>
            </a:ext>
          </a:extLst>
        </xdr:cNvPr>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572" name="直線コネクタ 571">
          <a:extLst>
            <a:ext uri="{FF2B5EF4-FFF2-40B4-BE49-F238E27FC236}">
              <a16:creationId xmlns:a16="http://schemas.microsoft.com/office/drawing/2014/main" xmlns="" id="{00000000-0008-0000-0E00-00003C020000}"/>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3" name="【児童館】&#10;有形固定資産減価償却率最大値テキスト">
          <a:extLst>
            <a:ext uri="{FF2B5EF4-FFF2-40B4-BE49-F238E27FC236}">
              <a16:creationId xmlns:a16="http://schemas.microsoft.com/office/drawing/2014/main" xmlns="" id="{00000000-0008-0000-0E00-00003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4" name="直線コネクタ 573">
          <a:extLst>
            <a:ext uri="{FF2B5EF4-FFF2-40B4-BE49-F238E27FC236}">
              <a16:creationId xmlns:a16="http://schemas.microsoft.com/office/drawing/2014/main" xmlns="" id="{00000000-0008-0000-0E00-00003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575" name="【児童館】&#10;有形固定資産減価償却率平均値テキスト">
          <a:extLst>
            <a:ext uri="{FF2B5EF4-FFF2-40B4-BE49-F238E27FC236}">
              <a16:creationId xmlns:a16="http://schemas.microsoft.com/office/drawing/2014/main" xmlns="" id="{00000000-0008-0000-0E00-00003F020000}"/>
            </a:ext>
          </a:extLst>
        </xdr:cNvPr>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576" name="フローチャート: 判断 575">
          <a:extLst>
            <a:ext uri="{FF2B5EF4-FFF2-40B4-BE49-F238E27FC236}">
              <a16:creationId xmlns:a16="http://schemas.microsoft.com/office/drawing/2014/main" xmlns="" id="{00000000-0008-0000-0E00-000040020000}"/>
            </a:ext>
          </a:extLst>
        </xdr:cNvPr>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577" name="フローチャート: 判断 576">
          <a:extLst>
            <a:ext uri="{FF2B5EF4-FFF2-40B4-BE49-F238E27FC236}">
              <a16:creationId xmlns:a16="http://schemas.microsoft.com/office/drawing/2014/main" xmlns="" id="{00000000-0008-0000-0E00-000041020000}"/>
            </a:ext>
          </a:extLst>
        </xdr:cNvPr>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578" name="フローチャート: 判断 577">
          <a:extLst>
            <a:ext uri="{FF2B5EF4-FFF2-40B4-BE49-F238E27FC236}">
              <a16:creationId xmlns:a16="http://schemas.microsoft.com/office/drawing/2014/main" xmlns="" id="{00000000-0008-0000-0E00-000042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126093</xdr:rowOff>
    </xdr:from>
    <xdr:to>
      <xdr:col>72</xdr:col>
      <xdr:colOff>38100</xdr:colOff>
      <xdr:row>82</xdr:row>
      <xdr:rowOff>56243</xdr:rowOff>
    </xdr:to>
    <xdr:sp macro="" textlink="">
      <xdr:nvSpPr>
        <xdr:cNvPr id="579" name="フローチャート: 判断 578">
          <a:extLst>
            <a:ext uri="{FF2B5EF4-FFF2-40B4-BE49-F238E27FC236}">
              <a16:creationId xmlns:a16="http://schemas.microsoft.com/office/drawing/2014/main" xmlns="" id="{00000000-0008-0000-0E00-000043020000}"/>
            </a:ext>
          </a:extLst>
        </xdr:cNvPr>
        <xdr:cNvSpPr/>
      </xdr:nvSpPr>
      <xdr:spPr>
        <a:xfrm>
          <a:off x="13652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xmlns="" id="{00000000-0008-0000-0E00-00004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xmlns="" id="{00000000-0008-0000-0E00-00004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xmlns="" id="{00000000-0008-0000-0E00-00004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xmlns="" id="{00000000-0008-0000-0E00-00004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xmlns="" id="{00000000-0008-0000-0E00-00004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142421</xdr:rowOff>
    </xdr:from>
    <xdr:to>
      <xdr:col>85</xdr:col>
      <xdr:colOff>177800</xdr:colOff>
      <xdr:row>80</xdr:row>
      <xdr:rowOff>72571</xdr:rowOff>
    </xdr:to>
    <xdr:sp macro="" textlink="">
      <xdr:nvSpPr>
        <xdr:cNvPr id="585" name="楕円 584">
          <a:extLst>
            <a:ext uri="{FF2B5EF4-FFF2-40B4-BE49-F238E27FC236}">
              <a16:creationId xmlns:a16="http://schemas.microsoft.com/office/drawing/2014/main" xmlns="" id="{00000000-0008-0000-0E00-000049020000}"/>
            </a:ext>
          </a:extLst>
        </xdr:cNvPr>
        <xdr:cNvSpPr/>
      </xdr:nvSpPr>
      <xdr:spPr>
        <a:xfrm>
          <a:off x="16268700" y="13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165298</xdr:rowOff>
    </xdr:from>
    <xdr:ext cx="405111" cy="259045"/>
    <xdr:sp macro="" textlink="">
      <xdr:nvSpPr>
        <xdr:cNvPr id="586" name="【児童館】&#10;有形固定資産減価償却率該当値テキスト">
          <a:extLst>
            <a:ext uri="{FF2B5EF4-FFF2-40B4-BE49-F238E27FC236}">
              <a16:creationId xmlns:a16="http://schemas.microsoft.com/office/drawing/2014/main" xmlns="" id="{00000000-0008-0000-0E00-00004A020000}"/>
            </a:ext>
          </a:extLst>
        </xdr:cNvPr>
        <xdr:cNvSpPr txBox="1"/>
      </xdr:nvSpPr>
      <xdr:spPr>
        <a:xfrm>
          <a:off x="16357600" y="1353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587" name="楕円 586">
          <a:extLst>
            <a:ext uri="{FF2B5EF4-FFF2-40B4-BE49-F238E27FC236}">
              <a16:creationId xmlns:a16="http://schemas.microsoft.com/office/drawing/2014/main" xmlns="" id="{00000000-0008-0000-0E00-00004B020000}"/>
            </a:ext>
          </a:extLst>
        </xdr:cNvPr>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21771</xdr:rowOff>
    </xdr:from>
    <xdr:to>
      <xdr:col>85</xdr:col>
      <xdr:colOff>127000</xdr:colOff>
      <xdr:row>80</xdr:row>
      <xdr:rowOff>60961</xdr:rowOff>
    </xdr:to>
    <xdr:cxnSp macro="">
      <xdr:nvCxnSpPr>
        <xdr:cNvPr id="588" name="直線コネクタ 587">
          <a:extLst>
            <a:ext uri="{FF2B5EF4-FFF2-40B4-BE49-F238E27FC236}">
              <a16:creationId xmlns:a16="http://schemas.microsoft.com/office/drawing/2014/main" xmlns="" id="{00000000-0008-0000-0E00-00004C020000}"/>
            </a:ext>
          </a:extLst>
        </xdr:cNvPr>
        <xdr:cNvCxnSpPr/>
      </xdr:nvCxnSpPr>
      <xdr:spPr>
        <a:xfrm flipV="1">
          <a:off x="15481300" y="13737771"/>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29755</xdr:rowOff>
    </xdr:from>
    <xdr:to>
      <xdr:col>76</xdr:col>
      <xdr:colOff>165100</xdr:colOff>
      <xdr:row>86</xdr:row>
      <xdr:rowOff>131355</xdr:rowOff>
    </xdr:to>
    <xdr:sp macro="" textlink="">
      <xdr:nvSpPr>
        <xdr:cNvPr id="589" name="楕円 588">
          <a:extLst>
            <a:ext uri="{FF2B5EF4-FFF2-40B4-BE49-F238E27FC236}">
              <a16:creationId xmlns:a16="http://schemas.microsoft.com/office/drawing/2014/main" xmlns="" id="{00000000-0008-0000-0E00-00004D020000}"/>
            </a:ext>
          </a:extLst>
        </xdr:cNvPr>
        <xdr:cNvSpPr/>
      </xdr:nvSpPr>
      <xdr:spPr>
        <a:xfrm>
          <a:off x="14541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60961</xdr:rowOff>
    </xdr:from>
    <xdr:to>
      <xdr:col>81</xdr:col>
      <xdr:colOff>50800</xdr:colOff>
      <xdr:row>86</xdr:row>
      <xdr:rowOff>80555</xdr:rowOff>
    </xdr:to>
    <xdr:cxnSp macro="">
      <xdr:nvCxnSpPr>
        <xdr:cNvPr id="590" name="直線コネクタ 589">
          <a:extLst>
            <a:ext uri="{FF2B5EF4-FFF2-40B4-BE49-F238E27FC236}">
              <a16:creationId xmlns:a16="http://schemas.microsoft.com/office/drawing/2014/main" xmlns="" id="{00000000-0008-0000-0E00-00004E020000}"/>
            </a:ext>
          </a:extLst>
        </xdr:cNvPr>
        <xdr:cNvCxnSpPr/>
      </xdr:nvCxnSpPr>
      <xdr:spPr>
        <a:xfrm flipV="1">
          <a:off x="14592300" y="13776961"/>
          <a:ext cx="889000" cy="104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591" name="n_1aveValue【児童館】&#10;有形固定資産減価償却率">
          <a:extLst>
            <a:ext uri="{FF2B5EF4-FFF2-40B4-BE49-F238E27FC236}">
              <a16:creationId xmlns:a16="http://schemas.microsoft.com/office/drawing/2014/main" xmlns="" id="{00000000-0008-0000-0E00-00004F020000}"/>
            </a:ext>
          </a:extLst>
        </xdr:cNvPr>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592" name="n_2aveValue【児童館】&#10;有形固定資産減価償却率">
          <a:extLst>
            <a:ext uri="{FF2B5EF4-FFF2-40B4-BE49-F238E27FC236}">
              <a16:creationId xmlns:a16="http://schemas.microsoft.com/office/drawing/2014/main" xmlns="" id="{00000000-0008-0000-0E00-000050020000}"/>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72770</xdr:rowOff>
    </xdr:from>
    <xdr:ext cx="405111" cy="259045"/>
    <xdr:sp macro="" textlink="">
      <xdr:nvSpPr>
        <xdr:cNvPr id="593" name="n_3aveValue【児童館】&#10;有形固定資産減価償却率">
          <a:extLst>
            <a:ext uri="{FF2B5EF4-FFF2-40B4-BE49-F238E27FC236}">
              <a16:creationId xmlns:a16="http://schemas.microsoft.com/office/drawing/2014/main" xmlns="" id="{00000000-0008-0000-0E00-000051020000}"/>
            </a:ext>
          </a:extLst>
        </xdr:cNvPr>
        <xdr:cNvSpPr txBox="1"/>
      </xdr:nvSpPr>
      <xdr:spPr>
        <a:xfrm>
          <a:off x="13500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594" name="n_1mainValue【児童館】&#10;有形固定資産減価償却率">
          <a:extLst>
            <a:ext uri="{FF2B5EF4-FFF2-40B4-BE49-F238E27FC236}">
              <a16:creationId xmlns:a16="http://schemas.microsoft.com/office/drawing/2014/main" xmlns="" id="{00000000-0008-0000-0E00-000052020000}"/>
            </a:ext>
          </a:extLst>
        </xdr:cNvPr>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122482</xdr:rowOff>
    </xdr:from>
    <xdr:ext cx="340478" cy="259045"/>
    <xdr:sp macro="" textlink="">
      <xdr:nvSpPr>
        <xdr:cNvPr id="595" name="n_2mainValue【児童館】&#10;有形固定資産減価償却率">
          <a:extLst>
            <a:ext uri="{FF2B5EF4-FFF2-40B4-BE49-F238E27FC236}">
              <a16:creationId xmlns:a16="http://schemas.microsoft.com/office/drawing/2014/main" xmlns="" id="{00000000-0008-0000-0E00-000053020000}"/>
            </a:ext>
          </a:extLst>
        </xdr:cNvPr>
        <xdr:cNvSpPr txBox="1"/>
      </xdr:nvSpPr>
      <xdr:spPr>
        <a:xfrm>
          <a:off x="14422061" y="148671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xmlns="" id="{00000000-0008-0000-0E00-00005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xmlns="" id="{00000000-0008-0000-0E00-00005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xmlns="" id="{00000000-0008-0000-0E00-00005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xmlns="" id="{00000000-0008-0000-0E00-00005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xmlns="" id="{00000000-0008-0000-0E00-00005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xmlns="" id="{00000000-0008-0000-0E00-00005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xmlns="" id="{00000000-0008-0000-0E00-00005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xmlns="" id="{00000000-0008-0000-0E00-00005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xmlns="" id="{00000000-0008-0000-0E00-00005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xmlns="" id="{00000000-0008-0000-0E00-00005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6" name="テキスト ボックス 605">
          <a:extLst>
            <a:ext uri="{FF2B5EF4-FFF2-40B4-BE49-F238E27FC236}">
              <a16:creationId xmlns:a16="http://schemas.microsoft.com/office/drawing/2014/main" xmlns="" id="{00000000-0008-0000-0E00-00005E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07" name="直線コネクタ 606">
          <a:extLst>
            <a:ext uri="{FF2B5EF4-FFF2-40B4-BE49-F238E27FC236}">
              <a16:creationId xmlns:a16="http://schemas.microsoft.com/office/drawing/2014/main" xmlns="" id="{00000000-0008-0000-0E00-00005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8" name="テキスト ボックス 607">
          <a:extLst>
            <a:ext uri="{FF2B5EF4-FFF2-40B4-BE49-F238E27FC236}">
              <a16:creationId xmlns:a16="http://schemas.microsoft.com/office/drawing/2014/main" xmlns="" id="{00000000-0008-0000-0E00-00006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9" name="直線コネクタ 608">
          <a:extLst>
            <a:ext uri="{FF2B5EF4-FFF2-40B4-BE49-F238E27FC236}">
              <a16:creationId xmlns:a16="http://schemas.microsoft.com/office/drawing/2014/main" xmlns="" id="{00000000-0008-0000-0E00-00006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0" name="テキスト ボックス 609">
          <a:extLst>
            <a:ext uri="{FF2B5EF4-FFF2-40B4-BE49-F238E27FC236}">
              <a16:creationId xmlns:a16="http://schemas.microsoft.com/office/drawing/2014/main" xmlns="" id="{00000000-0008-0000-0E00-00006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1" name="直線コネクタ 610">
          <a:extLst>
            <a:ext uri="{FF2B5EF4-FFF2-40B4-BE49-F238E27FC236}">
              <a16:creationId xmlns:a16="http://schemas.microsoft.com/office/drawing/2014/main" xmlns="" id="{00000000-0008-0000-0E00-00006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2" name="テキスト ボックス 611">
          <a:extLst>
            <a:ext uri="{FF2B5EF4-FFF2-40B4-BE49-F238E27FC236}">
              <a16:creationId xmlns:a16="http://schemas.microsoft.com/office/drawing/2014/main" xmlns="" id="{00000000-0008-0000-0E00-00006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3" name="直線コネクタ 612">
          <a:extLst>
            <a:ext uri="{FF2B5EF4-FFF2-40B4-BE49-F238E27FC236}">
              <a16:creationId xmlns:a16="http://schemas.microsoft.com/office/drawing/2014/main" xmlns="" id="{00000000-0008-0000-0E00-00006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4" name="テキスト ボックス 613">
          <a:extLst>
            <a:ext uri="{FF2B5EF4-FFF2-40B4-BE49-F238E27FC236}">
              <a16:creationId xmlns:a16="http://schemas.microsoft.com/office/drawing/2014/main" xmlns="" id="{00000000-0008-0000-0E00-00006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5" name="直線コネクタ 614">
          <a:extLst>
            <a:ext uri="{FF2B5EF4-FFF2-40B4-BE49-F238E27FC236}">
              <a16:creationId xmlns:a16="http://schemas.microsoft.com/office/drawing/2014/main" xmlns="" id="{00000000-0008-0000-0E00-00006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6" name="テキスト ボックス 615">
          <a:extLst>
            <a:ext uri="{FF2B5EF4-FFF2-40B4-BE49-F238E27FC236}">
              <a16:creationId xmlns:a16="http://schemas.microsoft.com/office/drawing/2014/main" xmlns="" id="{00000000-0008-0000-0E00-00006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7" name="直線コネクタ 616">
          <a:extLst>
            <a:ext uri="{FF2B5EF4-FFF2-40B4-BE49-F238E27FC236}">
              <a16:creationId xmlns:a16="http://schemas.microsoft.com/office/drawing/2014/main" xmlns="" id="{00000000-0008-0000-0E00-00006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8" name="テキスト ボックス 617">
          <a:extLst>
            <a:ext uri="{FF2B5EF4-FFF2-40B4-BE49-F238E27FC236}">
              <a16:creationId xmlns:a16="http://schemas.microsoft.com/office/drawing/2014/main" xmlns="" id="{00000000-0008-0000-0E00-00006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xmlns="" id="{00000000-0008-0000-0E00-00006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xmlns="" id="{00000000-0008-0000-0E00-00006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a:extLst>
            <a:ext uri="{FF2B5EF4-FFF2-40B4-BE49-F238E27FC236}">
              <a16:creationId xmlns:a16="http://schemas.microsoft.com/office/drawing/2014/main" xmlns="" id="{00000000-0008-0000-0E00-00006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622" name="直線コネクタ 621">
          <a:extLst>
            <a:ext uri="{FF2B5EF4-FFF2-40B4-BE49-F238E27FC236}">
              <a16:creationId xmlns:a16="http://schemas.microsoft.com/office/drawing/2014/main" xmlns="" id="{00000000-0008-0000-0E00-00006E020000}"/>
            </a:ext>
          </a:extLst>
        </xdr:cNvPr>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623" name="【児童館】&#10;一人当たり面積最小値テキスト">
          <a:extLst>
            <a:ext uri="{FF2B5EF4-FFF2-40B4-BE49-F238E27FC236}">
              <a16:creationId xmlns:a16="http://schemas.microsoft.com/office/drawing/2014/main" xmlns="" id="{00000000-0008-0000-0E00-00006F020000}"/>
            </a:ext>
          </a:extLst>
        </xdr:cNvPr>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624" name="直線コネクタ 623">
          <a:extLst>
            <a:ext uri="{FF2B5EF4-FFF2-40B4-BE49-F238E27FC236}">
              <a16:creationId xmlns:a16="http://schemas.microsoft.com/office/drawing/2014/main" xmlns="" id="{00000000-0008-0000-0E00-000070020000}"/>
            </a:ext>
          </a:extLst>
        </xdr:cNvPr>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25" name="【児童館】&#10;一人当たり面積最大値テキスト">
          <a:extLst>
            <a:ext uri="{FF2B5EF4-FFF2-40B4-BE49-F238E27FC236}">
              <a16:creationId xmlns:a16="http://schemas.microsoft.com/office/drawing/2014/main" xmlns="" id="{00000000-0008-0000-0E00-000071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26" name="直線コネクタ 625">
          <a:extLst>
            <a:ext uri="{FF2B5EF4-FFF2-40B4-BE49-F238E27FC236}">
              <a16:creationId xmlns:a16="http://schemas.microsoft.com/office/drawing/2014/main" xmlns="" id="{00000000-0008-0000-0E00-000072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27" name="【児童館】&#10;一人当たり面積平均値テキスト">
          <a:extLst>
            <a:ext uri="{FF2B5EF4-FFF2-40B4-BE49-F238E27FC236}">
              <a16:creationId xmlns:a16="http://schemas.microsoft.com/office/drawing/2014/main" xmlns="" id="{00000000-0008-0000-0E00-000073020000}"/>
            </a:ext>
          </a:extLst>
        </xdr:cNvPr>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28" name="フローチャート: 判断 627">
          <a:extLst>
            <a:ext uri="{FF2B5EF4-FFF2-40B4-BE49-F238E27FC236}">
              <a16:creationId xmlns:a16="http://schemas.microsoft.com/office/drawing/2014/main" xmlns="" id="{00000000-0008-0000-0E00-000074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29" name="フローチャート: 判断 628">
          <a:extLst>
            <a:ext uri="{FF2B5EF4-FFF2-40B4-BE49-F238E27FC236}">
              <a16:creationId xmlns:a16="http://schemas.microsoft.com/office/drawing/2014/main" xmlns="" id="{00000000-0008-0000-0E00-000075020000}"/>
            </a:ext>
          </a:extLst>
        </xdr:cNvPr>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30" name="フローチャート: 判断 629">
          <a:extLst>
            <a:ext uri="{FF2B5EF4-FFF2-40B4-BE49-F238E27FC236}">
              <a16:creationId xmlns:a16="http://schemas.microsoft.com/office/drawing/2014/main" xmlns="" id="{00000000-0008-0000-0E00-000076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31" name="フローチャート: 判断 630">
          <a:extLst>
            <a:ext uri="{FF2B5EF4-FFF2-40B4-BE49-F238E27FC236}">
              <a16:creationId xmlns:a16="http://schemas.microsoft.com/office/drawing/2014/main" xmlns="" id="{00000000-0008-0000-0E00-000077020000}"/>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00000000-0008-0000-0E00-00007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00000000-0008-0000-0E00-00007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00000000-0008-0000-0E00-00007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00000000-0008-0000-0E00-00007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xmlns="" id="{00000000-0008-0000-0E00-00007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142421</xdr:rowOff>
    </xdr:from>
    <xdr:to>
      <xdr:col>116</xdr:col>
      <xdr:colOff>114300</xdr:colOff>
      <xdr:row>78</xdr:row>
      <xdr:rowOff>72571</xdr:rowOff>
    </xdr:to>
    <xdr:sp macro="" textlink="">
      <xdr:nvSpPr>
        <xdr:cNvPr id="637" name="楕円 636">
          <a:extLst>
            <a:ext uri="{FF2B5EF4-FFF2-40B4-BE49-F238E27FC236}">
              <a16:creationId xmlns:a16="http://schemas.microsoft.com/office/drawing/2014/main" xmlns="" id="{00000000-0008-0000-0E00-00007D020000}"/>
            </a:ext>
          </a:extLst>
        </xdr:cNvPr>
        <xdr:cNvSpPr/>
      </xdr:nvSpPr>
      <xdr:spPr>
        <a:xfrm>
          <a:off x="221107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95448</xdr:rowOff>
    </xdr:from>
    <xdr:ext cx="469744" cy="259045"/>
    <xdr:sp macro="" textlink="">
      <xdr:nvSpPr>
        <xdr:cNvPr id="638" name="【児童館】&#10;一人当たり面積該当値テキスト">
          <a:extLst>
            <a:ext uri="{FF2B5EF4-FFF2-40B4-BE49-F238E27FC236}">
              <a16:creationId xmlns:a16="http://schemas.microsoft.com/office/drawing/2014/main" xmlns="" id="{00000000-0008-0000-0E00-00007E020000}"/>
            </a:ext>
          </a:extLst>
        </xdr:cNvPr>
        <xdr:cNvSpPr txBox="1"/>
      </xdr:nvSpPr>
      <xdr:spPr>
        <a:xfrm>
          <a:off x="22199600" y="1329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3629</xdr:rowOff>
    </xdr:from>
    <xdr:to>
      <xdr:col>112</xdr:col>
      <xdr:colOff>38100</xdr:colOff>
      <xdr:row>78</xdr:row>
      <xdr:rowOff>105229</xdr:rowOff>
    </xdr:to>
    <xdr:sp macro="" textlink="">
      <xdr:nvSpPr>
        <xdr:cNvPr id="639" name="楕円 638">
          <a:extLst>
            <a:ext uri="{FF2B5EF4-FFF2-40B4-BE49-F238E27FC236}">
              <a16:creationId xmlns:a16="http://schemas.microsoft.com/office/drawing/2014/main" xmlns="" id="{00000000-0008-0000-0E00-00007F020000}"/>
            </a:ext>
          </a:extLst>
        </xdr:cNvPr>
        <xdr:cNvSpPr/>
      </xdr:nvSpPr>
      <xdr:spPr>
        <a:xfrm>
          <a:off x="21272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21771</xdr:rowOff>
    </xdr:from>
    <xdr:to>
      <xdr:col>116</xdr:col>
      <xdr:colOff>63500</xdr:colOff>
      <xdr:row>78</xdr:row>
      <xdr:rowOff>54429</xdr:rowOff>
    </xdr:to>
    <xdr:cxnSp macro="">
      <xdr:nvCxnSpPr>
        <xdr:cNvPr id="640" name="直線コネクタ 639">
          <a:extLst>
            <a:ext uri="{FF2B5EF4-FFF2-40B4-BE49-F238E27FC236}">
              <a16:creationId xmlns:a16="http://schemas.microsoft.com/office/drawing/2014/main" xmlns="" id="{00000000-0008-0000-0E00-000080020000}"/>
            </a:ext>
          </a:extLst>
        </xdr:cNvPr>
        <xdr:cNvCxnSpPr/>
      </xdr:nvCxnSpPr>
      <xdr:spPr>
        <a:xfrm flipV="1">
          <a:off x="21323300" y="13394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85271</xdr:rowOff>
    </xdr:from>
    <xdr:to>
      <xdr:col>107</xdr:col>
      <xdr:colOff>101600</xdr:colOff>
      <xdr:row>79</xdr:row>
      <xdr:rowOff>15421</xdr:rowOff>
    </xdr:to>
    <xdr:sp macro="" textlink="">
      <xdr:nvSpPr>
        <xdr:cNvPr id="641" name="楕円 640">
          <a:extLst>
            <a:ext uri="{FF2B5EF4-FFF2-40B4-BE49-F238E27FC236}">
              <a16:creationId xmlns:a16="http://schemas.microsoft.com/office/drawing/2014/main" xmlns="" id="{00000000-0008-0000-0E00-000081020000}"/>
            </a:ext>
          </a:extLst>
        </xdr:cNvPr>
        <xdr:cNvSpPr/>
      </xdr:nvSpPr>
      <xdr:spPr>
        <a:xfrm>
          <a:off x="20383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54429</xdr:rowOff>
    </xdr:from>
    <xdr:to>
      <xdr:col>111</xdr:col>
      <xdr:colOff>177800</xdr:colOff>
      <xdr:row>78</xdr:row>
      <xdr:rowOff>136071</xdr:rowOff>
    </xdr:to>
    <xdr:cxnSp macro="">
      <xdr:nvCxnSpPr>
        <xdr:cNvPr id="642" name="直線コネクタ 641">
          <a:extLst>
            <a:ext uri="{FF2B5EF4-FFF2-40B4-BE49-F238E27FC236}">
              <a16:creationId xmlns:a16="http://schemas.microsoft.com/office/drawing/2014/main" xmlns="" id="{00000000-0008-0000-0E00-000082020000}"/>
            </a:ext>
          </a:extLst>
        </xdr:cNvPr>
        <xdr:cNvCxnSpPr/>
      </xdr:nvCxnSpPr>
      <xdr:spPr>
        <a:xfrm flipV="1">
          <a:off x="20434300" y="134275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129013</xdr:rowOff>
    </xdr:from>
    <xdr:ext cx="469744" cy="259045"/>
    <xdr:sp macro="" textlink="">
      <xdr:nvSpPr>
        <xdr:cNvPr id="643" name="n_1aveValue【児童館】&#10;一人当たり面積">
          <a:extLst>
            <a:ext uri="{FF2B5EF4-FFF2-40B4-BE49-F238E27FC236}">
              <a16:creationId xmlns:a16="http://schemas.microsoft.com/office/drawing/2014/main" xmlns="" id="{00000000-0008-0000-0E00-000083020000}"/>
            </a:ext>
          </a:extLst>
        </xdr:cNvPr>
        <xdr:cNvSpPr txBox="1"/>
      </xdr:nvSpPr>
      <xdr:spPr>
        <a:xfrm>
          <a:off x="210757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44" name="n_2aveValue【児童館】&#10;一人当たり面積">
          <a:extLst>
            <a:ext uri="{FF2B5EF4-FFF2-40B4-BE49-F238E27FC236}">
              <a16:creationId xmlns:a16="http://schemas.microsoft.com/office/drawing/2014/main" xmlns="" id="{00000000-0008-0000-0E00-000084020000}"/>
            </a:ext>
          </a:extLst>
        </xdr:cNvPr>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645" name="n_3aveValue【児童館】&#10;一人当たり面積">
          <a:extLst>
            <a:ext uri="{FF2B5EF4-FFF2-40B4-BE49-F238E27FC236}">
              <a16:creationId xmlns:a16="http://schemas.microsoft.com/office/drawing/2014/main" xmlns="" id="{00000000-0008-0000-0E00-000085020000}"/>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121756</xdr:rowOff>
    </xdr:from>
    <xdr:ext cx="469744" cy="259045"/>
    <xdr:sp macro="" textlink="">
      <xdr:nvSpPr>
        <xdr:cNvPr id="646" name="n_1mainValue【児童館】&#10;一人当たり面積">
          <a:extLst>
            <a:ext uri="{FF2B5EF4-FFF2-40B4-BE49-F238E27FC236}">
              <a16:creationId xmlns:a16="http://schemas.microsoft.com/office/drawing/2014/main" xmlns="" id="{00000000-0008-0000-0E00-000086020000}"/>
            </a:ext>
          </a:extLst>
        </xdr:cNvPr>
        <xdr:cNvSpPr txBox="1"/>
      </xdr:nvSpPr>
      <xdr:spPr>
        <a:xfrm>
          <a:off x="21075727" y="1315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31948</xdr:rowOff>
    </xdr:from>
    <xdr:ext cx="469744" cy="259045"/>
    <xdr:sp macro="" textlink="">
      <xdr:nvSpPr>
        <xdr:cNvPr id="647" name="n_2mainValue【児童館】&#10;一人当たり面積">
          <a:extLst>
            <a:ext uri="{FF2B5EF4-FFF2-40B4-BE49-F238E27FC236}">
              <a16:creationId xmlns:a16="http://schemas.microsoft.com/office/drawing/2014/main" xmlns="" id="{00000000-0008-0000-0E00-000087020000}"/>
            </a:ext>
          </a:extLst>
        </xdr:cNvPr>
        <xdr:cNvSpPr txBox="1"/>
      </xdr:nvSpPr>
      <xdr:spPr>
        <a:xfrm>
          <a:off x="201994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xmlns="" id="{00000000-0008-0000-0E00-00008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xmlns="" id="{00000000-0008-0000-0E00-00008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xmlns="" id="{00000000-0008-0000-0E00-00008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xmlns="" id="{00000000-0008-0000-0E00-00008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xmlns="" id="{00000000-0008-0000-0E00-00008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xmlns="" id="{00000000-0008-0000-0E00-00008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xmlns="" id="{00000000-0008-0000-0E00-00008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xmlns="" id="{00000000-0008-0000-0E00-00008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xmlns="" id="{00000000-0008-0000-0E00-00009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xmlns="" id="{00000000-0008-0000-0E00-00009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xmlns="" id="{00000000-0008-0000-0E00-00009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9" name="テキスト ボックス 658">
          <a:extLst>
            <a:ext uri="{FF2B5EF4-FFF2-40B4-BE49-F238E27FC236}">
              <a16:creationId xmlns:a16="http://schemas.microsoft.com/office/drawing/2014/main" xmlns="" id="{00000000-0008-0000-0E00-00009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xmlns="" id="{00000000-0008-0000-0E00-00009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xmlns="" id="{00000000-0008-0000-0E00-00009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xmlns="" id="{00000000-0008-0000-0E00-00009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xmlns="" id="{00000000-0008-0000-0E00-00009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xmlns="" id="{00000000-0008-0000-0E00-00009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xmlns="" id="{00000000-0008-0000-0E00-00009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xmlns="" id="{00000000-0008-0000-0E00-00009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xmlns="" id="{00000000-0008-0000-0E00-00009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xmlns="" id="{00000000-0008-0000-0E00-00009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9" name="テキスト ボックス 668">
          <a:extLst>
            <a:ext uri="{FF2B5EF4-FFF2-40B4-BE49-F238E27FC236}">
              <a16:creationId xmlns:a16="http://schemas.microsoft.com/office/drawing/2014/main" xmlns="" id="{00000000-0008-0000-0E00-00009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xmlns="" id="{00000000-0008-0000-0E00-00009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1" name="テキスト ボックス 670">
          <a:extLst>
            <a:ext uri="{FF2B5EF4-FFF2-40B4-BE49-F238E27FC236}">
              <a16:creationId xmlns:a16="http://schemas.microsoft.com/office/drawing/2014/main" xmlns="" id="{00000000-0008-0000-0E00-00009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2" name="【公民館】&#10;有形固定資産減価償却率グラフ枠">
          <a:extLst>
            <a:ext uri="{FF2B5EF4-FFF2-40B4-BE49-F238E27FC236}">
              <a16:creationId xmlns:a16="http://schemas.microsoft.com/office/drawing/2014/main" xmlns="" id="{00000000-0008-0000-0E00-0000A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73" name="直線コネクタ 672">
          <a:extLst>
            <a:ext uri="{FF2B5EF4-FFF2-40B4-BE49-F238E27FC236}">
              <a16:creationId xmlns:a16="http://schemas.microsoft.com/office/drawing/2014/main" xmlns="" id="{00000000-0008-0000-0E00-0000A1020000}"/>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74" name="【公民館】&#10;有形固定資産減価償却率最小値テキスト">
          <a:extLst>
            <a:ext uri="{FF2B5EF4-FFF2-40B4-BE49-F238E27FC236}">
              <a16:creationId xmlns:a16="http://schemas.microsoft.com/office/drawing/2014/main" xmlns="" id="{00000000-0008-0000-0E00-0000A202000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75" name="直線コネクタ 674">
          <a:extLst>
            <a:ext uri="{FF2B5EF4-FFF2-40B4-BE49-F238E27FC236}">
              <a16:creationId xmlns:a16="http://schemas.microsoft.com/office/drawing/2014/main" xmlns="" id="{00000000-0008-0000-0E00-0000A3020000}"/>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6" name="【公民館】&#10;有形固定資産減価償却率最大値テキスト">
          <a:extLst>
            <a:ext uri="{FF2B5EF4-FFF2-40B4-BE49-F238E27FC236}">
              <a16:creationId xmlns:a16="http://schemas.microsoft.com/office/drawing/2014/main" xmlns="" id="{00000000-0008-0000-0E00-0000A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7" name="直線コネクタ 676">
          <a:extLst>
            <a:ext uri="{FF2B5EF4-FFF2-40B4-BE49-F238E27FC236}">
              <a16:creationId xmlns:a16="http://schemas.microsoft.com/office/drawing/2014/main" xmlns="" id="{00000000-0008-0000-0E00-0000A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78" name="【公民館】&#10;有形固定資産減価償却率平均値テキスト">
          <a:extLst>
            <a:ext uri="{FF2B5EF4-FFF2-40B4-BE49-F238E27FC236}">
              <a16:creationId xmlns:a16="http://schemas.microsoft.com/office/drawing/2014/main" xmlns="" id="{00000000-0008-0000-0E00-0000A6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79" name="フローチャート: 判断 678">
          <a:extLst>
            <a:ext uri="{FF2B5EF4-FFF2-40B4-BE49-F238E27FC236}">
              <a16:creationId xmlns:a16="http://schemas.microsoft.com/office/drawing/2014/main" xmlns="" id="{00000000-0008-0000-0E00-0000A7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80" name="フローチャート: 判断 679">
          <a:extLst>
            <a:ext uri="{FF2B5EF4-FFF2-40B4-BE49-F238E27FC236}">
              <a16:creationId xmlns:a16="http://schemas.microsoft.com/office/drawing/2014/main" xmlns="" id="{00000000-0008-0000-0E00-0000A8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81" name="フローチャート: 判断 680">
          <a:extLst>
            <a:ext uri="{FF2B5EF4-FFF2-40B4-BE49-F238E27FC236}">
              <a16:creationId xmlns:a16="http://schemas.microsoft.com/office/drawing/2014/main" xmlns="" id="{00000000-0008-0000-0E00-0000A902000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82" name="フローチャート: 判断 681">
          <a:extLst>
            <a:ext uri="{FF2B5EF4-FFF2-40B4-BE49-F238E27FC236}">
              <a16:creationId xmlns:a16="http://schemas.microsoft.com/office/drawing/2014/main" xmlns="" id="{00000000-0008-0000-0E00-0000AA020000}"/>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00000000-0008-0000-0E00-0000A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00000000-0008-0000-0E00-0000A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00000000-0008-0000-0E00-0000A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00000000-0008-0000-0E00-0000A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xmlns="" id="{00000000-0008-0000-0E00-0000A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151130</xdr:rowOff>
    </xdr:from>
    <xdr:to>
      <xdr:col>85</xdr:col>
      <xdr:colOff>177800</xdr:colOff>
      <xdr:row>100</xdr:row>
      <xdr:rowOff>81280</xdr:rowOff>
    </xdr:to>
    <xdr:sp macro="" textlink="">
      <xdr:nvSpPr>
        <xdr:cNvPr id="688" name="楕円 687">
          <a:extLst>
            <a:ext uri="{FF2B5EF4-FFF2-40B4-BE49-F238E27FC236}">
              <a16:creationId xmlns:a16="http://schemas.microsoft.com/office/drawing/2014/main" xmlns="" id="{00000000-0008-0000-0E00-0000B0020000}"/>
            </a:ext>
          </a:extLst>
        </xdr:cNvPr>
        <xdr:cNvSpPr/>
      </xdr:nvSpPr>
      <xdr:spPr>
        <a:xfrm>
          <a:off x="16268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66057</xdr:rowOff>
    </xdr:from>
    <xdr:ext cx="405111" cy="259045"/>
    <xdr:sp macro="" textlink="">
      <xdr:nvSpPr>
        <xdr:cNvPr id="689" name="【公民館】&#10;有形固定資産減価償却率該当値テキスト">
          <a:extLst>
            <a:ext uri="{FF2B5EF4-FFF2-40B4-BE49-F238E27FC236}">
              <a16:creationId xmlns:a16="http://schemas.microsoft.com/office/drawing/2014/main" xmlns="" id="{00000000-0008-0000-0E00-0000B1020000}"/>
            </a:ext>
          </a:extLst>
        </xdr:cNvPr>
        <xdr:cNvSpPr txBox="1"/>
      </xdr:nvSpPr>
      <xdr:spPr>
        <a:xfrm>
          <a:off x="16357600" y="1703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xdr:rowOff>
    </xdr:from>
    <xdr:to>
      <xdr:col>81</xdr:col>
      <xdr:colOff>101600</xdr:colOff>
      <xdr:row>100</xdr:row>
      <xdr:rowOff>102507</xdr:rowOff>
    </xdr:to>
    <xdr:sp macro="" textlink="">
      <xdr:nvSpPr>
        <xdr:cNvPr id="690" name="楕円 689">
          <a:extLst>
            <a:ext uri="{FF2B5EF4-FFF2-40B4-BE49-F238E27FC236}">
              <a16:creationId xmlns:a16="http://schemas.microsoft.com/office/drawing/2014/main" xmlns="" id="{00000000-0008-0000-0E00-0000B2020000}"/>
            </a:ext>
          </a:extLst>
        </xdr:cNvPr>
        <xdr:cNvSpPr/>
      </xdr:nvSpPr>
      <xdr:spPr>
        <a:xfrm>
          <a:off x="15430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30480</xdr:rowOff>
    </xdr:from>
    <xdr:to>
      <xdr:col>85</xdr:col>
      <xdr:colOff>127000</xdr:colOff>
      <xdr:row>100</xdr:row>
      <xdr:rowOff>51707</xdr:rowOff>
    </xdr:to>
    <xdr:cxnSp macro="">
      <xdr:nvCxnSpPr>
        <xdr:cNvPr id="691" name="直線コネクタ 690">
          <a:extLst>
            <a:ext uri="{FF2B5EF4-FFF2-40B4-BE49-F238E27FC236}">
              <a16:creationId xmlns:a16="http://schemas.microsoft.com/office/drawing/2014/main" xmlns="" id="{00000000-0008-0000-0E00-0000B3020000}"/>
            </a:ext>
          </a:extLst>
        </xdr:cNvPr>
        <xdr:cNvCxnSpPr/>
      </xdr:nvCxnSpPr>
      <xdr:spPr>
        <a:xfrm flipV="1">
          <a:off x="15481300" y="1717548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154395</xdr:rowOff>
    </xdr:from>
    <xdr:to>
      <xdr:col>76</xdr:col>
      <xdr:colOff>165100</xdr:colOff>
      <xdr:row>105</xdr:row>
      <xdr:rowOff>84545</xdr:rowOff>
    </xdr:to>
    <xdr:sp macro="" textlink="">
      <xdr:nvSpPr>
        <xdr:cNvPr id="692" name="楕円 691">
          <a:extLst>
            <a:ext uri="{FF2B5EF4-FFF2-40B4-BE49-F238E27FC236}">
              <a16:creationId xmlns:a16="http://schemas.microsoft.com/office/drawing/2014/main" xmlns="" id="{00000000-0008-0000-0E00-0000B4020000}"/>
            </a:ext>
          </a:extLst>
        </xdr:cNvPr>
        <xdr:cNvSpPr/>
      </xdr:nvSpPr>
      <xdr:spPr>
        <a:xfrm>
          <a:off x="145415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51707</xdr:rowOff>
    </xdr:from>
    <xdr:to>
      <xdr:col>81</xdr:col>
      <xdr:colOff>50800</xdr:colOff>
      <xdr:row>105</xdr:row>
      <xdr:rowOff>33745</xdr:rowOff>
    </xdr:to>
    <xdr:cxnSp macro="">
      <xdr:nvCxnSpPr>
        <xdr:cNvPr id="693" name="直線コネクタ 692">
          <a:extLst>
            <a:ext uri="{FF2B5EF4-FFF2-40B4-BE49-F238E27FC236}">
              <a16:creationId xmlns:a16="http://schemas.microsoft.com/office/drawing/2014/main" xmlns="" id="{00000000-0008-0000-0E00-0000B5020000}"/>
            </a:ext>
          </a:extLst>
        </xdr:cNvPr>
        <xdr:cNvCxnSpPr/>
      </xdr:nvCxnSpPr>
      <xdr:spPr>
        <a:xfrm flipV="1">
          <a:off x="14592300" y="17196707"/>
          <a:ext cx="889000" cy="83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94" name="n_1aveValue【公民館】&#10;有形固定資産減価償却率">
          <a:extLst>
            <a:ext uri="{FF2B5EF4-FFF2-40B4-BE49-F238E27FC236}">
              <a16:creationId xmlns:a16="http://schemas.microsoft.com/office/drawing/2014/main" xmlns="" id="{00000000-0008-0000-0E00-0000B602000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695" name="n_2aveValue【公民館】&#10;有形固定資産減価償却率">
          <a:extLst>
            <a:ext uri="{FF2B5EF4-FFF2-40B4-BE49-F238E27FC236}">
              <a16:creationId xmlns:a16="http://schemas.microsoft.com/office/drawing/2014/main" xmlns="" id="{00000000-0008-0000-0E00-0000B7020000}"/>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96" name="n_3aveValue【公民館】&#10;有形固定資産減価償却率">
          <a:extLst>
            <a:ext uri="{FF2B5EF4-FFF2-40B4-BE49-F238E27FC236}">
              <a16:creationId xmlns:a16="http://schemas.microsoft.com/office/drawing/2014/main" xmlns="" id="{00000000-0008-0000-0E00-0000B8020000}"/>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119034</xdr:rowOff>
    </xdr:from>
    <xdr:ext cx="405111" cy="259045"/>
    <xdr:sp macro="" textlink="">
      <xdr:nvSpPr>
        <xdr:cNvPr id="697" name="n_1mainValue【公民館】&#10;有形固定資産減価償却率">
          <a:extLst>
            <a:ext uri="{FF2B5EF4-FFF2-40B4-BE49-F238E27FC236}">
              <a16:creationId xmlns:a16="http://schemas.microsoft.com/office/drawing/2014/main" xmlns="" id="{00000000-0008-0000-0E00-0000B9020000}"/>
            </a:ext>
          </a:extLst>
        </xdr:cNvPr>
        <xdr:cNvSpPr txBox="1"/>
      </xdr:nvSpPr>
      <xdr:spPr>
        <a:xfrm>
          <a:off x="15266044" y="1692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75672</xdr:rowOff>
    </xdr:from>
    <xdr:ext cx="405111" cy="259045"/>
    <xdr:sp macro="" textlink="">
      <xdr:nvSpPr>
        <xdr:cNvPr id="698" name="n_2mainValue【公民館】&#10;有形固定資産減価償却率">
          <a:extLst>
            <a:ext uri="{FF2B5EF4-FFF2-40B4-BE49-F238E27FC236}">
              <a16:creationId xmlns:a16="http://schemas.microsoft.com/office/drawing/2014/main" xmlns="" id="{00000000-0008-0000-0E00-0000BA020000}"/>
            </a:ext>
          </a:extLst>
        </xdr:cNvPr>
        <xdr:cNvSpPr txBox="1"/>
      </xdr:nvSpPr>
      <xdr:spPr>
        <a:xfrm>
          <a:off x="14389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xmlns="" id="{00000000-0008-0000-0E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xmlns="" id="{00000000-0008-0000-0E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xmlns="" id="{00000000-0008-0000-0E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xmlns="" id="{00000000-0008-0000-0E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xmlns="" id="{00000000-0008-0000-0E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xmlns="" id="{00000000-0008-0000-0E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xmlns="" id="{00000000-0008-0000-0E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xmlns="" id="{00000000-0008-0000-0E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xmlns="" id="{00000000-0008-0000-0E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xmlns="" id="{00000000-0008-0000-0E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xmlns="" id="{00000000-0008-0000-0E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xmlns="" id="{00000000-0008-0000-0E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xmlns="" id="{00000000-0008-0000-0E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xmlns="" id="{00000000-0008-0000-0E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xmlns="" id="{00000000-0008-0000-0E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xmlns="" id="{00000000-0008-0000-0E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xmlns="" id="{00000000-0008-0000-0E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xmlns="" id="{00000000-0008-0000-0E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xmlns="" id="{00000000-0008-0000-0E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xmlns="" id="{00000000-0008-0000-0E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xmlns="" id="{00000000-0008-0000-0E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xmlns="" id="{00000000-0008-0000-0E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xmlns="" id="{00000000-0008-0000-0E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22" name="直線コネクタ 721">
          <a:extLst>
            <a:ext uri="{FF2B5EF4-FFF2-40B4-BE49-F238E27FC236}">
              <a16:creationId xmlns:a16="http://schemas.microsoft.com/office/drawing/2014/main" xmlns="" id="{00000000-0008-0000-0E00-0000D202000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3" name="【公民館】&#10;一人当たり面積最小値テキスト">
          <a:extLst>
            <a:ext uri="{FF2B5EF4-FFF2-40B4-BE49-F238E27FC236}">
              <a16:creationId xmlns:a16="http://schemas.microsoft.com/office/drawing/2014/main" xmlns="" id="{00000000-0008-0000-0E00-0000D3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4" name="直線コネクタ 723">
          <a:extLst>
            <a:ext uri="{FF2B5EF4-FFF2-40B4-BE49-F238E27FC236}">
              <a16:creationId xmlns:a16="http://schemas.microsoft.com/office/drawing/2014/main" xmlns="" id="{00000000-0008-0000-0E00-0000D4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25" name="【公民館】&#10;一人当たり面積最大値テキスト">
          <a:extLst>
            <a:ext uri="{FF2B5EF4-FFF2-40B4-BE49-F238E27FC236}">
              <a16:creationId xmlns:a16="http://schemas.microsoft.com/office/drawing/2014/main" xmlns="" id="{00000000-0008-0000-0E00-0000D5020000}"/>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26" name="直線コネクタ 725">
          <a:extLst>
            <a:ext uri="{FF2B5EF4-FFF2-40B4-BE49-F238E27FC236}">
              <a16:creationId xmlns:a16="http://schemas.microsoft.com/office/drawing/2014/main" xmlns="" id="{00000000-0008-0000-0E00-0000D6020000}"/>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727" name="【公民館】&#10;一人当たり面積平均値テキスト">
          <a:extLst>
            <a:ext uri="{FF2B5EF4-FFF2-40B4-BE49-F238E27FC236}">
              <a16:creationId xmlns:a16="http://schemas.microsoft.com/office/drawing/2014/main" xmlns="" id="{00000000-0008-0000-0E00-0000D7020000}"/>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28" name="フローチャート: 判断 727">
          <a:extLst>
            <a:ext uri="{FF2B5EF4-FFF2-40B4-BE49-F238E27FC236}">
              <a16:creationId xmlns:a16="http://schemas.microsoft.com/office/drawing/2014/main" xmlns="" id="{00000000-0008-0000-0E00-0000D8020000}"/>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29" name="フローチャート: 判断 728">
          <a:extLst>
            <a:ext uri="{FF2B5EF4-FFF2-40B4-BE49-F238E27FC236}">
              <a16:creationId xmlns:a16="http://schemas.microsoft.com/office/drawing/2014/main" xmlns="" id="{00000000-0008-0000-0E00-0000D9020000}"/>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30" name="フローチャート: 判断 729">
          <a:extLst>
            <a:ext uri="{FF2B5EF4-FFF2-40B4-BE49-F238E27FC236}">
              <a16:creationId xmlns:a16="http://schemas.microsoft.com/office/drawing/2014/main" xmlns="" id="{00000000-0008-0000-0E00-0000DA020000}"/>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99061</xdr:rowOff>
    </xdr:from>
    <xdr:to>
      <xdr:col>102</xdr:col>
      <xdr:colOff>165100</xdr:colOff>
      <xdr:row>107</xdr:row>
      <xdr:rowOff>29211</xdr:rowOff>
    </xdr:to>
    <xdr:sp macro="" textlink="">
      <xdr:nvSpPr>
        <xdr:cNvPr id="731" name="フローチャート: 判断 730">
          <a:extLst>
            <a:ext uri="{FF2B5EF4-FFF2-40B4-BE49-F238E27FC236}">
              <a16:creationId xmlns:a16="http://schemas.microsoft.com/office/drawing/2014/main" xmlns="" id="{00000000-0008-0000-0E00-0000DB020000}"/>
            </a:ext>
          </a:extLst>
        </xdr:cNvPr>
        <xdr:cNvSpPr/>
      </xdr:nvSpPr>
      <xdr:spPr>
        <a:xfrm>
          <a:off x="19494500" y="1827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00000000-0008-0000-0E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00000000-0008-0000-0E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00000000-0008-0000-0E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00000000-0008-0000-0E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0000000-0008-0000-0E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0</xdr:rowOff>
    </xdr:from>
    <xdr:to>
      <xdr:col>116</xdr:col>
      <xdr:colOff>114300</xdr:colOff>
      <xdr:row>108</xdr:row>
      <xdr:rowOff>101600</xdr:rowOff>
    </xdr:to>
    <xdr:sp macro="" textlink="">
      <xdr:nvSpPr>
        <xdr:cNvPr id="737" name="楕円 736">
          <a:extLst>
            <a:ext uri="{FF2B5EF4-FFF2-40B4-BE49-F238E27FC236}">
              <a16:creationId xmlns:a16="http://schemas.microsoft.com/office/drawing/2014/main" xmlns="" id="{00000000-0008-0000-0E00-0000E1020000}"/>
            </a:ext>
          </a:extLst>
        </xdr:cNvPr>
        <xdr:cNvSpPr/>
      </xdr:nvSpPr>
      <xdr:spPr>
        <a:xfrm>
          <a:off x="221107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86377</xdr:rowOff>
    </xdr:from>
    <xdr:ext cx="469744" cy="259045"/>
    <xdr:sp macro="" textlink="">
      <xdr:nvSpPr>
        <xdr:cNvPr id="738" name="【公民館】&#10;一人当たり面積該当値テキスト">
          <a:extLst>
            <a:ext uri="{FF2B5EF4-FFF2-40B4-BE49-F238E27FC236}">
              <a16:creationId xmlns:a16="http://schemas.microsoft.com/office/drawing/2014/main" xmlns="" id="{00000000-0008-0000-0E00-0000E2020000}"/>
            </a:ext>
          </a:extLst>
        </xdr:cNvPr>
        <xdr:cNvSpPr txBox="1"/>
      </xdr:nvSpPr>
      <xdr:spPr>
        <a:xfrm>
          <a:off x="22199600" y="184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1270</xdr:rowOff>
    </xdr:from>
    <xdr:to>
      <xdr:col>112</xdr:col>
      <xdr:colOff>38100</xdr:colOff>
      <xdr:row>108</xdr:row>
      <xdr:rowOff>102870</xdr:rowOff>
    </xdr:to>
    <xdr:sp macro="" textlink="">
      <xdr:nvSpPr>
        <xdr:cNvPr id="739" name="楕円 738">
          <a:extLst>
            <a:ext uri="{FF2B5EF4-FFF2-40B4-BE49-F238E27FC236}">
              <a16:creationId xmlns:a16="http://schemas.microsoft.com/office/drawing/2014/main" xmlns="" id="{00000000-0008-0000-0E00-0000E3020000}"/>
            </a:ext>
          </a:extLst>
        </xdr:cNvPr>
        <xdr:cNvSpPr/>
      </xdr:nvSpPr>
      <xdr:spPr>
        <a:xfrm>
          <a:off x="2127250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50800</xdr:rowOff>
    </xdr:from>
    <xdr:to>
      <xdr:col>116</xdr:col>
      <xdr:colOff>63500</xdr:colOff>
      <xdr:row>108</xdr:row>
      <xdr:rowOff>52070</xdr:rowOff>
    </xdr:to>
    <xdr:cxnSp macro="">
      <xdr:nvCxnSpPr>
        <xdr:cNvPr id="740" name="直線コネクタ 739">
          <a:extLst>
            <a:ext uri="{FF2B5EF4-FFF2-40B4-BE49-F238E27FC236}">
              <a16:creationId xmlns:a16="http://schemas.microsoft.com/office/drawing/2014/main" xmlns="" id="{00000000-0008-0000-0E00-0000E4020000}"/>
            </a:ext>
          </a:extLst>
        </xdr:cNvPr>
        <xdr:cNvCxnSpPr/>
      </xdr:nvCxnSpPr>
      <xdr:spPr>
        <a:xfrm flipV="1">
          <a:off x="21323300" y="185674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26670</xdr:rowOff>
    </xdr:from>
    <xdr:to>
      <xdr:col>107</xdr:col>
      <xdr:colOff>101600</xdr:colOff>
      <xdr:row>107</xdr:row>
      <xdr:rowOff>128270</xdr:rowOff>
    </xdr:to>
    <xdr:sp macro="" textlink="">
      <xdr:nvSpPr>
        <xdr:cNvPr id="741" name="楕円 740">
          <a:extLst>
            <a:ext uri="{FF2B5EF4-FFF2-40B4-BE49-F238E27FC236}">
              <a16:creationId xmlns:a16="http://schemas.microsoft.com/office/drawing/2014/main" xmlns="" id="{00000000-0008-0000-0E00-0000E5020000}"/>
            </a:ext>
          </a:extLst>
        </xdr:cNvPr>
        <xdr:cNvSpPr/>
      </xdr:nvSpPr>
      <xdr:spPr>
        <a:xfrm>
          <a:off x="20383500" y="183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77470</xdr:rowOff>
    </xdr:from>
    <xdr:to>
      <xdr:col>111</xdr:col>
      <xdr:colOff>177800</xdr:colOff>
      <xdr:row>108</xdr:row>
      <xdr:rowOff>52070</xdr:rowOff>
    </xdr:to>
    <xdr:cxnSp macro="">
      <xdr:nvCxnSpPr>
        <xdr:cNvPr id="742" name="直線コネクタ 741">
          <a:extLst>
            <a:ext uri="{FF2B5EF4-FFF2-40B4-BE49-F238E27FC236}">
              <a16:creationId xmlns:a16="http://schemas.microsoft.com/office/drawing/2014/main" xmlns="" id="{00000000-0008-0000-0E00-0000E6020000}"/>
            </a:ext>
          </a:extLst>
        </xdr:cNvPr>
        <xdr:cNvCxnSpPr/>
      </xdr:nvCxnSpPr>
      <xdr:spPr>
        <a:xfrm>
          <a:off x="20434300" y="18422620"/>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743" name="n_1aveValue【公民館】&#10;一人当たり面積">
          <a:extLst>
            <a:ext uri="{FF2B5EF4-FFF2-40B4-BE49-F238E27FC236}">
              <a16:creationId xmlns:a16="http://schemas.microsoft.com/office/drawing/2014/main" xmlns="" id="{00000000-0008-0000-0E00-0000E7020000}"/>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744" name="n_2aveValue【公民館】&#10;一人当たり面積">
          <a:extLst>
            <a:ext uri="{FF2B5EF4-FFF2-40B4-BE49-F238E27FC236}">
              <a16:creationId xmlns:a16="http://schemas.microsoft.com/office/drawing/2014/main" xmlns="" id="{00000000-0008-0000-0E00-0000E802000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45738</xdr:rowOff>
    </xdr:from>
    <xdr:ext cx="469744" cy="259045"/>
    <xdr:sp macro="" textlink="">
      <xdr:nvSpPr>
        <xdr:cNvPr id="745" name="n_3aveValue【公民館】&#10;一人当たり面積">
          <a:extLst>
            <a:ext uri="{FF2B5EF4-FFF2-40B4-BE49-F238E27FC236}">
              <a16:creationId xmlns:a16="http://schemas.microsoft.com/office/drawing/2014/main" xmlns="" id="{00000000-0008-0000-0E00-0000E9020000}"/>
            </a:ext>
          </a:extLst>
        </xdr:cNvPr>
        <xdr:cNvSpPr txBox="1"/>
      </xdr:nvSpPr>
      <xdr:spPr>
        <a:xfrm>
          <a:off x="193104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93997</xdr:rowOff>
    </xdr:from>
    <xdr:ext cx="469744" cy="259045"/>
    <xdr:sp macro="" textlink="">
      <xdr:nvSpPr>
        <xdr:cNvPr id="746" name="n_1mainValue【公民館】&#10;一人当たり面積">
          <a:extLst>
            <a:ext uri="{FF2B5EF4-FFF2-40B4-BE49-F238E27FC236}">
              <a16:creationId xmlns:a16="http://schemas.microsoft.com/office/drawing/2014/main" xmlns="" id="{00000000-0008-0000-0E00-0000EA020000}"/>
            </a:ext>
          </a:extLst>
        </xdr:cNvPr>
        <xdr:cNvSpPr txBox="1"/>
      </xdr:nvSpPr>
      <xdr:spPr>
        <a:xfrm>
          <a:off x="21075727" y="186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119397</xdr:rowOff>
    </xdr:from>
    <xdr:ext cx="469744" cy="259045"/>
    <xdr:sp macro="" textlink="">
      <xdr:nvSpPr>
        <xdr:cNvPr id="747" name="n_2mainValue【公民館】&#10;一人当たり面積">
          <a:extLst>
            <a:ext uri="{FF2B5EF4-FFF2-40B4-BE49-F238E27FC236}">
              <a16:creationId xmlns:a16="http://schemas.microsoft.com/office/drawing/2014/main" xmlns="" id="{00000000-0008-0000-0E00-0000EB020000}"/>
            </a:ext>
          </a:extLst>
        </xdr:cNvPr>
        <xdr:cNvSpPr txBox="1"/>
      </xdr:nvSpPr>
      <xdr:spPr>
        <a:xfrm>
          <a:off x="20199427"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8" name="正方形/長方形 747">
          <a:extLst>
            <a:ext uri="{FF2B5EF4-FFF2-40B4-BE49-F238E27FC236}">
              <a16:creationId xmlns:a16="http://schemas.microsoft.com/office/drawing/2014/main" xmlns="" id="{00000000-0008-0000-0E00-0000E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9" name="正方形/長方形 748">
          <a:extLst>
            <a:ext uri="{FF2B5EF4-FFF2-40B4-BE49-F238E27FC236}">
              <a16:creationId xmlns:a16="http://schemas.microsoft.com/office/drawing/2014/main" xmlns="" id="{00000000-0008-0000-0E00-0000E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0" name="テキスト ボックス 749">
          <a:extLst>
            <a:ext uri="{FF2B5EF4-FFF2-40B4-BE49-F238E27FC236}">
              <a16:creationId xmlns:a16="http://schemas.microsoft.com/office/drawing/2014/main" xmlns="" id="{00000000-0008-0000-0E00-0000E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該当施設においてほぼ類似団体内での平均を下回る結果となっているが、実態としては結果数値以上に各施設とも老朽化は進行しており、公共施設の維持管理が課題となっている。今後作成することとしている各施設の個別管理計画において、施設等の実態や利用状況、維持管理コスト等を考慮しながら長期的な視点で施設の更新・統廃合・長寿命化などを計画的に行い、財政負担の軽減を図りながら公共施設等の持続性の確保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10,819
114.03
7,576,924
7,410,843
113,406
4,369,448
6,219,961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F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00000000-0008-0000-0F00-00003C000000}"/>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xmlns="" id="{00000000-0008-0000-0F00-00003D000000}"/>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F00-00003E000000}"/>
            </a:ext>
          </a:extLst>
        </xdr:cNvPr>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xmlns="" id="{00000000-0008-0000-0F00-000041000000}"/>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a:extLst>
            <a:ext uri="{FF2B5EF4-FFF2-40B4-BE49-F238E27FC236}">
              <a16:creationId xmlns:a16="http://schemas.microsoft.com/office/drawing/2014/main" xmlns="" id="{00000000-0008-0000-0F00-000042000000}"/>
            </a:ext>
          </a:extLst>
        </xdr:cNvPr>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123372</xdr:rowOff>
    </xdr:from>
    <xdr:to>
      <xdr:col>24</xdr:col>
      <xdr:colOff>114300</xdr:colOff>
      <xdr:row>37</xdr:row>
      <xdr:rowOff>53522</xdr:rowOff>
    </xdr:to>
    <xdr:sp macro="" textlink="">
      <xdr:nvSpPr>
        <xdr:cNvPr id="72" name="楕円 71">
          <a:extLst>
            <a:ext uri="{FF2B5EF4-FFF2-40B4-BE49-F238E27FC236}">
              <a16:creationId xmlns:a16="http://schemas.microsoft.com/office/drawing/2014/main" xmlns="" id="{00000000-0008-0000-0F00-000048000000}"/>
            </a:ext>
          </a:extLst>
        </xdr:cNvPr>
        <xdr:cNvSpPr/>
      </xdr:nvSpPr>
      <xdr:spPr>
        <a:xfrm>
          <a:off x="45847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146249</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00000000-0008-0000-0F00-000049000000}"/>
            </a:ext>
          </a:extLst>
        </xdr:cNvPr>
        <xdr:cNvSpPr txBox="1"/>
      </xdr:nvSpPr>
      <xdr:spPr>
        <a:xfrm>
          <a:off x="4673600" y="614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156028</xdr:rowOff>
    </xdr:from>
    <xdr:to>
      <xdr:col>20</xdr:col>
      <xdr:colOff>38100</xdr:colOff>
      <xdr:row>37</xdr:row>
      <xdr:rowOff>86178</xdr:rowOff>
    </xdr:to>
    <xdr:sp macro="" textlink="">
      <xdr:nvSpPr>
        <xdr:cNvPr id="74" name="楕円 73">
          <a:extLst>
            <a:ext uri="{FF2B5EF4-FFF2-40B4-BE49-F238E27FC236}">
              <a16:creationId xmlns:a16="http://schemas.microsoft.com/office/drawing/2014/main" xmlns="" id="{00000000-0008-0000-0F00-00004A000000}"/>
            </a:ext>
          </a:extLst>
        </xdr:cNvPr>
        <xdr:cNvSpPr/>
      </xdr:nvSpPr>
      <xdr:spPr>
        <a:xfrm>
          <a:off x="3746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2722</xdr:rowOff>
    </xdr:from>
    <xdr:to>
      <xdr:col>24</xdr:col>
      <xdr:colOff>63500</xdr:colOff>
      <xdr:row>37</xdr:row>
      <xdr:rowOff>35378</xdr:rowOff>
    </xdr:to>
    <xdr:cxnSp macro="">
      <xdr:nvCxnSpPr>
        <xdr:cNvPr id="75" name="直線コネクタ 74">
          <a:extLst>
            <a:ext uri="{FF2B5EF4-FFF2-40B4-BE49-F238E27FC236}">
              <a16:creationId xmlns:a16="http://schemas.microsoft.com/office/drawing/2014/main" xmlns="" id="{00000000-0008-0000-0F00-00004B000000}"/>
            </a:ext>
          </a:extLst>
        </xdr:cNvPr>
        <xdr:cNvCxnSpPr/>
      </xdr:nvCxnSpPr>
      <xdr:spPr>
        <a:xfrm flipV="1">
          <a:off x="3797300" y="63463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6" name="楕円 75">
          <a:extLst>
            <a:ext uri="{FF2B5EF4-FFF2-40B4-BE49-F238E27FC236}">
              <a16:creationId xmlns:a16="http://schemas.microsoft.com/office/drawing/2014/main" xmlns="" id="{00000000-0008-0000-0F00-00004C000000}"/>
            </a:ext>
          </a:extLst>
        </xdr:cNvPr>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166007</xdr:rowOff>
    </xdr:to>
    <xdr:cxnSp macro="">
      <xdr:nvCxnSpPr>
        <xdr:cNvPr id="77" name="直線コネクタ 76">
          <a:extLst>
            <a:ext uri="{FF2B5EF4-FFF2-40B4-BE49-F238E27FC236}">
              <a16:creationId xmlns:a16="http://schemas.microsoft.com/office/drawing/2014/main" xmlns="" id="{00000000-0008-0000-0F00-00004D000000}"/>
            </a:ext>
          </a:extLst>
        </xdr:cNvPr>
        <xdr:cNvCxnSpPr/>
      </xdr:nvCxnSpPr>
      <xdr:spPr>
        <a:xfrm flipV="1">
          <a:off x="2908300" y="63790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78" name="n_1aveValue【図書館】&#10;有形固定資産減価償却率">
          <a:extLst>
            <a:ext uri="{FF2B5EF4-FFF2-40B4-BE49-F238E27FC236}">
              <a16:creationId xmlns:a16="http://schemas.microsoft.com/office/drawing/2014/main" xmlns="" id="{00000000-0008-0000-0F00-00004E000000}"/>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79" name="n_2aveValue【図書館】&#10;有形固定資産減価償却率">
          <a:extLst>
            <a:ext uri="{FF2B5EF4-FFF2-40B4-BE49-F238E27FC236}">
              <a16:creationId xmlns:a16="http://schemas.microsoft.com/office/drawing/2014/main" xmlns="" id="{00000000-0008-0000-0F00-00004F000000}"/>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0" name="n_3aveValue【図書館】&#10;有形固定資産減価償却率">
          <a:extLst>
            <a:ext uri="{FF2B5EF4-FFF2-40B4-BE49-F238E27FC236}">
              <a16:creationId xmlns:a16="http://schemas.microsoft.com/office/drawing/2014/main" xmlns="" id="{00000000-0008-0000-0F00-000050000000}"/>
            </a:ext>
          </a:extLst>
        </xdr:cNvPr>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102705</xdr:rowOff>
    </xdr:from>
    <xdr:ext cx="405111" cy="259045"/>
    <xdr:sp macro="" textlink="">
      <xdr:nvSpPr>
        <xdr:cNvPr id="81" name="n_1mainValue【図書館】&#10;有形固定資産減価償却率">
          <a:extLst>
            <a:ext uri="{FF2B5EF4-FFF2-40B4-BE49-F238E27FC236}">
              <a16:creationId xmlns:a16="http://schemas.microsoft.com/office/drawing/2014/main" xmlns="" id="{00000000-0008-0000-0F00-000051000000}"/>
            </a:ext>
          </a:extLst>
        </xdr:cNvPr>
        <xdr:cNvSpPr txBox="1"/>
      </xdr:nvSpPr>
      <xdr:spPr>
        <a:xfrm>
          <a:off x="35820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61884</xdr:rowOff>
    </xdr:from>
    <xdr:ext cx="405111" cy="259045"/>
    <xdr:sp macro="" textlink="">
      <xdr:nvSpPr>
        <xdr:cNvPr id="82" name="n_2mainValue【図書館】&#10;有形固定資産減価償却率">
          <a:extLst>
            <a:ext uri="{FF2B5EF4-FFF2-40B4-BE49-F238E27FC236}">
              <a16:creationId xmlns:a16="http://schemas.microsoft.com/office/drawing/2014/main" xmlns="" id="{00000000-0008-0000-0F00-000052000000}"/>
            </a:ext>
          </a:extLst>
        </xdr:cNvPr>
        <xdr:cNvSpPr txBox="1"/>
      </xdr:nvSpPr>
      <xdr:spPr>
        <a:xfrm>
          <a:off x="2705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xmlns=""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xmlns=""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xmlns=""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xmlns=""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xmlns=""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xmlns=""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xmlns=""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xmlns=""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xmlns=""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xmlns=""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xmlns=""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6" name="直線コネクタ 105">
          <a:extLst>
            <a:ext uri="{FF2B5EF4-FFF2-40B4-BE49-F238E27FC236}">
              <a16:creationId xmlns:a16="http://schemas.microsoft.com/office/drawing/2014/main" xmlns="" id="{00000000-0008-0000-0F00-00006A000000}"/>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a:extLst>
            <a:ext uri="{FF2B5EF4-FFF2-40B4-BE49-F238E27FC236}">
              <a16:creationId xmlns:a16="http://schemas.microsoft.com/office/drawing/2014/main" xmlns="" id="{00000000-0008-0000-0F00-00006B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a:extLst>
            <a:ext uri="{FF2B5EF4-FFF2-40B4-BE49-F238E27FC236}">
              <a16:creationId xmlns:a16="http://schemas.microsoft.com/office/drawing/2014/main" xmlns="" id="{00000000-0008-0000-0F00-00006C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09" name="【図書館】&#10;一人当たり面積最大値テキスト">
          <a:extLst>
            <a:ext uri="{FF2B5EF4-FFF2-40B4-BE49-F238E27FC236}">
              <a16:creationId xmlns:a16="http://schemas.microsoft.com/office/drawing/2014/main" xmlns="" id="{00000000-0008-0000-0F00-00006D000000}"/>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0" name="直線コネクタ 109">
          <a:extLst>
            <a:ext uri="{FF2B5EF4-FFF2-40B4-BE49-F238E27FC236}">
              <a16:creationId xmlns:a16="http://schemas.microsoft.com/office/drawing/2014/main" xmlns="" id="{00000000-0008-0000-0F00-00006E000000}"/>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1" name="【図書館】&#10;一人当たり面積平均値テキスト">
          <a:extLst>
            <a:ext uri="{FF2B5EF4-FFF2-40B4-BE49-F238E27FC236}">
              <a16:creationId xmlns:a16="http://schemas.microsoft.com/office/drawing/2014/main" xmlns="" id="{00000000-0008-0000-0F00-00006F000000}"/>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2" name="フローチャート: 判断 111">
          <a:extLst>
            <a:ext uri="{FF2B5EF4-FFF2-40B4-BE49-F238E27FC236}">
              <a16:creationId xmlns:a16="http://schemas.microsoft.com/office/drawing/2014/main" xmlns="" id="{00000000-0008-0000-0F00-000070000000}"/>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3" name="フローチャート: 判断 112">
          <a:extLst>
            <a:ext uri="{FF2B5EF4-FFF2-40B4-BE49-F238E27FC236}">
              <a16:creationId xmlns:a16="http://schemas.microsoft.com/office/drawing/2014/main" xmlns="" id="{00000000-0008-0000-0F00-000071000000}"/>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4" name="フローチャート: 判断 113">
          <a:extLst>
            <a:ext uri="{FF2B5EF4-FFF2-40B4-BE49-F238E27FC236}">
              <a16:creationId xmlns:a16="http://schemas.microsoft.com/office/drawing/2014/main" xmlns="" id="{00000000-0008-0000-0F00-000072000000}"/>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15" name="フローチャート: 判断 114">
          <a:extLst>
            <a:ext uri="{FF2B5EF4-FFF2-40B4-BE49-F238E27FC236}">
              <a16:creationId xmlns:a16="http://schemas.microsoft.com/office/drawing/2014/main" xmlns="" id="{00000000-0008-0000-0F00-000073000000}"/>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1" name="楕円 120">
          <a:extLst>
            <a:ext uri="{FF2B5EF4-FFF2-40B4-BE49-F238E27FC236}">
              <a16:creationId xmlns:a16="http://schemas.microsoft.com/office/drawing/2014/main" xmlns="" id="{00000000-0008-0000-0F00-000079000000}"/>
            </a:ext>
          </a:extLst>
        </xdr:cNvPr>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22" name="【図書館】&#10;一人当たり面積該当値テキスト">
          <a:extLst>
            <a:ext uri="{FF2B5EF4-FFF2-40B4-BE49-F238E27FC236}">
              <a16:creationId xmlns:a16="http://schemas.microsoft.com/office/drawing/2014/main" xmlns="" id="{00000000-0008-0000-0F00-00007A000000}"/>
            </a:ext>
          </a:extLst>
        </xdr:cNvPr>
        <xdr:cNvSpPr txBox="1"/>
      </xdr:nvSpPr>
      <xdr:spPr>
        <a:xfrm>
          <a:off x="10515600" y="693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23" name="楕円 122">
          <a:extLst>
            <a:ext uri="{FF2B5EF4-FFF2-40B4-BE49-F238E27FC236}">
              <a16:creationId xmlns:a16="http://schemas.microsoft.com/office/drawing/2014/main" xmlns="" id="{00000000-0008-0000-0F00-00007B000000}"/>
            </a:ext>
          </a:extLst>
        </xdr:cNvPr>
        <xdr:cNvSpPr/>
      </xdr:nvSpPr>
      <xdr:spPr>
        <a:xfrm>
          <a:off x="9588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24" name="直線コネクタ 123">
          <a:extLst>
            <a:ext uri="{FF2B5EF4-FFF2-40B4-BE49-F238E27FC236}">
              <a16:creationId xmlns:a16="http://schemas.microsoft.com/office/drawing/2014/main" xmlns="" id="{00000000-0008-0000-0F00-00007C000000}"/>
            </a:ext>
          </a:extLst>
        </xdr:cNvPr>
        <xdr:cNvCxnSpPr/>
      </xdr:nvCxnSpPr>
      <xdr:spPr>
        <a:xfrm>
          <a:off x="9639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5" name="楕円 124">
          <a:extLst>
            <a:ext uri="{FF2B5EF4-FFF2-40B4-BE49-F238E27FC236}">
              <a16:creationId xmlns:a16="http://schemas.microsoft.com/office/drawing/2014/main" xmlns="" id="{00000000-0008-0000-0F00-00007D000000}"/>
            </a:ext>
          </a:extLst>
        </xdr:cNvPr>
        <xdr:cNvSpPr/>
      </xdr:nvSpPr>
      <xdr:spPr>
        <a:xfrm>
          <a:off x="8699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45720</xdr:rowOff>
    </xdr:to>
    <xdr:cxnSp macro="">
      <xdr:nvCxnSpPr>
        <xdr:cNvPr id="126" name="直線コネクタ 125">
          <a:extLst>
            <a:ext uri="{FF2B5EF4-FFF2-40B4-BE49-F238E27FC236}">
              <a16:creationId xmlns:a16="http://schemas.microsoft.com/office/drawing/2014/main" xmlns="" id="{00000000-0008-0000-0F00-00007E000000}"/>
            </a:ext>
          </a:extLst>
        </xdr:cNvPr>
        <xdr:cNvCxnSpPr/>
      </xdr:nvCxnSpPr>
      <xdr:spPr>
        <a:xfrm flipV="1">
          <a:off x="8750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27" name="n_1aveValue【図書館】&#10;一人当たり面積">
          <a:extLst>
            <a:ext uri="{FF2B5EF4-FFF2-40B4-BE49-F238E27FC236}">
              <a16:creationId xmlns:a16="http://schemas.microsoft.com/office/drawing/2014/main" xmlns="" id="{00000000-0008-0000-0F00-00007F000000}"/>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28" name="n_2aveValue【図書館】&#10;一人当たり面積">
          <a:extLst>
            <a:ext uri="{FF2B5EF4-FFF2-40B4-BE49-F238E27FC236}">
              <a16:creationId xmlns:a16="http://schemas.microsoft.com/office/drawing/2014/main" xmlns="" id="{00000000-0008-0000-0F00-000080000000}"/>
            </a:ext>
          </a:extLst>
        </xdr:cNvPr>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29" name="n_3aveValue【図書館】&#10;一人当たり面積">
          <a:extLst>
            <a:ext uri="{FF2B5EF4-FFF2-40B4-BE49-F238E27FC236}">
              <a16:creationId xmlns:a16="http://schemas.microsoft.com/office/drawing/2014/main" xmlns="" id="{00000000-0008-0000-0F00-000081000000}"/>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30" name="n_1mainValue【図書館】&#10;一人当たり面積">
          <a:extLst>
            <a:ext uri="{FF2B5EF4-FFF2-40B4-BE49-F238E27FC236}">
              <a16:creationId xmlns:a16="http://schemas.microsoft.com/office/drawing/2014/main" xmlns="" id="{00000000-0008-0000-0F00-000082000000}"/>
            </a:ext>
          </a:extLst>
        </xdr:cNvPr>
        <xdr:cNvSpPr txBox="1"/>
      </xdr:nvSpPr>
      <xdr:spPr>
        <a:xfrm>
          <a:off x="9391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87647</xdr:rowOff>
    </xdr:from>
    <xdr:ext cx="469744" cy="259045"/>
    <xdr:sp macro="" textlink="">
      <xdr:nvSpPr>
        <xdr:cNvPr id="131" name="n_2mainValue【図書館】&#10;一人当たり面積">
          <a:extLst>
            <a:ext uri="{FF2B5EF4-FFF2-40B4-BE49-F238E27FC236}">
              <a16:creationId xmlns:a16="http://schemas.microsoft.com/office/drawing/2014/main" xmlns="" id="{00000000-0008-0000-0F00-000083000000}"/>
            </a:ext>
          </a:extLst>
        </xdr:cNvPr>
        <xdr:cNvSpPr txBox="1"/>
      </xdr:nvSpPr>
      <xdr:spPr>
        <a:xfrm>
          <a:off x="8515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xmlns="" id="{00000000-0008-0000-0F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xmlns="" id="{00000000-0008-0000-0F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xmlns="" id="{00000000-0008-0000-0F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xmlns="" id="{00000000-0008-0000-0F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xmlns="" id="{00000000-0008-0000-0F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xmlns="" id="{00000000-0008-0000-0F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xmlns="" id="{00000000-0008-0000-0F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xmlns="" id="{00000000-0008-0000-0F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xmlns="" id="{00000000-0008-0000-0F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xmlns="" id="{00000000-0008-0000-0F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xmlns="" id="{00000000-0008-0000-0F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xmlns="" id="{00000000-0008-0000-0F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xmlns="" id="{00000000-0008-0000-0F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xmlns="" id="{00000000-0008-0000-0F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56" name="直線コネクタ 155">
          <a:extLst>
            <a:ext uri="{FF2B5EF4-FFF2-40B4-BE49-F238E27FC236}">
              <a16:creationId xmlns:a16="http://schemas.microsoft.com/office/drawing/2014/main" xmlns="" id="{00000000-0008-0000-0F00-00009C00000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xmlns="" id="{00000000-0008-0000-0F00-00009D000000}"/>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58" name="直線コネクタ 157">
          <a:extLst>
            <a:ext uri="{FF2B5EF4-FFF2-40B4-BE49-F238E27FC236}">
              <a16:creationId xmlns:a16="http://schemas.microsoft.com/office/drawing/2014/main" xmlns="" id="{00000000-0008-0000-0F00-00009E000000}"/>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9" name="【体育館・プール】&#10;有形固定資産減価償却率最大値テキスト">
          <a:extLst>
            <a:ext uri="{FF2B5EF4-FFF2-40B4-BE49-F238E27FC236}">
              <a16:creationId xmlns:a16="http://schemas.microsoft.com/office/drawing/2014/main" xmlns="" id="{00000000-0008-0000-0F00-00009F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a:extLst>
            <a:ext uri="{FF2B5EF4-FFF2-40B4-BE49-F238E27FC236}">
              <a16:creationId xmlns:a16="http://schemas.microsoft.com/office/drawing/2014/main" xmlns="" id="{00000000-0008-0000-0F00-0000A0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xmlns="" id="{00000000-0008-0000-0F00-0000A1000000}"/>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2" name="フローチャート: 判断 161">
          <a:extLst>
            <a:ext uri="{FF2B5EF4-FFF2-40B4-BE49-F238E27FC236}">
              <a16:creationId xmlns:a16="http://schemas.microsoft.com/office/drawing/2014/main" xmlns="" id="{00000000-0008-0000-0F00-0000A2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3" name="フローチャート: 判断 162">
          <a:extLst>
            <a:ext uri="{FF2B5EF4-FFF2-40B4-BE49-F238E27FC236}">
              <a16:creationId xmlns:a16="http://schemas.microsoft.com/office/drawing/2014/main" xmlns="" id="{00000000-0008-0000-0F00-0000A3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64" name="フローチャート: 判断 163">
          <a:extLst>
            <a:ext uri="{FF2B5EF4-FFF2-40B4-BE49-F238E27FC236}">
              <a16:creationId xmlns:a16="http://schemas.microsoft.com/office/drawing/2014/main" xmlns="" id="{00000000-0008-0000-0F00-0000A4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5" name="フローチャート: 判断 164">
          <a:extLst>
            <a:ext uri="{FF2B5EF4-FFF2-40B4-BE49-F238E27FC236}">
              <a16:creationId xmlns:a16="http://schemas.microsoft.com/office/drawing/2014/main" xmlns="" id="{00000000-0008-0000-0F00-0000A5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F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F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F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65405</xdr:rowOff>
    </xdr:from>
    <xdr:to>
      <xdr:col>24</xdr:col>
      <xdr:colOff>114300</xdr:colOff>
      <xdr:row>55</xdr:row>
      <xdr:rowOff>167005</xdr:rowOff>
    </xdr:to>
    <xdr:sp macro="" textlink="">
      <xdr:nvSpPr>
        <xdr:cNvPr id="171" name="楕円 170">
          <a:extLst>
            <a:ext uri="{FF2B5EF4-FFF2-40B4-BE49-F238E27FC236}">
              <a16:creationId xmlns:a16="http://schemas.microsoft.com/office/drawing/2014/main" xmlns="" id="{00000000-0008-0000-0F00-0000AB000000}"/>
            </a:ext>
          </a:extLst>
        </xdr:cNvPr>
        <xdr:cNvSpPr/>
      </xdr:nvSpPr>
      <xdr:spPr>
        <a:xfrm>
          <a:off x="4584700" y="949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168927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xmlns="" id="{00000000-0008-0000-0F00-0000AC000000}"/>
            </a:ext>
          </a:extLst>
        </xdr:cNvPr>
        <xdr:cNvSpPr txBox="1"/>
      </xdr:nvSpPr>
      <xdr:spPr>
        <a:xfrm>
          <a:off x="4673600" y="942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71120</xdr:rowOff>
    </xdr:from>
    <xdr:to>
      <xdr:col>20</xdr:col>
      <xdr:colOff>38100</xdr:colOff>
      <xdr:row>56</xdr:row>
      <xdr:rowOff>1270</xdr:rowOff>
    </xdr:to>
    <xdr:sp macro="" textlink="">
      <xdr:nvSpPr>
        <xdr:cNvPr id="173" name="楕円 172">
          <a:extLst>
            <a:ext uri="{FF2B5EF4-FFF2-40B4-BE49-F238E27FC236}">
              <a16:creationId xmlns:a16="http://schemas.microsoft.com/office/drawing/2014/main" xmlns="" id="{00000000-0008-0000-0F00-0000AD000000}"/>
            </a:ext>
          </a:extLst>
        </xdr:cNvPr>
        <xdr:cNvSpPr/>
      </xdr:nvSpPr>
      <xdr:spPr>
        <a:xfrm>
          <a:off x="3746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116205</xdr:rowOff>
    </xdr:from>
    <xdr:to>
      <xdr:col>24</xdr:col>
      <xdr:colOff>63500</xdr:colOff>
      <xdr:row>55</xdr:row>
      <xdr:rowOff>121920</xdr:rowOff>
    </xdr:to>
    <xdr:cxnSp macro="">
      <xdr:nvCxnSpPr>
        <xdr:cNvPr id="174" name="直線コネクタ 173">
          <a:extLst>
            <a:ext uri="{FF2B5EF4-FFF2-40B4-BE49-F238E27FC236}">
              <a16:creationId xmlns:a16="http://schemas.microsoft.com/office/drawing/2014/main" xmlns="" id="{00000000-0008-0000-0F00-0000AE000000}"/>
            </a:ext>
          </a:extLst>
        </xdr:cNvPr>
        <xdr:cNvCxnSpPr/>
      </xdr:nvCxnSpPr>
      <xdr:spPr>
        <a:xfrm flipV="1">
          <a:off x="3797300" y="95459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46355</xdr:rowOff>
    </xdr:from>
    <xdr:to>
      <xdr:col>15</xdr:col>
      <xdr:colOff>101600</xdr:colOff>
      <xdr:row>63</xdr:row>
      <xdr:rowOff>147955</xdr:rowOff>
    </xdr:to>
    <xdr:sp macro="" textlink="">
      <xdr:nvSpPr>
        <xdr:cNvPr id="175" name="楕円 174">
          <a:extLst>
            <a:ext uri="{FF2B5EF4-FFF2-40B4-BE49-F238E27FC236}">
              <a16:creationId xmlns:a16="http://schemas.microsoft.com/office/drawing/2014/main" xmlns="" id="{00000000-0008-0000-0F00-0000AF000000}"/>
            </a:ext>
          </a:extLst>
        </xdr:cNvPr>
        <xdr:cNvSpPr/>
      </xdr:nvSpPr>
      <xdr:spPr>
        <a:xfrm>
          <a:off x="2857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121920</xdr:rowOff>
    </xdr:from>
    <xdr:to>
      <xdr:col>19</xdr:col>
      <xdr:colOff>177800</xdr:colOff>
      <xdr:row>63</xdr:row>
      <xdr:rowOff>97155</xdr:rowOff>
    </xdr:to>
    <xdr:cxnSp macro="">
      <xdr:nvCxnSpPr>
        <xdr:cNvPr id="176" name="直線コネクタ 175">
          <a:extLst>
            <a:ext uri="{FF2B5EF4-FFF2-40B4-BE49-F238E27FC236}">
              <a16:creationId xmlns:a16="http://schemas.microsoft.com/office/drawing/2014/main" xmlns="" id="{00000000-0008-0000-0F00-0000B0000000}"/>
            </a:ext>
          </a:extLst>
        </xdr:cNvPr>
        <xdr:cNvCxnSpPr/>
      </xdr:nvCxnSpPr>
      <xdr:spPr>
        <a:xfrm flipV="1">
          <a:off x="2908300" y="9551670"/>
          <a:ext cx="889000" cy="134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77" name="n_1aveValue【体育館・プール】&#10;有形固定資産減価償却率">
          <a:extLst>
            <a:ext uri="{FF2B5EF4-FFF2-40B4-BE49-F238E27FC236}">
              <a16:creationId xmlns:a16="http://schemas.microsoft.com/office/drawing/2014/main" xmlns="" id="{00000000-0008-0000-0F00-0000B1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78" name="n_2aveValue【体育館・プール】&#10;有形固定資産減価償却率">
          <a:extLst>
            <a:ext uri="{FF2B5EF4-FFF2-40B4-BE49-F238E27FC236}">
              <a16:creationId xmlns:a16="http://schemas.microsoft.com/office/drawing/2014/main" xmlns="" id="{00000000-0008-0000-0F00-0000B2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79" name="n_3aveValue【体育館・プール】&#10;有形固定資産減価償却率">
          <a:extLst>
            <a:ext uri="{FF2B5EF4-FFF2-40B4-BE49-F238E27FC236}">
              <a16:creationId xmlns:a16="http://schemas.microsoft.com/office/drawing/2014/main" xmlns="" id="{00000000-0008-0000-0F00-0000B3000000}"/>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17797</xdr:rowOff>
    </xdr:from>
    <xdr:ext cx="405111" cy="259045"/>
    <xdr:sp macro="" textlink="">
      <xdr:nvSpPr>
        <xdr:cNvPr id="180" name="n_1mainValue【体育館・プール】&#10;有形固定資産減価償却率">
          <a:extLst>
            <a:ext uri="{FF2B5EF4-FFF2-40B4-BE49-F238E27FC236}">
              <a16:creationId xmlns:a16="http://schemas.microsoft.com/office/drawing/2014/main" xmlns="" id="{00000000-0008-0000-0F00-0000B4000000}"/>
            </a:ext>
          </a:extLst>
        </xdr:cNvPr>
        <xdr:cNvSpPr txBox="1"/>
      </xdr:nvSpPr>
      <xdr:spPr>
        <a:xfrm>
          <a:off x="358204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139082</xdr:rowOff>
    </xdr:from>
    <xdr:ext cx="405111" cy="259045"/>
    <xdr:sp macro="" textlink="">
      <xdr:nvSpPr>
        <xdr:cNvPr id="181" name="n_2mainValue【体育館・プール】&#10;有形固定資産減価償却率">
          <a:extLst>
            <a:ext uri="{FF2B5EF4-FFF2-40B4-BE49-F238E27FC236}">
              <a16:creationId xmlns:a16="http://schemas.microsoft.com/office/drawing/2014/main" xmlns="" id="{00000000-0008-0000-0F00-0000B5000000}"/>
            </a:ext>
          </a:extLst>
        </xdr:cNvPr>
        <xdr:cNvSpPr txBox="1"/>
      </xdr:nvSpPr>
      <xdr:spPr>
        <a:xfrm>
          <a:off x="27057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xmlns="" id="{00000000-0008-0000-0F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xmlns="" id="{00000000-0008-0000-0F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xmlns="" id="{00000000-0008-0000-0F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xmlns="" id="{00000000-0008-0000-0F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xmlns="" id="{00000000-0008-0000-0F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xmlns="" id="{00000000-0008-0000-0F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xmlns="" id="{00000000-0008-0000-0F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xmlns="" id="{00000000-0008-0000-0F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xmlns="" id="{00000000-0008-0000-0F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xmlns="" id="{00000000-0008-0000-0F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xmlns="" id="{00000000-0008-0000-0F00-0000C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3" name="テキスト ボックス 192">
          <a:extLst>
            <a:ext uri="{FF2B5EF4-FFF2-40B4-BE49-F238E27FC236}">
              <a16:creationId xmlns:a16="http://schemas.microsoft.com/office/drawing/2014/main" xmlns="" id="{00000000-0008-0000-0F00-0000C1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xmlns="" id="{00000000-0008-0000-0F00-0000C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5" name="テキスト ボックス 194">
          <a:extLst>
            <a:ext uri="{FF2B5EF4-FFF2-40B4-BE49-F238E27FC236}">
              <a16:creationId xmlns:a16="http://schemas.microsoft.com/office/drawing/2014/main" xmlns="" id="{00000000-0008-0000-0F00-0000C3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xmlns="" id="{00000000-0008-0000-0F00-0000C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7" name="テキスト ボックス 196">
          <a:extLst>
            <a:ext uri="{FF2B5EF4-FFF2-40B4-BE49-F238E27FC236}">
              <a16:creationId xmlns:a16="http://schemas.microsoft.com/office/drawing/2014/main" xmlns="" id="{00000000-0008-0000-0F00-0000C5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xmlns="" id="{00000000-0008-0000-0F00-0000C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9" name="テキスト ボックス 198">
          <a:extLst>
            <a:ext uri="{FF2B5EF4-FFF2-40B4-BE49-F238E27FC236}">
              <a16:creationId xmlns:a16="http://schemas.microsoft.com/office/drawing/2014/main" xmlns="" id="{00000000-0008-0000-0F00-0000C7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xmlns="" id="{00000000-0008-0000-0F00-0000C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1" name="テキスト ボックス 200">
          <a:extLst>
            <a:ext uri="{FF2B5EF4-FFF2-40B4-BE49-F238E27FC236}">
              <a16:creationId xmlns:a16="http://schemas.microsoft.com/office/drawing/2014/main" xmlns="" id="{00000000-0008-0000-0F00-0000C9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xmlns="" id="{00000000-0008-0000-0F00-0000C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3" name="テキスト ボックス 202">
          <a:extLst>
            <a:ext uri="{FF2B5EF4-FFF2-40B4-BE49-F238E27FC236}">
              <a16:creationId xmlns:a16="http://schemas.microsoft.com/office/drawing/2014/main" xmlns="" id="{00000000-0008-0000-0F00-0000CB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xmlns="" id="{00000000-0008-0000-0F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a:extLst>
            <a:ext uri="{FF2B5EF4-FFF2-40B4-BE49-F238E27FC236}">
              <a16:creationId xmlns:a16="http://schemas.microsoft.com/office/drawing/2014/main" xmlns="" id="{00000000-0008-0000-0F00-0000C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a:extLst>
            <a:ext uri="{FF2B5EF4-FFF2-40B4-BE49-F238E27FC236}">
              <a16:creationId xmlns:a16="http://schemas.microsoft.com/office/drawing/2014/main" xmlns="" id="{00000000-0008-0000-0F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07" name="直線コネクタ 206">
          <a:extLst>
            <a:ext uri="{FF2B5EF4-FFF2-40B4-BE49-F238E27FC236}">
              <a16:creationId xmlns:a16="http://schemas.microsoft.com/office/drawing/2014/main" xmlns="" id="{00000000-0008-0000-0F00-0000CF00000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08" name="【体育館・プール】&#10;一人当たり面積最小値テキスト">
          <a:extLst>
            <a:ext uri="{FF2B5EF4-FFF2-40B4-BE49-F238E27FC236}">
              <a16:creationId xmlns:a16="http://schemas.microsoft.com/office/drawing/2014/main" xmlns="" id="{00000000-0008-0000-0F00-0000D0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09" name="直線コネクタ 208">
          <a:extLst>
            <a:ext uri="{FF2B5EF4-FFF2-40B4-BE49-F238E27FC236}">
              <a16:creationId xmlns:a16="http://schemas.microsoft.com/office/drawing/2014/main" xmlns="" id="{00000000-0008-0000-0F00-0000D1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0" name="【体育館・プール】&#10;一人当たり面積最大値テキスト">
          <a:extLst>
            <a:ext uri="{FF2B5EF4-FFF2-40B4-BE49-F238E27FC236}">
              <a16:creationId xmlns:a16="http://schemas.microsoft.com/office/drawing/2014/main" xmlns="" id="{00000000-0008-0000-0F00-0000D2000000}"/>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11" name="直線コネクタ 210">
          <a:extLst>
            <a:ext uri="{FF2B5EF4-FFF2-40B4-BE49-F238E27FC236}">
              <a16:creationId xmlns:a16="http://schemas.microsoft.com/office/drawing/2014/main" xmlns="" id="{00000000-0008-0000-0F00-0000D300000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131734</xdr:rowOff>
    </xdr:from>
    <xdr:ext cx="469744" cy="259045"/>
    <xdr:sp macro="" textlink="">
      <xdr:nvSpPr>
        <xdr:cNvPr id="212" name="【体育館・プール】&#10;一人当たり面積平均値テキスト">
          <a:extLst>
            <a:ext uri="{FF2B5EF4-FFF2-40B4-BE49-F238E27FC236}">
              <a16:creationId xmlns:a16="http://schemas.microsoft.com/office/drawing/2014/main" xmlns="" id="{00000000-0008-0000-0F00-0000D4000000}"/>
            </a:ext>
          </a:extLst>
        </xdr:cNvPr>
        <xdr:cNvSpPr txBox="1"/>
      </xdr:nvSpPr>
      <xdr:spPr>
        <a:xfrm>
          <a:off x="10515600" y="1041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13" name="フローチャート: 判断 212">
          <a:extLst>
            <a:ext uri="{FF2B5EF4-FFF2-40B4-BE49-F238E27FC236}">
              <a16:creationId xmlns:a16="http://schemas.microsoft.com/office/drawing/2014/main" xmlns="" id="{00000000-0008-0000-0F00-0000D5000000}"/>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14" name="フローチャート: 判断 213">
          <a:extLst>
            <a:ext uri="{FF2B5EF4-FFF2-40B4-BE49-F238E27FC236}">
              <a16:creationId xmlns:a16="http://schemas.microsoft.com/office/drawing/2014/main" xmlns="" id="{00000000-0008-0000-0F00-0000D6000000}"/>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15" name="フローチャート: 判断 214">
          <a:extLst>
            <a:ext uri="{FF2B5EF4-FFF2-40B4-BE49-F238E27FC236}">
              <a16:creationId xmlns:a16="http://schemas.microsoft.com/office/drawing/2014/main" xmlns="" id="{00000000-0008-0000-0F00-0000D70000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11249</xdr:rowOff>
    </xdr:from>
    <xdr:to>
      <xdr:col>41</xdr:col>
      <xdr:colOff>101600</xdr:colOff>
      <xdr:row>61</xdr:row>
      <xdr:rowOff>112849</xdr:rowOff>
    </xdr:to>
    <xdr:sp macro="" textlink="">
      <xdr:nvSpPr>
        <xdr:cNvPr id="216" name="フローチャート: 判断 215">
          <a:extLst>
            <a:ext uri="{FF2B5EF4-FFF2-40B4-BE49-F238E27FC236}">
              <a16:creationId xmlns:a16="http://schemas.microsoft.com/office/drawing/2014/main" xmlns="" id="{00000000-0008-0000-0F00-0000D8000000}"/>
            </a:ext>
          </a:extLst>
        </xdr:cNvPr>
        <xdr:cNvSpPr/>
      </xdr:nvSpPr>
      <xdr:spPr>
        <a:xfrm>
          <a:off x="7810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F00-0000D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F00-0000D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00000000-0008-0000-0F00-0000D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0000000-0008-0000-0F00-0000D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xmlns="" id="{00000000-0008-0000-0F00-0000D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112485</xdr:rowOff>
    </xdr:from>
    <xdr:to>
      <xdr:col>55</xdr:col>
      <xdr:colOff>50800</xdr:colOff>
      <xdr:row>60</xdr:row>
      <xdr:rowOff>42635</xdr:rowOff>
    </xdr:to>
    <xdr:sp macro="" textlink="">
      <xdr:nvSpPr>
        <xdr:cNvPr id="222" name="楕円 221">
          <a:extLst>
            <a:ext uri="{FF2B5EF4-FFF2-40B4-BE49-F238E27FC236}">
              <a16:creationId xmlns:a16="http://schemas.microsoft.com/office/drawing/2014/main" xmlns="" id="{00000000-0008-0000-0F00-0000DE000000}"/>
            </a:ext>
          </a:extLst>
        </xdr:cNvPr>
        <xdr:cNvSpPr/>
      </xdr:nvSpPr>
      <xdr:spPr>
        <a:xfrm>
          <a:off x="10426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135362</xdr:rowOff>
    </xdr:from>
    <xdr:ext cx="469744" cy="259045"/>
    <xdr:sp macro="" textlink="">
      <xdr:nvSpPr>
        <xdr:cNvPr id="223" name="【体育館・プール】&#10;一人当たり面積該当値テキスト">
          <a:extLst>
            <a:ext uri="{FF2B5EF4-FFF2-40B4-BE49-F238E27FC236}">
              <a16:creationId xmlns:a16="http://schemas.microsoft.com/office/drawing/2014/main" xmlns="" id="{00000000-0008-0000-0F00-0000DF000000}"/>
            </a:ext>
          </a:extLst>
        </xdr:cNvPr>
        <xdr:cNvSpPr txBox="1"/>
      </xdr:nvSpPr>
      <xdr:spPr>
        <a:xfrm>
          <a:off x="10515600" y="1007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125549</xdr:rowOff>
    </xdr:from>
    <xdr:to>
      <xdr:col>50</xdr:col>
      <xdr:colOff>165100</xdr:colOff>
      <xdr:row>60</xdr:row>
      <xdr:rowOff>55699</xdr:rowOff>
    </xdr:to>
    <xdr:sp macro="" textlink="">
      <xdr:nvSpPr>
        <xdr:cNvPr id="224" name="楕円 223">
          <a:extLst>
            <a:ext uri="{FF2B5EF4-FFF2-40B4-BE49-F238E27FC236}">
              <a16:creationId xmlns:a16="http://schemas.microsoft.com/office/drawing/2014/main" xmlns="" id="{00000000-0008-0000-0F00-0000E0000000}"/>
            </a:ext>
          </a:extLst>
        </xdr:cNvPr>
        <xdr:cNvSpPr/>
      </xdr:nvSpPr>
      <xdr:spPr>
        <a:xfrm>
          <a:off x="958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163285</xdr:rowOff>
    </xdr:from>
    <xdr:to>
      <xdr:col>55</xdr:col>
      <xdr:colOff>0</xdr:colOff>
      <xdr:row>60</xdr:row>
      <xdr:rowOff>4899</xdr:rowOff>
    </xdr:to>
    <xdr:cxnSp macro="">
      <xdr:nvCxnSpPr>
        <xdr:cNvPr id="225" name="直線コネクタ 224">
          <a:extLst>
            <a:ext uri="{FF2B5EF4-FFF2-40B4-BE49-F238E27FC236}">
              <a16:creationId xmlns:a16="http://schemas.microsoft.com/office/drawing/2014/main" xmlns="" id="{00000000-0008-0000-0F00-0000E1000000}"/>
            </a:ext>
          </a:extLst>
        </xdr:cNvPr>
        <xdr:cNvCxnSpPr/>
      </xdr:nvCxnSpPr>
      <xdr:spPr>
        <a:xfrm flipV="1">
          <a:off x="9639300" y="1027883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89626</xdr:rowOff>
    </xdr:from>
    <xdr:to>
      <xdr:col>46</xdr:col>
      <xdr:colOff>38100</xdr:colOff>
      <xdr:row>59</xdr:row>
      <xdr:rowOff>19776</xdr:rowOff>
    </xdr:to>
    <xdr:sp macro="" textlink="">
      <xdr:nvSpPr>
        <xdr:cNvPr id="226" name="楕円 225">
          <a:extLst>
            <a:ext uri="{FF2B5EF4-FFF2-40B4-BE49-F238E27FC236}">
              <a16:creationId xmlns:a16="http://schemas.microsoft.com/office/drawing/2014/main" xmlns="" id="{00000000-0008-0000-0F00-0000E2000000}"/>
            </a:ext>
          </a:extLst>
        </xdr:cNvPr>
        <xdr:cNvSpPr/>
      </xdr:nvSpPr>
      <xdr:spPr>
        <a:xfrm>
          <a:off x="8699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140426</xdr:rowOff>
    </xdr:from>
    <xdr:to>
      <xdr:col>50</xdr:col>
      <xdr:colOff>114300</xdr:colOff>
      <xdr:row>60</xdr:row>
      <xdr:rowOff>4899</xdr:rowOff>
    </xdr:to>
    <xdr:cxnSp macro="">
      <xdr:nvCxnSpPr>
        <xdr:cNvPr id="227" name="直線コネクタ 226">
          <a:extLst>
            <a:ext uri="{FF2B5EF4-FFF2-40B4-BE49-F238E27FC236}">
              <a16:creationId xmlns:a16="http://schemas.microsoft.com/office/drawing/2014/main" xmlns="" id="{00000000-0008-0000-0F00-0000E3000000}"/>
            </a:ext>
          </a:extLst>
        </xdr:cNvPr>
        <xdr:cNvCxnSpPr/>
      </xdr:nvCxnSpPr>
      <xdr:spPr>
        <a:xfrm>
          <a:off x="8750300" y="10084526"/>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102343</xdr:rowOff>
    </xdr:from>
    <xdr:ext cx="469744" cy="259045"/>
    <xdr:sp macro="" textlink="">
      <xdr:nvSpPr>
        <xdr:cNvPr id="228" name="n_1aveValue【体育館・プール】&#10;一人当たり面積">
          <a:extLst>
            <a:ext uri="{FF2B5EF4-FFF2-40B4-BE49-F238E27FC236}">
              <a16:creationId xmlns:a16="http://schemas.microsoft.com/office/drawing/2014/main" xmlns="" id="{00000000-0008-0000-0F00-0000E4000000}"/>
            </a:ext>
          </a:extLst>
        </xdr:cNvPr>
        <xdr:cNvSpPr txBox="1"/>
      </xdr:nvSpPr>
      <xdr:spPr>
        <a:xfrm>
          <a:off x="93917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25599</xdr:rowOff>
    </xdr:from>
    <xdr:ext cx="469744" cy="259045"/>
    <xdr:sp macro="" textlink="">
      <xdr:nvSpPr>
        <xdr:cNvPr id="229" name="n_2aveValue【体育館・プール】&#10;一人当たり面積">
          <a:extLst>
            <a:ext uri="{FF2B5EF4-FFF2-40B4-BE49-F238E27FC236}">
              <a16:creationId xmlns:a16="http://schemas.microsoft.com/office/drawing/2014/main" xmlns="" id="{00000000-0008-0000-0F00-0000E5000000}"/>
            </a:ext>
          </a:extLst>
        </xdr:cNvPr>
        <xdr:cNvSpPr txBox="1"/>
      </xdr:nvSpPr>
      <xdr:spPr>
        <a:xfrm>
          <a:off x="8515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129376</xdr:rowOff>
    </xdr:from>
    <xdr:ext cx="469744" cy="259045"/>
    <xdr:sp macro="" textlink="">
      <xdr:nvSpPr>
        <xdr:cNvPr id="230" name="n_3aveValue【体育館・プール】&#10;一人当たり面積">
          <a:extLst>
            <a:ext uri="{FF2B5EF4-FFF2-40B4-BE49-F238E27FC236}">
              <a16:creationId xmlns:a16="http://schemas.microsoft.com/office/drawing/2014/main" xmlns="" id="{00000000-0008-0000-0F00-0000E6000000}"/>
            </a:ext>
          </a:extLst>
        </xdr:cNvPr>
        <xdr:cNvSpPr txBox="1"/>
      </xdr:nvSpPr>
      <xdr:spPr>
        <a:xfrm>
          <a:off x="7626427" y="1024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72226</xdr:rowOff>
    </xdr:from>
    <xdr:ext cx="469744" cy="259045"/>
    <xdr:sp macro="" textlink="">
      <xdr:nvSpPr>
        <xdr:cNvPr id="231" name="n_1mainValue【体育館・プール】&#10;一人当たり面積">
          <a:extLst>
            <a:ext uri="{FF2B5EF4-FFF2-40B4-BE49-F238E27FC236}">
              <a16:creationId xmlns:a16="http://schemas.microsoft.com/office/drawing/2014/main" xmlns="" id="{00000000-0008-0000-0F00-0000E7000000}"/>
            </a:ext>
          </a:extLst>
        </xdr:cNvPr>
        <xdr:cNvSpPr txBox="1"/>
      </xdr:nvSpPr>
      <xdr:spPr>
        <a:xfrm>
          <a:off x="9391727" y="1001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36303</xdr:rowOff>
    </xdr:from>
    <xdr:ext cx="469744" cy="259045"/>
    <xdr:sp macro="" textlink="">
      <xdr:nvSpPr>
        <xdr:cNvPr id="232" name="n_2mainValue【体育館・プール】&#10;一人当たり面積">
          <a:extLst>
            <a:ext uri="{FF2B5EF4-FFF2-40B4-BE49-F238E27FC236}">
              <a16:creationId xmlns:a16="http://schemas.microsoft.com/office/drawing/2014/main" xmlns="" id="{00000000-0008-0000-0F00-0000E8000000}"/>
            </a:ext>
          </a:extLst>
        </xdr:cNvPr>
        <xdr:cNvSpPr txBox="1"/>
      </xdr:nvSpPr>
      <xdr:spPr>
        <a:xfrm>
          <a:off x="8515427" y="980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xmlns="" id="{00000000-0008-0000-0F00-0000E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xmlns="" id="{00000000-0008-0000-0F00-0000E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xmlns="" id="{00000000-0008-0000-0F00-0000E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xmlns="" id="{00000000-0008-0000-0F00-0000E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xmlns="" id="{00000000-0008-0000-0F00-0000E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xmlns="" id="{00000000-0008-0000-0F00-0000E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xmlns="" id="{00000000-0008-0000-0F00-0000F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xmlns="" id="{00000000-0008-0000-0F00-0000F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xmlns="" id="{00000000-0008-0000-0F00-0000F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3" name="直線コネクタ 242">
          <a:extLst>
            <a:ext uri="{FF2B5EF4-FFF2-40B4-BE49-F238E27FC236}">
              <a16:creationId xmlns:a16="http://schemas.microsoft.com/office/drawing/2014/main" xmlns="" id="{00000000-0008-0000-0F00-0000F3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4" name="テキスト ボックス 243">
          <a:extLst>
            <a:ext uri="{FF2B5EF4-FFF2-40B4-BE49-F238E27FC236}">
              <a16:creationId xmlns:a16="http://schemas.microsoft.com/office/drawing/2014/main" xmlns="" id="{00000000-0008-0000-0F00-0000F4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5" name="直線コネクタ 244">
          <a:extLst>
            <a:ext uri="{FF2B5EF4-FFF2-40B4-BE49-F238E27FC236}">
              <a16:creationId xmlns:a16="http://schemas.microsoft.com/office/drawing/2014/main" xmlns="" id="{00000000-0008-0000-0F00-0000F5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6" name="テキスト ボックス 245">
          <a:extLst>
            <a:ext uri="{FF2B5EF4-FFF2-40B4-BE49-F238E27FC236}">
              <a16:creationId xmlns:a16="http://schemas.microsoft.com/office/drawing/2014/main" xmlns="" id="{00000000-0008-0000-0F00-0000F6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7" name="直線コネクタ 246">
          <a:extLst>
            <a:ext uri="{FF2B5EF4-FFF2-40B4-BE49-F238E27FC236}">
              <a16:creationId xmlns:a16="http://schemas.microsoft.com/office/drawing/2014/main" xmlns="" id="{00000000-0008-0000-0F00-0000F7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8" name="テキスト ボックス 247">
          <a:extLst>
            <a:ext uri="{FF2B5EF4-FFF2-40B4-BE49-F238E27FC236}">
              <a16:creationId xmlns:a16="http://schemas.microsoft.com/office/drawing/2014/main" xmlns="" id="{00000000-0008-0000-0F00-0000F8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9" name="直線コネクタ 248">
          <a:extLst>
            <a:ext uri="{FF2B5EF4-FFF2-40B4-BE49-F238E27FC236}">
              <a16:creationId xmlns:a16="http://schemas.microsoft.com/office/drawing/2014/main" xmlns="" id="{00000000-0008-0000-0F00-0000F9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0" name="テキスト ボックス 249">
          <a:extLst>
            <a:ext uri="{FF2B5EF4-FFF2-40B4-BE49-F238E27FC236}">
              <a16:creationId xmlns:a16="http://schemas.microsoft.com/office/drawing/2014/main" xmlns="" id="{00000000-0008-0000-0F00-0000FA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1" name="直線コネクタ 250">
          <a:extLst>
            <a:ext uri="{FF2B5EF4-FFF2-40B4-BE49-F238E27FC236}">
              <a16:creationId xmlns:a16="http://schemas.microsoft.com/office/drawing/2014/main" xmlns="" id="{00000000-0008-0000-0F00-0000FB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2" name="テキスト ボックス 251">
          <a:extLst>
            <a:ext uri="{FF2B5EF4-FFF2-40B4-BE49-F238E27FC236}">
              <a16:creationId xmlns:a16="http://schemas.microsoft.com/office/drawing/2014/main" xmlns="" id="{00000000-0008-0000-0F00-0000FC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3" name="直線コネクタ 252">
          <a:extLst>
            <a:ext uri="{FF2B5EF4-FFF2-40B4-BE49-F238E27FC236}">
              <a16:creationId xmlns:a16="http://schemas.microsoft.com/office/drawing/2014/main" xmlns="" id="{00000000-0008-0000-0F00-0000FD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4" name="テキスト ボックス 253">
          <a:extLst>
            <a:ext uri="{FF2B5EF4-FFF2-40B4-BE49-F238E27FC236}">
              <a16:creationId xmlns:a16="http://schemas.microsoft.com/office/drawing/2014/main" xmlns="" id="{00000000-0008-0000-0F00-0000FE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5" name="直線コネクタ 254">
          <a:extLst>
            <a:ext uri="{FF2B5EF4-FFF2-40B4-BE49-F238E27FC236}">
              <a16:creationId xmlns:a16="http://schemas.microsoft.com/office/drawing/2014/main" xmlns="" id="{00000000-0008-0000-0F00-0000FF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xmlns="" id="{00000000-0008-0000-0F00-000000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a:extLst>
            <a:ext uri="{FF2B5EF4-FFF2-40B4-BE49-F238E27FC236}">
              <a16:creationId xmlns:a16="http://schemas.microsoft.com/office/drawing/2014/main" xmlns="" id="{00000000-0008-0000-0F00-00000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58" name="直線コネクタ 257">
          <a:extLst>
            <a:ext uri="{FF2B5EF4-FFF2-40B4-BE49-F238E27FC236}">
              <a16:creationId xmlns:a16="http://schemas.microsoft.com/office/drawing/2014/main" xmlns="" id="{00000000-0008-0000-0F00-000002010000}"/>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59" name="【福祉施設】&#10;有形固定資産減価償却率最小値テキスト">
          <a:extLst>
            <a:ext uri="{FF2B5EF4-FFF2-40B4-BE49-F238E27FC236}">
              <a16:creationId xmlns:a16="http://schemas.microsoft.com/office/drawing/2014/main" xmlns="" id="{00000000-0008-0000-0F00-000003010000}"/>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60" name="直線コネクタ 259">
          <a:extLst>
            <a:ext uri="{FF2B5EF4-FFF2-40B4-BE49-F238E27FC236}">
              <a16:creationId xmlns:a16="http://schemas.microsoft.com/office/drawing/2014/main" xmlns="" id="{00000000-0008-0000-0F00-000004010000}"/>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61" name="【福祉施設】&#10;有形固定資産減価償却率最大値テキスト">
          <a:extLst>
            <a:ext uri="{FF2B5EF4-FFF2-40B4-BE49-F238E27FC236}">
              <a16:creationId xmlns:a16="http://schemas.microsoft.com/office/drawing/2014/main" xmlns="" id="{00000000-0008-0000-0F00-000005010000}"/>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62" name="直線コネクタ 261">
          <a:extLst>
            <a:ext uri="{FF2B5EF4-FFF2-40B4-BE49-F238E27FC236}">
              <a16:creationId xmlns:a16="http://schemas.microsoft.com/office/drawing/2014/main" xmlns="" id="{00000000-0008-0000-0F00-000006010000}"/>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263" name="【福祉施設】&#10;有形固定資産減価償却率平均値テキスト">
          <a:extLst>
            <a:ext uri="{FF2B5EF4-FFF2-40B4-BE49-F238E27FC236}">
              <a16:creationId xmlns:a16="http://schemas.microsoft.com/office/drawing/2014/main" xmlns="" id="{00000000-0008-0000-0F00-000007010000}"/>
            </a:ext>
          </a:extLst>
        </xdr:cNvPr>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64" name="フローチャート: 判断 263">
          <a:extLst>
            <a:ext uri="{FF2B5EF4-FFF2-40B4-BE49-F238E27FC236}">
              <a16:creationId xmlns:a16="http://schemas.microsoft.com/office/drawing/2014/main" xmlns="" id="{00000000-0008-0000-0F00-000008010000}"/>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65" name="フローチャート: 判断 264">
          <a:extLst>
            <a:ext uri="{FF2B5EF4-FFF2-40B4-BE49-F238E27FC236}">
              <a16:creationId xmlns:a16="http://schemas.microsoft.com/office/drawing/2014/main" xmlns="" id="{00000000-0008-0000-0F00-000009010000}"/>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46082</xdr:rowOff>
    </xdr:from>
    <xdr:to>
      <xdr:col>15</xdr:col>
      <xdr:colOff>101600</xdr:colOff>
      <xdr:row>81</xdr:row>
      <xdr:rowOff>147682</xdr:rowOff>
    </xdr:to>
    <xdr:sp macro="" textlink="">
      <xdr:nvSpPr>
        <xdr:cNvPr id="266" name="フローチャート: 判断 265">
          <a:extLst>
            <a:ext uri="{FF2B5EF4-FFF2-40B4-BE49-F238E27FC236}">
              <a16:creationId xmlns:a16="http://schemas.microsoft.com/office/drawing/2014/main" xmlns="" id="{00000000-0008-0000-0F00-00000A010000}"/>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67" name="フローチャート: 判断 266">
          <a:extLst>
            <a:ext uri="{FF2B5EF4-FFF2-40B4-BE49-F238E27FC236}">
              <a16:creationId xmlns:a16="http://schemas.microsoft.com/office/drawing/2014/main" xmlns="" id="{00000000-0008-0000-0F00-00000B010000}"/>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00000000-0008-0000-0F00-00000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000000-0008-0000-0F00-00000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00000000-0008-0000-0F00-00000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00000000-0008-0000-0F00-00000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00000000-0008-0000-0F00-00001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111398</xdr:rowOff>
    </xdr:from>
    <xdr:to>
      <xdr:col>24</xdr:col>
      <xdr:colOff>114300</xdr:colOff>
      <xdr:row>80</xdr:row>
      <xdr:rowOff>41548</xdr:rowOff>
    </xdr:to>
    <xdr:sp macro="" textlink="">
      <xdr:nvSpPr>
        <xdr:cNvPr id="273" name="楕円 272">
          <a:extLst>
            <a:ext uri="{FF2B5EF4-FFF2-40B4-BE49-F238E27FC236}">
              <a16:creationId xmlns:a16="http://schemas.microsoft.com/office/drawing/2014/main" xmlns="" id="{00000000-0008-0000-0F00-000011010000}"/>
            </a:ext>
          </a:extLst>
        </xdr:cNvPr>
        <xdr:cNvSpPr/>
      </xdr:nvSpPr>
      <xdr:spPr>
        <a:xfrm>
          <a:off x="45847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134275</xdr:rowOff>
    </xdr:from>
    <xdr:ext cx="405111" cy="259045"/>
    <xdr:sp macro="" textlink="">
      <xdr:nvSpPr>
        <xdr:cNvPr id="274" name="【福祉施設】&#10;有形固定資産減価償却率該当値テキスト">
          <a:extLst>
            <a:ext uri="{FF2B5EF4-FFF2-40B4-BE49-F238E27FC236}">
              <a16:creationId xmlns:a16="http://schemas.microsoft.com/office/drawing/2014/main" xmlns="" id="{00000000-0008-0000-0F00-000012010000}"/>
            </a:ext>
          </a:extLst>
        </xdr:cNvPr>
        <xdr:cNvSpPr txBox="1"/>
      </xdr:nvSpPr>
      <xdr:spPr>
        <a:xfrm>
          <a:off x="4673600" y="1350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140788</xdr:rowOff>
    </xdr:from>
    <xdr:to>
      <xdr:col>20</xdr:col>
      <xdr:colOff>38100</xdr:colOff>
      <xdr:row>80</xdr:row>
      <xdr:rowOff>70938</xdr:rowOff>
    </xdr:to>
    <xdr:sp macro="" textlink="">
      <xdr:nvSpPr>
        <xdr:cNvPr id="275" name="楕円 274">
          <a:extLst>
            <a:ext uri="{FF2B5EF4-FFF2-40B4-BE49-F238E27FC236}">
              <a16:creationId xmlns:a16="http://schemas.microsoft.com/office/drawing/2014/main" xmlns="" id="{00000000-0008-0000-0F00-000013010000}"/>
            </a:ext>
          </a:extLst>
        </xdr:cNvPr>
        <xdr:cNvSpPr/>
      </xdr:nvSpPr>
      <xdr:spPr>
        <a:xfrm>
          <a:off x="3746500" y="1368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162198</xdr:rowOff>
    </xdr:from>
    <xdr:to>
      <xdr:col>24</xdr:col>
      <xdr:colOff>63500</xdr:colOff>
      <xdr:row>80</xdr:row>
      <xdr:rowOff>20138</xdr:rowOff>
    </xdr:to>
    <xdr:cxnSp macro="">
      <xdr:nvCxnSpPr>
        <xdr:cNvPr id="276" name="直線コネクタ 275">
          <a:extLst>
            <a:ext uri="{FF2B5EF4-FFF2-40B4-BE49-F238E27FC236}">
              <a16:creationId xmlns:a16="http://schemas.microsoft.com/office/drawing/2014/main" xmlns="" id="{00000000-0008-0000-0F00-000014010000}"/>
            </a:ext>
          </a:extLst>
        </xdr:cNvPr>
        <xdr:cNvCxnSpPr/>
      </xdr:nvCxnSpPr>
      <xdr:spPr>
        <a:xfrm flipV="1">
          <a:off x="3797300" y="1370674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64044</xdr:rowOff>
    </xdr:from>
    <xdr:to>
      <xdr:col>15</xdr:col>
      <xdr:colOff>101600</xdr:colOff>
      <xdr:row>81</xdr:row>
      <xdr:rowOff>165644</xdr:rowOff>
    </xdr:to>
    <xdr:sp macro="" textlink="">
      <xdr:nvSpPr>
        <xdr:cNvPr id="277" name="楕円 276">
          <a:extLst>
            <a:ext uri="{FF2B5EF4-FFF2-40B4-BE49-F238E27FC236}">
              <a16:creationId xmlns:a16="http://schemas.microsoft.com/office/drawing/2014/main" xmlns="" id="{00000000-0008-0000-0F00-000015010000}"/>
            </a:ext>
          </a:extLst>
        </xdr:cNvPr>
        <xdr:cNvSpPr/>
      </xdr:nvSpPr>
      <xdr:spPr>
        <a:xfrm>
          <a:off x="2857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20138</xdr:rowOff>
    </xdr:from>
    <xdr:to>
      <xdr:col>19</xdr:col>
      <xdr:colOff>177800</xdr:colOff>
      <xdr:row>81</xdr:row>
      <xdr:rowOff>114844</xdr:rowOff>
    </xdr:to>
    <xdr:cxnSp macro="">
      <xdr:nvCxnSpPr>
        <xdr:cNvPr id="278" name="直線コネクタ 277">
          <a:extLst>
            <a:ext uri="{FF2B5EF4-FFF2-40B4-BE49-F238E27FC236}">
              <a16:creationId xmlns:a16="http://schemas.microsoft.com/office/drawing/2014/main" xmlns="" id="{00000000-0008-0000-0F00-000016010000}"/>
            </a:ext>
          </a:extLst>
        </xdr:cNvPr>
        <xdr:cNvCxnSpPr/>
      </xdr:nvCxnSpPr>
      <xdr:spPr>
        <a:xfrm flipV="1">
          <a:off x="2908300" y="13736138"/>
          <a:ext cx="889000" cy="26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164935</xdr:rowOff>
    </xdr:from>
    <xdr:ext cx="405111" cy="259045"/>
    <xdr:sp macro="" textlink="">
      <xdr:nvSpPr>
        <xdr:cNvPr id="279" name="n_1aveValue【福祉施設】&#10;有形固定資産減価償却率">
          <a:extLst>
            <a:ext uri="{FF2B5EF4-FFF2-40B4-BE49-F238E27FC236}">
              <a16:creationId xmlns:a16="http://schemas.microsoft.com/office/drawing/2014/main" xmlns="" id="{00000000-0008-0000-0F00-000017010000}"/>
            </a:ext>
          </a:extLst>
        </xdr:cNvPr>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280" name="n_2aveValue【福祉施設】&#10;有形固定資産減価償却率">
          <a:extLst>
            <a:ext uri="{FF2B5EF4-FFF2-40B4-BE49-F238E27FC236}">
              <a16:creationId xmlns:a16="http://schemas.microsoft.com/office/drawing/2014/main" xmlns="" id="{00000000-0008-0000-0F00-000018010000}"/>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281" name="n_3aveValue【福祉施設】&#10;有形固定資産減価償却率">
          <a:extLst>
            <a:ext uri="{FF2B5EF4-FFF2-40B4-BE49-F238E27FC236}">
              <a16:creationId xmlns:a16="http://schemas.microsoft.com/office/drawing/2014/main" xmlns="" id="{00000000-0008-0000-0F00-000019010000}"/>
            </a:ext>
          </a:extLst>
        </xdr:cNvPr>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87465</xdr:rowOff>
    </xdr:from>
    <xdr:ext cx="405111" cy="259045"/>
    <xdr:sp macro="" textlink="">
      <xdr:nvSpPr>
        <xdr:cNvPr id="282" name="n_1mainValue【福祉施設】&#10;有形固定資産減価償却率">
          <a:extLst>
            <a:ext uri="{FF2B5EF4-FFF2-40B4-BE49-F238E27FC236}">
              <a16:creationId xmlns:a16="http://schemas.microsoft.com/office/drawing/2014/main" xmlns="" id="{00000000-0008-0000-0F00-00001A010000}"/>
            </a:ext>
          </a:extLst>
        </xdr:cNvPr>
        <xdr:cNvSpPr txBox="1"/>
      </xdr:nvSpPr>
      <xdr:spPr>
        <a:xfrm>
          <a:off x="3582044" y="1346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83" name="n_2mainValue【福祉施設】&#10;有形固定資産減価償却率">
          <a:extLst>
            <a:ext uri="{FF2B5EF4-FFF2-40B4-BE49-F238E27FC236}">
              <a16:creationId xmlns:a16="http://schemas.microsoft.com/office/drawing/2014/main" xmlns="" id="{00000000-0008-0000-0F00-00001B010000}"/>
            </a:ext>
          </a:extLst>
        </xdr:cNvPr>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4" name="正方形/長方形 283">
          <a:extLst>
            <a:ext uri="{FF2B5EF4-FFF2-40B4-BE49-F238E27FC236}">
              <a16:creationId xmlns:a16="http://schemas.microsoft.com/office/drawing/2014/main" xmlns="" id="{00000000-0008-0000-0F00-00001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5" name="正方形/長方形 284">
          <a:extLst>
            <a:ext uri="{FF2B5EF4-FFF2-40B4-BE49-F238E27FC236}">
              <a16:creationId xmlns:a16="http://schemas.microsoft.com/office/drawing/2014/main" xmlns="" id="{00000000-0008-0000-0F00-00001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6" name="正方形/長方形 285">
          <a:extLst>
            <a:ext uri="{FF2B5EF4-FFF2-40B4-BE49-F238E27FC236}">
              <a16:creationId xmlns:a16="http://schemas.microsoft.com/office/drawing/2014/main" xmlns="" id="{00000000-0008-0000-0F00-00001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7" name="正方形/長方形 286">
          <a:extLst>
            <a:ext uri="{FF2B5EF4-FFF2-40B4-BE49-F238E27FC236}">
              <a16:creationId xmlns:a16="http://schemas.microsoft.com/office/drawing/2014/main" xmlns="" id="{00000000-0008-0000-0F00-00001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8" name="正方形/長方形 287">
          <a:extLst>
            <a:ext uri="{FF2B5EF4-FFF2-40B4-BE49-F238E27FC236}">
              <a16:creationId xmlns:a16="http://schemas.microsoft.com/office/drawing/2014/main" xmlns="" id="{00000000-0008-0000-0F00-00002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9" name="正方形/長方形 288">
          <a:extLst>
            <a:ext uri="{FF2B5EF4-FFF2-40B4-BE49-F238E27FC236}">
              <a16:creationId xmlns:a16="http://schemas.microsoft.com/office/drawing/2014/main" xmlns="" id="{00000000-0008-0000-0F00-00002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0" name="正方形/長方形 289">
          <a:extLst>
            <a:ext uri="{FF2B5EF4-FFF2-40B4-BE49-F238E27FC236}">
              <a16:creationId xmlns:a16="http://schemas.microsoft.com/office/drawing/2014/main" xmlns="" id="{00000000-0008-0000-0F00-00002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1" name="正方形/長方形 290">
          <a:extLst>
            <a:ext uri="{FF2B5EF4-FFF2-40B4-BE49-F238E27FC236}">
              <a16:creationId xmlns:a16="http://schemas.microsoft.com/office/drawing/2014/main" xmlns="" id="{00000000-0008-0000-0F00-000023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2" name="テキスト ボックス 291">
          <a:extLst>
            <a:ext uri="{FF2B5EF4-FFF2-40B4-BE49-F238E27FC236}">
              <a16:creationId xmlns:a16="http://schemas.microsoft.com/office/drawing/2014/main" xmlns="" id="{00000000-0008-0000-0F00-000024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3" name="直線コネクタ 292">
          <a:extLst>
            <a:ext uri="{FF2B5EF4-FFF2-40B4-BE49-F238E27FC236}">
              <a16:creationId xmlns:a16="http://schemas.microsoft.com/office/drawing/2014/main" xmlns="" id="{00000000-0008-0000-0F00-000025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4" name="直線コネクタ 293">
          <a:extLst>
            <a:ext uri="{FF2B5EF4-FFF2-40B4-BE49-F238E27FC236}">
              <a16:creationId xmlns:a16="http://schemas.microsoft.com/office/drawing/2014/main" xmlns="" id="{00000000-0008-0000-0F00-000026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5" name="テキスト ボックス 294">
          <a:extLst>
            <a:ext uri="{FF2B5EF4-FFF2-40B4-BE49-F238E27FC236}">
              <a16:creationId xmlns:a16="http://schemas.microsoft.com/office/drawing/2014/main" xmlns="" id="{00000000-0008-0000-0F00-000027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6" name="直線コネクタ 295">
          <a:extLst>
            <a:ext uri="{FF2B5EF4-FFF2-40B4-BE49-F238E27FC236}">
              <a16:creationId xmlns:a16="http://schemas.microsoft.com/office/drawing/2014/main" xmlns="" id="{00000000-0008-0000-0F00-000028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7" name="テキスト ボックス 296">
          <a:extLst>
            <a:ext uri="{FF2B5EF4-FFF2-40B4-BE49-F238E27FC236}">
              <a16:creationId xmlns:a16="http://schemas.microsoft.com/office/drawing/2014/main" xmlns="" id="{00000000-0008-0000-0F00-000029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8" name="直線コネクタ 297">
          <a:extLst>
            <a:ext uri="{FF2B5EF4-FFF2-40B4-BE49-F238E27FC236}">
              <a16:creationId xmlns:a16="http://schemas.microsoft.com/office/drawing/2014/main" xmlns="" id="{00000000-0008-0000-0F00-00002A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9" name="テキスト ボックス 298">
          <a:extLst>
            <a:ext uri="{FF2B5EF4-FFF2-40B4-BE49-F238E27FC236}">
              <a16:creationId xmlns:a16="http://schemas.microsoft.com/office/drawing/2014/main" xmlns="" id="{00000000-0008-0000-0F00-00002B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0" name="直線コネクタ 299">
          <a:extLst>
            <a:ext uri="{FF2B5EF4-FFF2-40B4-BE49-F238E27FC236}">
              <a16:creationId xmlns:a16="http://schemas.microsoft.com/office/drawing/2014/main" xmlns="" id="{00000000-0008-0000-0F00-00002C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1" name="テキスト ボックス 300">
          <a:extLst>
            <a:ext uri="{FF2B5EF4-FFF2-40B4-BE49-F238E27FC236}">
              <a16:creationId xmlns:a16="http://schemas.microsoft.com/office/drawing/2014/main" xmlns="" id="{00000000-0008-0000-0F00-00002D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2" name="直線コネクタ 301">
          <a:extLst>
            <a:ext uri="{FF2B5EF4-FFF2-40B4-BE49-F238E27FC236}">
              <a16:creationId xmlns:a16="http://schemas.microsoft.com/office/drawing/2014/main" xmlns="" id="{00000000-0008-0000-0F00-00002E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3" name="テキスト ボックス 302">
          <a:extLst>
            <a:ext uri="{FF2B5EF4-FFF2-40B4-BE49-F238E27FC236}">
              <a16:creationId xmlns:a16="http://schemas.microsoft.com/office/drawing/2014/main" xmlns="" id="{00000000-0008-0000-0F00-00002F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xmlns="" id="{00000000-0008-0000-0F00-00003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xmlns="" id="{00000000-0008-0000-0F00-00003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xmlns="" id="{00000000-0008-0000-0F00-00003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07" name="直線コネクタ 306">
          <a:extLst>
            <a:ext uri="{FF2B5EF4-FFF2-40B4-BE49-F238E27FC236}">
              <a16:creationId xmlns:a16="http://schemas.microsoft.com/office/drawing/2014/main" xmlns="" id="{00000000-0008-0000-0F00-000033010000}"/>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08" name="【福祉施設】&#10;一人当たり面積最小値テキスト">
          <a:extLst>
            <a:ext uri="{FF2B5EF4-FFF2-40B4-BE49-F238E27FC236}">
              <a16:creationId xmlns:a16="http://schemas.microsoft.com/office/drawing/2014/main" xmlns="" id="{00000000-0008-0000-0F00-000034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09" name="直線コネクタ 308">
          <a:extLst>
            <a:ext uri="{FF2B5EF4-FFF2-40B4-BE49-F238E27FC236}">
              <a16:creationId xmlns:a16="http://schemas.microsoft.com/office/drawing/2014/main" xmlns="" id="{00000000-0008-0000-0F00-000035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10" name="【福祉施設】&#10;一人当たり面積最大値テキスト">
          <a:extLst>
            <a:ext uri="{FF2B5EF4-FFF2-40B4-BE49-F238E27FC236}">
              <a16:creationId xmlns:a16="http://schemas.microsoft.com/office/drawing/2014/main" xmlns="" id="{00000000-0008-0000-0F00-000036010000}"/>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11" name="直線コネクタ 310">
          <a:extLst>
            <a:ext uri="{FF2B5EF4-FFF2-40B4-BE49-F238E27FC236}">
              <a16:creationId xmlns:a16="http://schemas.microsoft.com/office/drawing/2014/main" xmlns="" id="{00000000-0008-0000-0F00-000037010000}"/>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312" name="【福祉施設】&#10;一人当たり面積平均値テキスト">
          <a:extLst>
            <a:ext uri="{FF2B5EF4-FFF2-40B4-BE49-F238E27FC236}">
              <a16:creationId xmlns:a16="http://schemas.microsoft.com/office/drawing/2014/main" xmlns="" id="{00000000-0008-0000-0F00-000038010000}"/>
            </a:ext>
          </a:extLst>
        </xdr:cNvPr>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13" name="フローチャート: 判断 312">
          <a:extLst>
            <a:ext uri="{FF2B5EF4-FFF2-40B4-BE49-F238E27FC236}">
              <a16:creationId xmlns:a16="http://schemas.microsoft.com/office/drawing/2014/main" xmlns="" id="{00000000-0008-0000-0F00-000039010000}"/>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14" name="フローチャート: 判断 313">
          <a:extLst>
            <a:ext uri="{FF2B5EF4-FFF2-40B4-BE49-F238E27FC236}">
              <a16:creationId xmlns:a16="http://schemas.microsoft.com/office/drawing/2014/main" xmlns="" id="{00000000-0008-0000-0F00-00003A010000}"/>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17780</xdr:rowOff>
    </xdr:from>
    <xdr:to>
      <xdr:col>46</xdr:col>
      <xdr:colOff>38100</xdr:colOff>
      <xdr:row>84</xdr:row>
      <xdr:rowOff>119380</xdr:rowOff>
    </xdr:to>
    <xdr:sp macro="" textlink="">
      <xdr:nvSpPr>
        <xdr:cNvPr id="315" name="フローチャート: 判断 314">
          <a:extLst>
            <a:ext uri="{FF2B5EF4-FFF2-40B4-BE49-F238E27FC236}">
              <a16:creationId xmlns:a16="http://schemas.microsoft.com/office/drawing/2014/main" xmlns="" id="{00000000-0008-0000-0F00-00003B010000}"/>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16" name="フローチャート: 判断 315">
          <a:extLst>
            <a:ext uri="{FF2B5EF4-FFF2-40B4-BE49-F238E27FC236}">
              <a16:creationId xmlns:a16="http://schemas.microsoft.com/office/drawing/2014/main" xmlns="" id="{00000000-0008-0000-0F00-00003C010000}"/>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00000000-0008-0000-0F00-00003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00000000-0008-0000-0F00-00003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00000000-0008-0000-0F00-00003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00000000-0008-0000-0F00-00004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00000000-0008-0000-0F00-00004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65405</xdr:rowOff>
    </xdr:from>
    <xdr:to>
      <xdr:col>55</xdr:col>
      <xdr:colOff>50800</xdr:colOff>
      <xdr:row>85</xdr:row>
      <xdr:rowOff>167005</xdr:rowOff>
    </xdr:to>
    <xdr:sp macro="" textlink="">
      <xdr:nvSpPr>
        <xdr:cNvPr id="322" name="楕円 321">
          <a:extLst>
            <a:ext uri="{FF2B5EF4-FFF2-40B4-BE49-F238E27FC236}">
              <a16:creationId xmlns:a16="http://schemas.microsoft.com/office/drawing/2014/main" xmlns="" id="{00000000-0008-0000-0F00-000042010000}"/>
            </a:ext>
          </a:extLst>
        </xdr:cNvPr>
        <xdr:cNvSpPr/>
      </xdr:nvSpPr>
      <xdr:spPr>
        <a:xfrm>
          <a:off x="104267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43832</xdr:rowOff>
    </xdr:from>
    <xdr:ext cx="469744" cy="259045"/>
    <xdr:sp macro="" textlink="">
      <xdr:nvSpPr>
        <xdr:cNvPr id="323" name="【福祉施設】&#10;一人当たり面積該当値テキスト">
          <a:extLst>
            <a:ext uri="{FF2B5EF4-FFF2-40B4-BE49-F238E27FC236}">
              <a16:creationId xmlns:a16="http://schemas.microsoft.com/office/drawing/2014/main" xmlns="" id="{00000000-0008-0000-0F00-000043010000}"/>
            </a:ext>
          </a:extLst>
        </xdr:cNvPr>
        <xdr:cNvSpPr txBox="1"/>
      </xdr:nvSpPr>
      <xdr:spPr>
        <a:xfrm>
          <a:off x="10515600" y="1461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69214</xdr:rowOff>
    </xdr:from>
    <xdr:to>
      <xdr:col>50</xdr:col>
      <xdr:colOff>165100</xdr:colOff>
      <xdr:row>85</xdr:row>
      <xdr:rowOff>170814</xdr:rowOff>
    </xdr:to>
    <xdr:sp macro="" textlink="">
      <xdr:nvSpPr>
        <xdr:cNvPr id="324" name="楕円 323">
          <a:extLst>
            <a:ext uri="{FF2B5EF4-FFF2-40B4-BE49-F238E27FC236}">
              <a16:creationId xmlns:a16="http://schemas.microsoft.com/office/drawing/2014/main" xmlns="" id="{00000000-0008-0000-0F00-000044010000}"/>
            </a:ext>
          </a:extLst>
        </xdr:cNvPr>
        <xdr:cNvSpPr/>
      </xdr:nvSpPr>
      <xdr:spPr>
        <a:xfrm>
          <a:off x="9588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116205</xdr:rowOff>
    </xdr:from>
    <xdr:to>
      <xdr:col>55</xdr:col>
      <xdr:colOff>0</xdr:colOff>
      <xdr:row>85</xdr:row>
      <xdr:rowOff>120014</xdr:rowOff>
    </xdr:to>
    <xdr:cxnSp macro="">
      <xdr:nvCxnSpPr>
        <xdr:cNvPr id="325" name="直線コネクタ 324">
          <a:extLst>
            <a:ext uri="{FF2B5EF4-FFF2-40B4-BE49-F238E27FC236}">
              <a16:creationId xmlns:a16="http://schemas.microsoft.com/office/drawing/2014/main" xmlns="" id="{00000000-0008-0000-0F00-000045010000}"/>
            </a:ext>
          </a:extLst>
        </xdr:cNvPr>
        <xdr:cNvCxnSpPr/>
      </xdr:nvCxnSpPr>
      <xdr:spPr>
        <a:xfrm flipV="1">
          <a:off x="9639300" y="146894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19686</xdr:rowOff>
    </xdr:from>
    <xdr:to>
      <xdr:col>46</xdr:col>
      <xdr:colOff>38100</xdr:colOff>
      <xdr:row>79</xdr:row>
      <xdr:rowOff>121286</xdr:rowOff>
    </xdr:to>
    <xdr:sp macro="" textlink="">
      <xdr:nvSpPr>
        <xdr:cNvPr id="326" name="楕円 325">
          <a:extLst>
            <a:ext uri="{FF2B5EF4-FFF2-40B4-BE49-F238E27FC236}">
              <a16:creationId xmlns:a16="http://schemas.microsoft.com/office/drawing/2014/main" xmlns="" id="{00000000-0008-0000-0F00-000046010000}"/>
            </a:ext>
          </a:extLst>
        </xdr:cNvPr>
        <xdr:cNvSpPr/>
      </xdr:nvSpPr>
      <xdr:spPr>
        <a:xfrm>
          <a:off x="86995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70486</xdr:rowOff>
    </xdr:from>
    <xdr:to>
      <xdr:col>50</xdr:col>
      <xdr:colOff>114300</xdr:colOff>
      <xdr:row>85</xdr:row>
      <xdr:rowOff>120014</xdr:rowOff>
    </xdr:to>
    <xdr:cxnSp macro="">
      <xdr:nvCxnSpPr>
        <xdr:cNvPr id="327" name="直線コネクタ 326">
          <a:extLst>
            <a:ext uri="{FF2B5EF4-FFF2-40B4-BE49-F238E27FC236}">
              <a16:creationId xmlns:a16="http://schemas.microsoft.com/office/drawing/2014/main" xmlns="" id="{00000000-0008-0000-0F00-000047010000}"/>
            </a:ext>
          </a:extLst>
        </xdr:cNvPr>
        <xdr:cNvCxnSpPr/>
      </xdr:nvCxnSpPr>
      <xdr:spPr>
        <a:xfrm>
          <a:off x="8750300" y="13615036"/>
          <a:ext cx="889000" cy="107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13988</xdr:rowOff>
    </xdr:from>
    <xdr:ext cx="469744" cy="259045"/>
    <xdr:sp macro="" textlink="">
      <xdr:nvSpPr>
        <xdr:cNvPr id="328" name="n_1aveValue【福祉施設】&#10;一人当たり面積">
          <a:extLst>
            <a:ext uri="{FF2B5EF4-FFF2-40B4-BE49-F238E27FC236}">
              <a16:creationId xmlns:a16="http://schemas.microsoft.com/office/drawing/2014/main" xmlns="" id="{00000000-0008-0000-0F00-000048010000}"/>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110507</xdr:rowOff>
    </xdr:from>
    <xdr:ext cx="469744" cy="259045"/>
    <xdr:sp macro="" textlink="">
      <xdr:nvSpPr>
        <xdr:cNvPr id="329" name="n_2aveValue【福祉施設】&#10;一人当たり面積">
          <a:extLst>
            <a:ext uri="{FF2B5EF4-FFF2-40B4-BE49-F238E27FC236}">
              <a16:creationId xmlns:a16="http://schemas.microsoft.com/office/drawing/2014/main" xmlns="" id="{00000000-0008-0000-0F00-000049010000}"/>
            </a:ext>
          </a:extLst>
        </xdr:cNvPr>
        <xdr:cNvSpPr txBox="1"/>
      </xdr:nvSpPr>
      <xdr:spPr>
        <a:xfrm>
          <a:off x="8515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137813</xdr:rowOff>
    </xdr:from>
    <xdr:ext cx="469744" cy="259045"/>
    <xdr:sp macro="" textlink="">
      <xdr:nvSpPr>
        <xdr:cNvPr id="330" name="n_3aveValue【福祉施設】&#10;一人当たり面積">
          <a:extLst>
            <a:ext uri="{FF2B5EF4-FFF2-40B4-BE49-F238E27FC236}">
              <a16:creationId xmlns:a16="http://schemas.microsoft.com/office/drawing/2014/main" xmlns="" id="{00000000-0008-0000-0F00-00004A010000}"/>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161941</xdr:rowOff>
    </xdr:from>
    <xdr:ext cx="469744" cy="259045"/>
    <xdr:sp macro="" textlink="">
      <xdr:nvSpPr>
        <xdr:cNvPr id="331" name="n_1mainValue【福祉施設】&#10;一人当たり面積">
          <a:extLst>
            <a:ext uri="{FF2B5EF4-FFF2-40B4-BE49-F238E27FC236}">
              <a16:creationId xmlns:a16="http://schemas.microsoft.com/office/drawing/2014/main" xmlns="" id="{00000000-0008-0000-0F00-00004B010000}"/>
            </a:ext>
          </a:extLst>
        </xdr:cNvPr>
        <xdr:cNvSpPr txBox="1"/>
      </xdr:nvSpPr>
      <xdr:spPr>
        <a:xfrm>
          <a:off x="9391727" y="1473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137813</xdr:rowOff>
    </xdr:from>
    <xdr:ext cx="469744" cy="259045"/>
    <xdr:sp macro="" textlink="">
      <xdr:nvSpPr>
        <xdr:cNvPr id="332" name="n_2mainValue【福祉施設】&#10;一人当たり面積">
          <a:extLst>
            <a:ext uri="{FF2B5EF4-FFF2-40B4-BE49-F238E27FC236}">
              <a16:creationId xmlns:a16="http://schemas.microsoft.com/office/drawing/2014/main" xmlns="" id="{00000000-0008-0000-0F00-00004C010000}"/>
            </a:ext>
          </a:extLst>
        </xdr:cNvPr>
        <xdr:cNvSpPr txBox="1"/>
      </xdr:nvSpPr>
      <xdr:spPr>
        <a:xfrm>
          <a:off x="8515427" y="1333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xmlns="" id="{00000000-0008-0000-0F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xmlns="" id="{00000000-0008-0000-0F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xmlns="" id="{00000000-0008-0000-0F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xmlns="" id="{00000000-0008-0000-0F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xmlns="" id="{00000000-0008-0000-0F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xmlns="" id="{00000000-0008-0000-0F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xmlns="" id="{00000000-0008-0000-0F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xmlns="" id="{00000000-0008-0000-0F00-00005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xmlns="" id="{00000000-0008-0000-0F00-00005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xmlns="" id="{00000000-0008-0000-0F00-00005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3" name="テキスト ボックス 342">
          <a:extLst>
            <a:ext uri="{FF2B5EF4-FFF2-40B4-BE49-F238E27FC236}">
              <a16:creationId xmlns:a16="http://schemas.microsoft.com/office/drawing/2014/main" xmlns="" id="{00000000-0008-0000-0F00-000057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4" name="直線コネクタ 343">
          <a:extLst>
            <a:ext uri="{FF2B5EF4-FFF2-40B4-BE49-F238E27FC236}">
              <a16:creationId xmlns:a16="http://schemas.microsoft.com/office/drawing/2014/main" xmlns="" id="{00000000-0008-0000-0F00-00005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5" name="テキスト ボックス 344">
          <a:extLst>
            <a:ext uri="{FF2B5EF4-FFF2-40B4-BE49-F238E27FC236}">
              <a16:creationId xmlns:a16="http://schemas.microsoft.com/office/drawing/2014/main" xmlns="" id="{00000000-0008-0000-0F00-000059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6" name="直線コネクタ 345">
          <a:extLst>
            <a:ext uri="{FF2B5EF4-FFF2-40B4-BE49-F238E27FC236}">
              <a16:creationId xmlns:a16="http://schemas.microsoft.com/office/drawing/2014/main" xmlns="" id="{00000000-0008-0000-0F00-00005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7" name="テキスト ボックス 346">
          <a:extLst>
            <a:ext uri="{FF2B5EF4-FFF2-40B4-BE49-F238E27FC236}">
              <a16:creationId xmlns:a16="http://schemas.microsoft.com/office/drawing/2014/main" xmlns="" id="{00000000-0008-0000-0F00-00005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8" name="直線コネクタ 347">
          <a:extLst>
            <a:ext uri="{FF2B5EF4-FFF2-40B4-BE49-F238E27FC236}">
              <a16:creationId xmlns:a16="http://schemas.microsoft.com/office/drawing/2014/main" xmlns="" id="{00000000-0008-0000-0F00-00005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9" name="テキスト ボックス 348">
          <a:extLst>
            <a:ext uri="{FF2B5EF4-FFF2-40B4-BE49-F238E27FC236}">
              <a16:creationId xmlns:a16="http://schemas.microsoft.com/office/drawing/2014/main" xmlns="" id="{00000000-0008-0000-0F00-00005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0" name="直線コネクタ 349">
          <a:extLst>
            <a:ext uri="{FF2B5EF4-FFF2-40B4-BE49-F238E27FC236}">
              <a16:creationId xmlns:a16="http://schemas.microsoft.com/office/drawing/2014/main" xmlns="" id="{00000000-0008-0000-0F00-00005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1" name="テキスト ボックス 350">
          <a:extLst>
            <a:ext uri="{FF2B5EF4-FFF2-40B4-BE49-F238E27FC236}">
              <a16:creationId xmlns:a16="http://schemas.microsoft.com/office/drawing/2014/main" xmlns="" id="{00000000-0008-0000-0F00-00005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2" name="直線コネクタ 351">
          <a:extLst>
            <a:ext uri="{FF2B5EF4-FFF2-40B4-BE49-F238E27FC236}">
              <a16:creationId xmlns:a16="http://schemas.microsoft.com/office/drawing/2014/main" xmlns="" id="{00000000-0008-0000-0F00-00006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xmlns="" id="{00000000-0008-0000-0F00-000061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4" name="直線コネクタ 353">
          <a:extLst>
            <a:ext uri="{FF2B5EF4-FFF2-40B4-BE49-F238E27FC236}">
              <a16:creationId xmlns:a16="http://schemas.microsoft.com/office/drawing/2014/main" xmlns="" id="{00000000-0008-0000-0F00-00006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xmlns="" id="{00000000-0008-0000-0F00-000063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6" name="【市民会館】&#10;有形固定資産減価償却率グラフ枠">
          <a:extLst>
            <a:ext uri="{FF2B5EF4-FFF2-40B4-BE49-F238E27FC236}">
              <a16:creationId xmlns:a16="http://schemas.microsoft.com/office/drawing/2014/main" xmlns="" id="{00000000-0008-0000-0F00-00006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57" name="直線コネクタ 356">
          <a:extLst>
            <a:ext uri="{FF2B5EF4-FFF2-40B4-BE49-F238E27FC236}">
              <a16:creationId xmlns:a16="http://schemas.microsoft.com/office/drawing/2014/main" xmlns="" id="{00000000-0008-0000-0F00-000065010000}"/>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58" name="【市民会館】&#10;有形固定資産減価償却率最小値テキスト">
          <a:extLst>
            <a:ext uri="{FF2B5EF4-FFF2-40B4-BE49-F238E27FC236}">
              <a16:creationId xmlns:a16="http://schemas.microsoft.com/office/drawing/2014/main" xmlns="" id="{00000000-0008-0000-0F00-000066010000}"/>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59" name="直線コネクタ 358">
          <a:extLst>
            <a:ext uri="{FF2B5EF4-FFF2-40B4-BE49-F238E27FC236}">
              <a16:creationId xmlns:a16="http://schemas.microsoft.com/office/drawing/2014/main" xmlns="" id="{00000000-0008-0000-0F00-000067010000}"/>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60" name="【市民会館】&#10;有形固定資産減価償却率最大値テキスト">
          <a:extLst>
            <a:ext uri="{FF2B5EF4-FFF2-40B4-BE49-F238E27FC236}">
              <a16:creationId xmlns:a16="http://schemas.microsoft.com/office/drawing/2014/main" xmlns="" id="{00000000-0008-0000-0F00-000068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61" name="直線コネクタ 360">
          <a:extLst>
            <a:ext uri="{FF2B5EF4-FFF2-40B4-BE49-F238E27FC236}">
              <a16:creationId xmlns:a16="http://schemas.microsoft.com/office/drawing/2014/main" xmlns="" id="{00000000-0008-0000-0F00-000069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362" name="【市民会館】&#10;有形固定資産減価償却率平均値テキスト">
          <a:extLst>
            <a:ext uri="{FF2B5EF4-FFF2-40B4-BE49-F238E27FC236}">
              <a16:creationId xmlns:a16="http://schemas.microsoft.com/office/drawing/2014/main" xmlns="" id="{00000000-0008-0000-0F00-00006A010000}"/>
            </a:ext>
          </a:extLst>
        </xdr:cNvPr>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63" name="フローチャート: 判断 362">
          <a:extLst>
            <a:ext uri="{FF2B5EF4-FFF2-40B4-BE49-F238E27FC236}">
              <a16:creationId xmlns:a16="http://schemas.microsoft.com/office/drawing/2014/main" xmlns="" id="{00000000-0008-0000-0F00-00006B010000}"/>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64" name="フローチャート: 判断 363">
          <a:extLst>
            <a:ext uri="{FF2B5EF4-FFF2-40B4-BE49-F238E27FC236}">
              <a16:creationId xmlns:a16="http://schemas.microsoft.com/office/drawing/2014/main" xmlns="" id="{00000000-0008-0000-0F00-00006C010000}"/>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141605</xdr:rowOff>
    </xdr:from>
    <xdr:to>
      <xdr:col>15</xdr:col>
      <xdr:colOff>101600</xdr:colOff>
      <xdr:row>105</xdr:row>
      <xdr:rowOff>71755</xdr:rowOff>
    </xdr:to>
    <xdr:sp macro="" textlink="">
      <xdr:nvSpPr>
        <xdr:cNvPr id="365" name="フローチャート: 判断 364">
          <a:extLst>
            <a:ext uri="{FF2B5EF4-FFF2-40B4-BE49-F238E27FC236}">
              <a16:creationId xmlns:a16="http://schemas.microsoft.com/office/drawing/2014/main" xmlns="" id="{00000000-0008-0000-0F00-00006D010000}"/>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66" name="フローチャート: 判断 365">
          <a:extLst>
            <a:ext uri="{FF2B5EF4-FFF2-40B4-BE49-F238E27FC236}">
              <a16:creationId xmlns:a16="http://schemas.microsoft.com/office/drawing/2014/main" xmlns="" id="{00000000-0008-0000-0F00-00006E010000}"/>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xmlns="" id="{00000000-0008-0000-0F00-00006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00000000-0008-0000-0F00-00007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00000000-0008-0000-0F00-00007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00000000-0008-0000-0F00-00007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00000000-0008-0000-0F00-00007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63500</xdr:rowOff>
    </xdr:from>
    <xdr:to>
      <xdr:col>15</xdr:col>
      <xdr:colOff>101600</xdr:colOff>
      <xdr:row>106</xdr:row>
      <xdr:rowOff>165100</xdr:rowOff>
    </xdr:to>
    <xdr:sp macro="" textlink="">
      <xdr:nvSpPr>
        <xdr:cNvPr id="372" name="楕円 371">
          <a:extLst>
            <a:ext uri="{FF2B5EF4-FFF2-40B4-BE49-F238E27FC236}">
              <a16:creationId xmlns:a16="http://schemas.microsoft.com/office/drawing/2014/main" xmlns="" id="{00000000-0008-0000-0F00-000074010000}"/>
            </a:ext>
          </a:extLst>
        </xdr:cNvPr>
        <xdr:cNvSpPr/>
      </xdr:nvSpPr>
      <xdr:spPr>
        <a:xfrm>
          <a:off x="2857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76852</xdr:rowOff>
    </xdr:from>
    <xdr:ext cx="405111" cy="259045"/>
    <xdr:sp macro="" textlink="">
      <xdr:nvSpPr>
        <xdr:cNvPr id="373" name="n_1aveValue【市民会館】&#10;有形固定資産減価償却率">
          <a:extLst>
            <a:ext uri="{FF2B5EF4-FFF2-40B4-BE49-F238E27FC236}">
              <a16:creationId xmlns:a16="http://schemas.microsoft.com/office/drawing/2014/main" xmlns="" id="{00000000-0008-0000-0F00-000075010000}"/>
            </a:ext>
          </a:extLst>
        </xdr:cNvPr>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88282</xdr:rowOff>
    </xdr:from>
    <xdr:ext cx="405111" cy="259045"/>
    <xdr:sp macro="" textlink="">
      <xdr:nvSpPr>
        <xdr:cNvPr id="374" name="n_2aveValue【市民会館】&#10;有形固定資産減価償却率">
          <a:extLst>
            <a:ext uri="{FF2B5EF4-FFF2-40B4-BE49-F238E27FC236}">
              <a16:creationId xmlns:a16="http://schemas.microsoft.com/office/drawing/2014/main" xmlns="" id="{00000000-0008-0000-0F00-000076010000}"/>
            </a:ext>
          </a:extLst>
        </xdr:cNvPr>
        <xdr:cNvSpPr txBox="1"/>
      </xdr:nvSpPr>
      <xdr:spPr>
        <a:xfrm>
          <a:off x="27057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375" name="n_3aveValue【市民会館】&#10;有形固定資産減価償却率">
          <a:extLst>
            <a:ext uri="{FF2B5EF4-FFF2-40B4-BE49-F238E27FC236}">
              <a16:creationId xmlns:a16="http://schemas.microsoft.com/office/drawing/2014/main" xmlns="" id="{00000000-0008-0000-0F00-000077010000}"/>
            </a:ext>
          </a:extLst>
        </xdr:cNvPr>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156227</xdr:rowOff>
    </xdr:from>
    <xdr:ext cx="405111" cy="259045"/>
    <xdr:sp macro="" textlink="">
      <xdr:nvSpPr>
        <xdr:cNvPr id="376" name="n_2mainValue【市民会館】&#10;有形固定資産減価償却率">
          <a:extLst>
            <a:ext uri="{FF2B5EF4-FFF2-40B4-BE49-F238E27FC236}">
              <a16:creationId xmlns:a16="http://schemas.microsoft.com/office/drawing/2014/main" xmlns="" id="{00000000-0008-0000-0F00-000078010000}"/>
            </a:ext>
          </a:extLst>
        </xdr:cNvPr>
        <xdr:cNvSpPr txBox="1"/>
      </xdr:nvSpPr>
      <xdr:spPr>
        <a:xfrm>
          <a:off x="2705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xmlns="" id="{00000000-0008-0000-0F00-00007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xmlns="" id="{00000000-0008-0000-0F00-00007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xmlns="" id="{00000000-0008-0000-0F00-00007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xmlns="" id="{00000000-0008-0000-0F00-00007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xmlns="" id="{00000000-0008-0000-0F00-00007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xmlns="" id="{00000000-0008-0000-0F00-00007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xmlns="" id="{00000000-0008-0000-0F00-00007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xmlns="" id="{00000000-0008-0000-0F00-00008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a:extLst>
            <a:ext uri="{FF2B5EF4-FFF2-40B4-BE49-F238E27FC236}">
              <a16:creationId xmlns:a16="http://schemas.microsoft.com/office/drawing/2014/main" xmlns="" id="{00000000-0008-0000-0F00-00008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a:extLst>
            <a:ext uri="{FF2B5EF4-FFF2-40B4-BE49-F238E27FC236}">
              <a16:creationId xmlns:a16="http://schemas.microsoft.com/office/drawing/2014/main" xmlns="" id="{00000000-0008-0000-0F00-00008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7" name="直線コネクタ 386">
          <a:extLst>
            <a:ext uri="{FF2B5EF4-FFF2-40B4-BE49-F238E27FC236}">
              <a16:creationId xmlns:a16="http://schemas.microsoft.com/office/drawing/2014/main" xmlns="" id="{00000000-0008-0000-0F00-00008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xmlns="" id="{00000000-0008-0000-0F00-00008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9" name="直線コネクタ 388">
          <a:extLst>
            <a:ext uri="{FF2B5EF4-FFF2-40B4-BE49-F238E27FC236}">
              <a16:creationId xmlns:a16="http://schemas.microsoft.com/office/drawing/2014/main" xmlns="" id="{00000000-0008-0000-0F00-00008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0" name="テキスト ボックス 389">
          <a:extLst>
            <a:ext uri="{FF2B5EF4-FFF2-40B4-BE49-F238E27FC236}">
              <a16:creationId xmlns:a16="http://schemas.microsoft.com/office/drawing/2014/main" xmlns="" id="{00000000-0008-0000-0F00-00008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a:extLst>
            <a:ext uri="{FF2B5EF4-FFF2-40B4-BE49-F238E27FC236}">
              <a16:creationId xmlns:a16="http://schemas.microsoft.com/office/drawing/2014/main" xmlns="" id="{00000000-0008-0000-0F00-00008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a:extLst>
            <a:ext uri="{FF2B5EF4-FFF2-40B4-BE49-F238E27FC236}">
              <a16:creationId xmlns:a16="http://schemas.microsoft.com/office/drawing/2014/main" xmlns="" id="{00000000-0008-0000-0F00-00008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3" name="直線コネクタ 392">
          <a:extLst>
            <a:ext uri="{FF2B5EF4-FFF2-40B4-BE49-F238E27FC236}">
              <a16:creationId xmlns:a16="http://schemas.microsoft.com/office/drawing/2014/main" xmlns="" id="{00000000-0008-0000-0F00-00008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4" name="テキスト ボックス 393">
          <a:extLst>
            <a:ext uri="{FF2B5EF4-FFF2-40B4-BE49-F238E27FC236}">
              <a16:creationId xmlns:a16="http://schemas.microsoft.com/office/drawing/2014/main" xmlns="" id="{00000000-0008-0000-0F00-00008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5" name="直線コネクタ 394">
          <a:extLst>
            <a:ext uri="{FF2B5EF4-FFF2-40B4-BE49-F238E27FC236}">
              <a16:creationId xmlns:a16="http://schemas.microsoft.com/office/drawing/2014/main" xmlns="" id="{00000000-0008-0000-0F00-00008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6" name="テキスト ボックス 395">
          <a:extLst>
            <a:ext uri="{FF2B5EF4-FFF2-40B4-BE49-F238E27FC236}">
              <a16:creationId xmlns:a16="http://schemas.microsoft.com/office/drawing/2014/main" xmlns="" id="{00000000-0008-0000-0F00-00008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a:extLst>
            <a:ext uri="{FF2B5EF4-FFF2-40B4-BE49-F238E27FC236}">
              <a16:creationId xmlns:a16="http://schemas.microsoft.com/office/drawing/2014/main" xmlns="" id="{00000000-0008-0000-0F00-00008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a:extLst>
            <a:ext uri="{FF2B5EF4-FFF2-40B4-BE49-F238E27FC236}">
              <a16:creationId xmlns:a16="http://schemas.microsoft.com/office/drawing/2014/main" xmlns="" id="{00000000-0008-0000-0F00-00008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a:extLst>
            <a:ext uri="{FF2B5EF4-FFF2-40B4-BE49-F238E27FC236}">
              <a16:creationId xmlns:a16="http://schemas.microsoft.com/office/drawing/2014/main" xmlns="" id="{00000000-0008-0000-0F00-00008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400" name="直線コネクタ 399">
          <a:extLst>
            <a:ext uri="{FF2B5EF4-FFF2-40B4-BE49-F238E27FC236}">
              <a16:creationId xmlns:a16="http://schemas.microsoft.com/office/drawing/2014/main" xmlns="" id="{00000000-0008-0000-0F00-000090010000}"/>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401" name="【市民会館】&#10;一人当たり面積最小値テキスト">
          <a:extLst>
            <a:ext uri="{FF2B5EF4-FFF2-40B4-BE49-F238E27FC236}">
              <a16:creationId xmlns:a16="http://schemas.microsoft.com/office/drawing/2014/main" xmlns="" id="{00000000-0008-0000-0F00-000091010000}"/>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402" name="直線コネクタ 401">
          <a:extLst>
            <a:ext uri="{FF2B5EF4-FFF2-40B4-BE49-F238E27FC236}">
              <a16:creationId xmlns:a16="http://schemas.microsoft.com/office/drawing/2014/main" xmlns="" id="{00000000-0008-0000-0F00-000092010000}"/>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03" name="【市民会館】&#10;一人当たり面積最大値テキスト">
          <a:extLst>
            <a:ext uri="{FF2B5EF4-FFF2-40B4-BE49-F238E27FC236}">
              <a16:creationId xmlns:a16="http://schemas.microsoft.com/office/drawing/2014/main" xmlns="" id="{00000000-0008-0000-0F00-000093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04" name="直線コネクタ 403">
          <a:extLst>
            <a:ext uri="{FF2B5EF4-FFF2-40B4-BE49-F238E27FC236}">
              <a16:creationId xmlns:a16="http://schemas.microsoft.com/office/drawing/2014/main" xmlns="" id="{00000000-0008-0000-0F00-000094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405" name="【市民会館】&#10;一人当たり面積平均値テキスト">
          <a:extLst>
            <a:ext uri="{FF2B5EF4-FFF2-40B4-BE49-F238E27FC236}">
              <a16:creationId xmlns:a16="http://schemas.microsoft.com/office/drawing/2014/main" xmlns="" id="{00000000-0008-0000-0F00-000095010000}"/>
            </a:ext>
          </a:extLst>
        </xdr:cNvPr>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06" name="フローチャート: 判断 405">
          <a:extLst>
            <a:ext uri="{FF2B5EF4-FFF2-40B4-BE49-F238E27FC236}">
              <a16:creationId xmlns:a16="http://schemas.microsoft.com/office/drawing/2014/main" xmlns="" id="{00000000-0008-0000-0F00-000096010000}"/>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407" name="フローチャート: 判断 406">
          <a:extLst>
            <a:ext uri="{FF2B5EF4-FFF2-40B4-BE49-F238E27FC236}">
              <a16:creationId xmlns:a16="http://schemas.microsoft.com/office/drawing/2014/main" xmlns="" id="{00000000-0008-0000-0F00-000097010000}"/>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63500</xdr:rowOff>
    </xdr:from>
    <xdr:to>
      <xdr:col>46</xdr:col>
      <xdr:colOff>38100</xdr:colOff>
      <xdr:row>105</xdr:row>
      <xdr:rowOff>165100</xdr:rowOff>
    </xdr:to>
    <xdr:sp macro="" textlink="">
      <xdr:nvSpPr>
        <xdr:cNvPr id="408" name="フローチャート: 判断 407">
          <a:extLst>
            <a:ext uri="{FF2B5EF4-FFF2-40B4-BE49-F238E27FC236}">
              <a16:creationId xmlns:a16="http://schemas.microsoft.com/office/drawing/2014/main" xmlns="" id="{00000000-0008-0000-0F00-000098010000}"/>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153036</xdr:rowOff>
    </xdr:from>
    <xdr:to>
      <xdr:col>41</xdr:col>
      <xdr:colOff>101600</xdr:colOff>
      <xdr:row>106</xdr:row>
      <xdr:rowOff>83186</xdr:rowOff>
    </xdr:to>
    <xdr:sp macro="" textlink="">
      <xdr:nvSpPr>
        <xdr:cNvPr id="409" name="フローチャート: 判断 408">
          <a:extLst>
            <a:ext uri="{FF2B5EF4-FFF2-40B4-BE49-F238E27FC236}">
              <a16:creationId xmlns:a16="http://schemas.microsoft.com/office/drawing/2014/main" xmlns="" id="{00000000-0008-0000-0F00-000099010000}"/>
            </a:ext>
          </a:extLst>
        </xdr:cNvPr>
        <xdr:cNvSpPr/>
      </xdr:nvSpPr>
      <xdr:spPr>
        <a:xfrm>
          <a:off x="7810500" y="1815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xmlns="" id="{00000000-0008-0000-0F00-00009A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xmlns="" id="{00000000-0008-0000-0F00-00009B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xmlns="" id="{00000000-0008-0000-0F00-00009C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xmlns="" id="{00000000-0008-0000-0F00-00009D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xmlns="" id="{00000000-0008-0000-0F00-00009E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13970</xdr:rowOff>
    </xdr:from>
    <xdr:to>
      <xdr:col>46</xdr:col>
      <xdr:colOff>38100</xdr:colOff>
      <xdr:row>106</xdr:row>
      <xdr:rowOff>115570</xdr:rowOff>
    </xdr:to>
    <xdr:sp macro="" textlink="">
      <xdr:nvSpPr>
        <xdr:cNvPr id="415" name="楕円 414">
          <a:extLst>
            <a:ext uri="{FF2B5EF4-FFF2-40B4-BE49-F238E27FC236}">
              <a16:creationId xmlns:a16="http://schemas.microsoft.com/office/drawing/2014/main" xmlns="" id="{00000000-0008-0000-0F00-00009F010000}"/>
            </a:ext>
          </a:extLst>
        </xdr:cNvPr>
        <xdr:cNvSpPr/>
      </xdr:nvSpPr>
      <xdr:spPr>
        <a:xfrm>
          <a:off x="869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23513</xdr:rowOff>
    </xdr:from>
    <xdr:ext cx="469744" cy="259045"/>
    <xdr:sp macro="" textlink="">
      <xdr:nvSpPr>
        <xdr:cNvPr id="416" name="n_1aveValue【市民会館】&#10;一人当たり面積">
          <a:extLst>
            <a:ext uri="{FF2B5EF4-FFF2-40B4-BE49-F238E27FC236}">
              <a16:creationId xmlns:a16="http://schemas.microsoft.com/office/drawing/2014/main" xmlns="" id="{00000000-0008-0000-0F00-0000A0010000}"/>
            </a:ext>
          </a:extLst>
        </xdr:cNvPr>
        <xdr:cNvSpPr txBox="1"/>
      </xdr:nvSpPr>
      <xdr:spPr>
        <a:xfrm>
          <a:off x="93917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10177</xdr:rowOff>
    </xdr:from>
    <xdr:ext cx="469744" cy="259045"/>
    <xdr:sp macro="" textlink="">
      <xdr:nvSpPr>
        <xdr:cNvPr id="417" name="n_2aveValue【市民会館】&#10;一人当たり面積">
          <a:extLst>
            <a:ext uri="{FF2B5EF4-FFF2-40B4-BE49-F238E27FC236}">
              <a16:creationId xmlns:a16="http://schemas.microsoft.com/office/drawing/2014/main" xmlns="" id="{00000000-0008-0000-0F00-0000A1010000}"/>
            </a:ext>
          </a:extLst>
        </xdr:cNvPr>
        <xdr:cNvSpPr txBox="1"/>
      </xdr:nvSpPr>
      <xdr:spPr>
        <a:xfrm>
          <a:off x="8515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99713</xdr:rowOff>
    </xdr:from>
    <xdr:ext cx="469744" cy="259045"/>
    <xdr:sp macro="" textlink="">
      <xdr:nvSpPr>
        <xdr:cNvPr id="418" name="n_3aveValue【市民会館】&#10;一人当たり面積">
          <a:extLst>
            <a:ext uri="{FF2B5EF4-FFF2-40B4-BE49-F238E27FC236}">
              <a16:creationId xmlns:a16="http://schemas.microsoft.com/office/drawing/2014/main" xmlns="" id="{00000000-0008-0000-0F00-0000A2010000}"/>
            </a:ext>
          </a:extLst>
        </xdr:cNvPr>
        <xdr:cNvSpPr txBox="1"/>
      </xdr:nvSpPr>
      <xdr:spPr>
        <a:xfrm>
          <a:off x="7626427" y="1793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19" name="n_2mainValue【市民会館】&#10;一人当たり面積">
          <a:extLst>
            <a:ext uri="{FF2B5EF4-FFF2-40B4-BE49-F238E27FC236}">
              <a16:creationId xmlns:a16="http://schemas.microsoft.com/office/drawing/2014/main" xmlns="" id="{00000000-0008-0000-0F00-0000A3010000}"/>
            </a:ext>
          </a:extLst>
        </xdr:cNvPr>
        <xdr:cNvSpPr txBox="1"/>
      </xdr:nvSpPr>
      <xdr:spPr>
        <a:xfrm>
          <a:off x="8515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a:extLst>
            <a:ext uri="{FF2B5EF4-FFF2-40B4-BE49-F238E27FC236}">
              <a16:creationId xmlns:a16="http://schemas.microsoft.com/office/drawing/2014/main" xmlns="" id="{00000000-0008-0000-0F00-0000A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a:extLst>
            <a:ext uri="{FF2B5EF4-FFF2-40B4-BE49-F238E27FC236}">
              <a16:creationId xmlns:a16="http://schemas.microsoft.com/office/drawing/2014/main" xmlns="" id="{00000000-0008-0000-0F00-0000A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a:extLst>
            <a:ext uri="{FF2B5EF4-FFF2-40B4-BE49-F238E27FC236}">
              <a16:creationId xmlns:a16="http://schemas.microsoft.com/office/drawing/2014/main" xmlns="" id="{00000000-0008-0000-0F00-0000A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a:extLst>
            <a:ext uri="{FF2B5EF4-FFF2-40B4-BE49-F238E27FC236}">
              <a16:creationId xmlns:a16="http://schemas.microsoft.com/office/drawing/2014/main" xmlns="" id="{00000000-0008-0000-0F00-0000A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a:extLst>
            <a:ext uri="{FF2B5EF4-FFF2-40B4-BE49-F238E27FC236}">
              <a16:creationId xmlns:a16="http://schemas.microsoft.com/office/drawing/2014/main" xmlns="" id="{00000000-0008-0000-0F00-0000A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a:extLst>
            <a:ext uri="{FF2B5EF4-FFF2-40B4-BE49-F238E27FC236}">
              <a16:creationId xmlns:a16="http://schemas.microsoft.com/office/drawing/2014/main" xmlns="" id="{00000000-0008-0000-0F00-0000A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a:extLst>
            <a:ext uri="{FF2B5EF4-FFF2-40B4-BE49-F238E27FC236}">
              <a16:creationId xmlns:a16="http://schemas.microsoft.com/office/drawing/2014/main" xmlns="" id="{00000000-0008-0000-0F00-0000A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a:extLst>
            <a:ext uri="{FF2B5EF4-FFF2-40B4-BE49-F238E27FC236}">
              <a16:creationId xmlns:a16="http://schemas.microsoft.com/office/drawing/2014/main" xmlns="" id="{00000000-0008-0000-0F00-0000AB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xmlns="" id="{00000000-0008-0000-0F00-0000A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xmlns="" id="{00000000-0008-0000-0F00-0000A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xmlns="" id="{00000000-0008-0000-0F00-0000A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xmlns="" id="{00000000-0008-0000-0F00-0000A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xmlns="" id="{00000000-0008-0000-0F00-0000B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xmlns="" id="{00000000-0008-0000-0F00-0000B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xmlns="" id="{00000000-0008-0000-0F00-0000B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xmlns="" id="{00000000-0008-0000-0F00-0000B3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a:extLst>
            <a:ext uri="{FF2B5EF4-FFF2-40B4-BE49-F238E27FC236}">
              <a16:creationId xmlns:a16="http://schemas.microsoft.com/office/drawing/2014/main" xmlns="" id="{00000000-0008-0000-0F00-0000B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a:extLst>
            <a:ext uri="{FF2B5EF4-FFF2-40B4-BE49-F238E27FC236}">
              <a16:creationId xmlns:a16="http://schemas.microsoft.com/office/drawing/2014/main" xmlns="" id="{00000000-0008-0000-0F00-0000B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a:extLst>
            <a:ext uri="{FF2B5EF4-FFF2-40B4-BE49-F238E27FC236}">
              <a16:creationId xmlns:a16="http://schemas.microsoft.com/office/drawing/2014/main" xmlns="" id="{00000000-0008-0000-0F00-0000B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a:extLst>
            <a:ext uri="{FF2B5EF4-FFF2-40B4-BE49-F238E27FC236}">
              <a16:creationId xmlns:a16="http://schemas.microsoft.com/office/drawing/2014/main" xmlns="" id="{00000000-0008-0000-0F00-0000B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a:extLst>
            <a:ext uri="{FF2B5EF4-FFF2-40B4-BE49-F238E27FC236}">
              <a16:creationId xmlns:a16="http://schemas.microsoft.com/office/drawing/2014/main" xmlns="" id="{00000000-0008-0000-0F00-0000B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a:extLst>
            <a:ext uri="{FF2B5EF4-FFF2-40B4-BE49-F238E27FC236}">
              <a16:creationId xmlns:a16="http://schemas.microsoft.com/office/drawing/2014/main" xmlns="" id="{00000000-0008-0000-0F00-0000B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a:extLst>
            <a:ext uri="{FF2B5EF4-FFF2-40B4-BE49-F238E27FC236}">
              <a16:creationId xmlns:a16="http://schemas.microsoft.com/office/drawing/2014/main" xmlns="" id="{00000000-0008-0000-0F00-0000B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a:extLst>
            <a:ext uri="{FF2B5EF4-FFF2-40B4-BE49-F238E27FC236}">
              <a16:creationId xmlns:a16="http://schemas.microsoft.com/office/drawing/2014/main" xmlns="" id="{00000000-0008-0000-0F00-0000BB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xmlns="" id="{00000000-0008-0000-0F00-0000B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xmlns="" id="{00000000-0008-0000-0F00-0000B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xmlns="" id="{00000000-0008-0000-0F00-0000B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xmlns="" id="{00000000-0008-0000-0F00-0000B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xmlns="" id="{00000000-0008-0000-0F00-0000C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xmlns="" id="{00000000-0008-0000-0F00-0000C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xmlns="" id="{00000000-0008-0000-0F00-0000C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xmlns="" id="{00000000-0008-0000-0F00-0000C3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52" name="正方形/長方形 451">
          <a:extLst>
            <a:ext uri="{FF2B5EF4-FFF2-40B4-BE49-F238E27FC236}">
              <a16:creationId xmlns:a16="http://schemas.microsoft.com/office/drawing/2014/main" xmlns="" id="{00000000-0008-0000-0F00-0000C4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3" name="正方形/長方形 452">
          <a:extLst>
            <a:ext uri="{FF2B5EF4-FFF2-40B4-BE49-F238E27FC236}">
              <a16:creationId xmlns:a16="http://schemas.microsoft.com/office/drawing/2014/main" xmlns="" id="{00000000-0008-0000-0F00-0000C5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4" name="正方形/長方形 453">
          <a:extLst>
            <a:ext uri="{FF2B5EF4-FFF2-40B4-BE49-F238E27FC236}">
              <a16:creationId xmlns:a16="http://schemas.microsoft.com/office/drawing/2014/main" xmlns="" id="{00000000-0008-0000-0F00-0000C6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5" name="正方形/長方形 454">
          <a:extLst>
            <a:ext uri="{FF2B5EF4-FFF2-40B4-BE49-F238E27FC236}">
              <a16:creationId xmlns:a16="http://schemas.microsoft.com/office/drawing/2014/main" xmlns="" id="{00000000-0008-0000-0F00-0000C7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6" name="正方形/長方形 455">
          <a:extLst>
            <a:ext uri="{FF2B5EF4-FFF2-40B4-BE49-F238E27FC236}">
              <a16:creationId xmlns:a16="http://schemas.microsoft.com/office/drawing/2014/main" xmlns="" id="{00000000-0008-0000-0F00-0000C8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7" name="正方形/長方形 456">
          <a:extLst>
            <a:ext uri="{FF2B5EF4-FFF2-40B4-BE49-F238E27FC236}">
              <a16:creationId xmlns:a16="http://schemas.microsoft.com/office/drawing/2014/main" xmlns="" id="{00000000-0008-0000-0F00-0000C9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8" name="正方形/長方形 457">
          <a:extLst>
            <a:ext uri="{FF2B5EF4-FFF2-40B4-BE49-F238E27FC236}">
              <a16:creationId xmlns:a16="http://schemas.microsoft.com/office/drawing/2014/main" xmlns="" id="{00000000-0008-0000-0F00-0000CA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9" name="正方形/長方形 458">
          <a:extLst>
            <a:ext uri="{FF2B5EF4-FFF2-40B4-BE49-F238E27FC236}">
              <a16:creationId xmlns:a16="http://schemas.microsoft.com/office/drawing/2014/main" xmlns="" id="{00000000-0008-0000-0F00-0000CB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0" name="テキスト ボックス 459">
          <a:extLst>
            <a:ext uri="{FF2B5EF4-FFF2-40B4-BE49-F238E27FC236}">
              <a16:creationId xmlns:a16="http://schemas.microsoft.com/office/drawing/2014/main" xmlns="" id="{00000000-0008-0000-0F00-0000CC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1" name="直線コネクタ 460">
          <a:extLst>
            <a:ext uri="{FF2B5EF4-FFF2-40B4-BE49-F238E27FC236}">
              <a16:creationId xmlns:a16="http://schemas.microsoft.com/office/drawing/2014/main" xmlns="" id="{00000000-0008-0000-0F00-0000CD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62" name="直線コネクタ 461">
          <a:extLst>
            <a:ext uri="{FF2B5EF4-FFF2-40B4-BE49-F238E27FC236}">
              <a16:creationId xmlns:a16="http://schemas.microsoft.com/office/drawing/2014/main" xmlns="" id="{00000000-0008-0000-0F00-0000CE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63" name="テキスト ボックス 462">
          <a:extLst>
            <a:ext uri="{FF2B5EF4-FFF2-40B4-BE49-F238E27FC236}">
              <a16:creationId xmlns:a16="http://schemas.microsoft.com/office/drawing/2014/main" xmlns="" id="{00000000-0008-0000-0F00-0000CF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64" name="直線コネクタ 463">
          <a:extLst>
            <a:ext uri="{FF2B5EF4-FFF2-40B4-BE49-F238E27FC236}">
              <a16:creationId xmlns:a16="http://schemas.microsoft.com/office/drawing/2014/main" xmlns="" id="{00000000-0008-0000-0F00-0000D0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65" name="テキスト ボックス 464">
          <a:extLst>
            <a:ext uri="{FF2B5EF4-FFF2-40B4-BE49-F238E27FC236}">
              <a16:creationId xmlns:a16="http://schemas.microsoft.com/office/drawing/2014/main" xmlns="" id="{00000000-0008-0000-0F00-0000D1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66" name="直線コネクタ 465">
          <a:extLst>
            <a:ext uri="{FF2B5EF4-FFF2-40B4-BE49-F238E27FC236}">
              <a16:creationId xmlns:a16="http://schemas.microsoft.com/office/drawing/2014/main" xmlns="" id="{00000000-0008-0000-0F00-0000D2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67" name="テキスト ボックス 466">
          <a:extLst>
            <a:ext uri="{FF2B5EF4-FFF2-40B4-BE49-F238E27FC236}">
              <a16:creationId xmlns:a16="http://schemas.microsoft.com/office/drawing/2014/main" xmlns="" id="{00000000-0008-0000-0F00-0000D3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68" name="直線コネクタ 467">
          <a:extLst>
            <a:ext uri="{FF2B5EF4-FFF2-40B4-BE49-F238E27FC236}">
              <a16:creationId xmlns:a16="http://schemas.microsoft.com/office/drawing/2014/main" xmlns="" id="{00000000-0008-0000-0F00-0000D4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9" name="テキスト ボックス 468">
          <a:extLst>
            <a:ext uri="{FF2B5EF4-FFF2-40B4-BE49-F238E27FC236}">
              <a16:creationId xmlns:a16="http://schemas.microsoft.com/office/drawing/2014/main" xmlns="" id="{00000000-0008-0000-0F00-0000D5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0" name="直線コネクタ 469">
          <a:extLst>
            <a:ext uri="{FF2B5EF4-FFF2-40B4-BE49-F238E27FC236}">
              <a16:creationId xmlns:a16="http://schemas.microsoft.com/office/drawing/2014/main" xmlns="" id="{00000000-0008-0000-0F00-0000D6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1" name="テキスト ボックス 470">
          <a:extLst>
            <a:ext uri="{FF2B5EF4-FFF2-40B4-BE49-F238E27FC236}">
              <a16:creationId xmlns:a16="http://schemas.microsoft.com/office/drawing/2014/main" xmlns="" id="{00000000-0008-0000-0F00-0000D7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72" name="直線コネクタ 471">
          <a:extLst>
            <a:ext uri="{FF2B5EF4-FFF2-40B4-BE49-F238E27FC236}">
              <a16:creationId xmlns:a16="http://schemas.microsoft.com/office/drawing/2014/main" xmlns="" id="{00000000-0008-0000-0F00-0000D8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73" name="テキスト ボックス 472">
          <a:extLst>
            <a:ext uri="{FF2B5EF4-FFF2-40B4-BE49-F238E27FC236}">
              <a16:creationId xmlns:a16="http://schemas.microsoft.com/office/drawing/2014/main" xmlns="" id="{00000000-0008-0000-0F00-0000D9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4" name="直線コネクタ 473">
          <a:extLst>
            <a:ext uri="{FF2B5EF4-FFF2-40B4-BE49-F238E27FC236}">
              <a16:creationId xmlns:a16="http://schemas.microsoft.com/office/drawing/2014/main" xmlns="" id="{00000000-0008-0000-0F00-0000D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75" name="テキスト ボックス 474">
          <a:extLst>
            <a:ext uri="{FF2B5EF4-FFF2-40B4-BE49-F238E27FC236}">
              <a16:creationId xmlns:a16="http://schemas.microsoft.com/office/drawing/2014/main" xmlns="" id="{00000000-0008-0000-0F00-0000DB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76" name="【消防施設】&#10;有形固定資産減価償却率グラフ枠">
          <a:extLst>
            <a:ext uri="{FF2B5EF4-FFF2-40B4-BE49-F238E27FC236}">
              <a16:creationId xmlns:a16="http://schemas.microsoft.com/office/drawing/2014/main" xmlns="" id="{00000000-0008-0000-0F00-0000DC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477" name="直線コネクタ 476">
          <a:extLst>
            <a:ext uri="{FF2B5EF4-FFF2-40B4-BE49-F238E27FC236}">
              <a16:creationId xmlns:a16="http://schemas.microsoft.com/office/drawing/2014/main" xmlns="" id="{00000000-0008-0000-0F00-0000DD010000}"/>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478" name="【消防施設】&#10;有形固定資産減価償却率最小値テキスト">
          <a:extLst>
            <a:ext uri="{FF2B5EF4-FFF2-40B4-BE49-F238E27FC236}">
              <a16:creationId xmlns:a16="http://schemas.microsoft.com/office/drawing/2014/main" xmlns="" id="{00000000-0008-0000-0F00-0000DE01000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479" name="直線コネクタ 478">
          <a:extLst>
            <a:ext uri="{FF2B5EF4-FFF2-40B4-BE49-F238E27FC236}">
              <a16:creationId xmlns:a16="http://schemas.microsoft.com/office/drawing/2014/main" xmlns="" id="{00000000-0008-0000-0F00-0000DF01000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480" name="【消防施設】&#10;有形固定資産減価償却率最大値テキスト">
          <a:extLst>
            <a:ext uri="{FF2B5EF4-FFF2-40B4-BE49-F238E27FC236}">
              <a16:creationId xmlns:a16="http://schemas.microsoft.com/office/drawing/2014/main" xmlns="" id="{00000000-0008-0000-0F00-0000E0010000}"/>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481" name="直線コネクタ 480">
          <a:extLst>
            <a:ext uri="{FF2B5EF4-FFF2-40B4-BE49-F238E27FC236}">
              <a16:creationId xmlns:a16="http://schemas.microsoft.com/office/drawing/2014/main" xmlns="" id="{00000000-0008-0000-0F00-0000E101000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482" name="【消防施設】&#10;有形固定資産減価償却率平均値テキスト">
          <a:extLst>
            <a:ext uri="{FF2B5EF4-FFF2-40B4-BE49-F238E27FC236}">
              <a16:creationId xmlns:a16="http://schemas.microsoft.com/office/drawing/2014/main" xmlns="" id="{00000000-0008-0000-0F00-0000E2010000}"/>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483" name="フローチャート: 判断 482">
          <a:extLst>
            <a:ext uri="{FF2B5EF4-FFF2-40B4-BE49-F238E27FC236}">
              <a16:creationId xmlns:a16="http://schemas.microsoft.com/office/drawing/2014/main" xmlns="" id="{00000000-0008-0000-0F00-0000E3010000}"/>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84" name="フローチャート: 判断 483">
          <a:extLst>
            <a:ext uri="{FF2B5EF4-FFF2-40B4-BE49-F238E27FC236}">
              <a16:creationId xmlns:a16="http://schemas.microsoft.com/office/drawing/2014/main" xmlns="" id="{00000000-0008-0000-0F00-0000E401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85" name="フローチャート: 判断 484">
          <a:extLst>
            <a:ext uri="{FF2B5EF4-FFF2-40B4-BE49-F238E27FC236}">
              <a16:creationId xmlns:a16="http://schemas.microsoft.com/office/drawing/2014/main" xmlns="" id="{00000000-0008-0000-0F00-0000E501000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86" name="フローチャート: 判断 485">
          <a:extLst>
            <a:ext uri="{FF2B5EF4-FFF2-40B4-BE49-F238E27FC236}">
              <a16:creationId xmlns:a16="http://schemas.microsoft.com/office/drawing/2014/main" xmlns="" id="{00000000-0008-0000-0F00-0000E6010000}"/>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xmlns="" id="{00000000-0008-0000-0F00-0000E7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xmlns="" id="{00000000-0008-0000-0F00-0000E8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xmlns="" id="{00000000-0008-0000-0F00-0000E9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xmlns="" id="{00000000-0008-0000-0F00-0000EA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1" name="テキスト ボックス 490">
          <a:extLst>
            <a:ext uri="{FF2B5EF4-FFF2-40B4-BE49-F238E27FC236}">
              <a16:creationId xmlns:a16="http://schemas.microsoft.com/office/drawing/2014/main" xmlns="" id="{00000000-0008-0000-0F00-0000EB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363</xdr:rowOff>
    </xdr:from>
    <xdr:to>
      <xdr:col>76</xdr:col>
      <xdr:colOff>165100</xdr:colOff>
      <xdr:row>86</xdr:row>
      <xdr:rowOff>101963</xdr:rowOff>
    </xdr:to>
    <xdr:sp macro="" textlink="">
      <xdr:nvSpPr>
        <xdr:cNvPr id="492" name="楕円 491">
          <a:extLst>
            <a:ext uri="{FF2B5EF4-FFF2-40B4-BE49-F238E27FC236}">
              <a16:creationId xmlns:a16="http://schemas.microsoft.com/office/drawing/2014/main" xmlns="" id="{00000000-0008-0000-0F00-0000EC010000}"/>
            </a:ext>
          </a:extLst>
        </xdr:cNvPr>
        <xdr:cNvSpPr/>
      </xdr:nvSpPr>
      <xdr:spPr>
        <a:xfrm>
          <a:off x="14541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493" name="n_1aveValue【消防施設】&#10;有形固定資産減価償却率">
          <a:extLst>
            <a:ext uri="{FF2B5EF4-FFF2-40B4-BE49-F238E27FC236}">
              <a16:creationId xmlns:a16="http://schemas.microsoft.com/office/drawing/2014/main" xmlns="" id="{00000000-0008-0000-0F00-0000ED010000}"/>
            </a:ext>
          </a:extLst>
        </xdr:cNvPr>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494" name="n_2aveValue【消防施設】&#10;有形固定資産減価償却率">
          <a:extLst>
            <a:ext uri="{FF2B5EF4-FFF2-40B4-BE49-F238E27FC236}">
              <a16:creationId xmlns:a16="http://schemas.microsoft.com/office/drawing/2014/main" xmlns="" id="{00000000-0008-0000-0F00-0000EE010000}"/>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495" name="n_3aveValue【消防施設】&#10;有形固定資産減価償却率">
          <a:extLst>
            <a:ext uri="{FF2B5EF4-FFF2-40B4-BE49-F238E27FC236}">
              <a16:creationId xmlns:a16="http://schemas.microsoft.com/office/drawing/2014/main" xmlns="" id="{00000000-0008-0000-0F00-0000EF010000}"/>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86</xdr:row>
      <xdr:rowOff>93090</xdr:rowOff>
    </xdr:from>
    <xdr:ext cx="340478" cy="259045"/>
    <xdr:sp macro="" textlink="">
      <xdr:nvSpPr>
        <xdr:cNvPr id="496" name="n_2mainValue【消防施設】&#10;有形固定資産減価償却率">
          <a:extLst>
            <a:ext uri="{FF2B5EF4-FFF2-40B4-BE49-F238E27FC236}">
              <a16:creationId xmlns:a16="http://schemas.microsoft.com/office/drawing/2014/main" xmlns="" id="{00000000-0008-0000-0F00-0000F0010000}"/>
            </a:ext>
          </a:extLst>
        </xdr:cNvPr>
        <xdr:cNvSpPr txBox="1"/>
      </xdr:nvSpPr>
      <xdr:spPr>
        <a:xfrm>
          <a:off x="14422061" y="148377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7" name="正方形/長方形 496">
          <a:extLst>
            <a:ext uri="{FF2B5EF4-FFF2-40B4-BE49-F238E27FC236}">
              <a16:creationId xmlns:a16="http://schemas.microsoft.com/office/drawing/2014/main" xmlns="" id="{00000000-0008-0000-0F00-0000F1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8" name="正方形/長方形 497">
          <a:extLst>
            <a:ext uri="{FF2B5EF4-FFF2-40B4-BE49-F238E27FC236}">
              <a16:creationId xmlns:a16="http://schemas.microsoft.com/office/drawing/2014/main" xmlns="" id="{00000000-0008-0000-0F00-0000F2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9" name="正方形/長方形 498">
          <a:extLst>
            <a:ext uri="{FF2B5EF4-FFF2-40B4-BE49-F238E27FC236}">
              <a16:creationId xmlns:a16="http://schemas.microsoft.com/office/drawing/2014/main" xmlns="" id="{00000000-0008-0000-0F00-0000F3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0" name="正方形/長方形 499">
          <a:extLst>
            <a:ext uri="{FF2B5EF4-FFF2-40B4-BE49-F238E27FC236}">
              <a16:creationId xmlns:a16="http://schemas.microsoft.com/office/drawing/2014/main" xmlns="" id="{00000000-0008-0000-0F00-0000F4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1" name="正方形/長方形 500">
          <a:extLst>
            <a:ext uri="{FF2B5EF4-FFF2-40B4-BE49-F238E27FC236}">
              <a16:creationId xmlns:a16="http://schemas.microsoft.com/office/drawing/2014/main" xmlns="" id="{00000000-0008-0000-0F00-0000F5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2" name="正方形/長方形 501">
          <a:extLst>
            <a:ext uri="{FF2B5EF4-FFF2-40B4-BE49-F238E27FC236}">
              <a16:creationId xmlns:a16="http://schemas.microsoft.com/office/drawing/2014/main" xmlns="" id="{00000000-0008-0000-0F00-0000F6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3" name="正方形/長方形 502">
          <a:extLst>
            <a:ext uri="{FF2B5EF4-FFF2-40B4-BE49-F238E27FC236}">
              <a16:creationId xmlns:a16="http://schemas.microsoft.com/office/drawing/2014/main" xmlns="" id="{00000000-0008-0000-0F00-0000F7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4" name="正方形/長方形 503">
          <a:extLst>
            <a:ext uri="{FF2B5EF4-FFF2-40B4-BE49-F238E27FC236}">
              <a16:creationId xmlns:a16="http://schemas.microsoft.com/office/drawing/2014/main" xmlns="" id="{00000000-0008-0000-0F00-0000F8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5" name="テキスト ボックス 504">
          <a:extLst>
            <a:ext uri="{FF2B5EF4-FFF2-40B4-BE49-F238E27FC236}">
              <a16:creationId xmlns:a16="http://schemas.microsoft.com/office/drawing/2014/main" xmlns="" id="{00000000-0008-0000-0F00-0000F9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6" name="直線コネクタ 505">
          <a:extLst>
            <a:ext uri="{FF2B5EF4-FFF2-40B4-BE49-F238E27FC236}">
              <a16:creationId xmlns:a16="http://schemas.microsoft.com/office/drawing/2014/main" xmlns="" id="{00000000-0008-0000-0F00-0000FA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7" name="直線コネクタ 506">
          <a:extLst>
            <a:ext uri="{FF2B5EF4-FFF2-40B4-BE49-F238E27FC236}">
              <a16:creationId xmlns:a16="http://schemas.microsoft.com/office/drawing/2014/main" xmlns="" id="{00000000-0008-0000-0F00-0000FB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8" name="テキスト ボックス 507">
          <a:extLst>
            <a:ext uri="{FF2B5EF4-FFF2-40B4-BE49-F238E27FC236}">
              <a16:creationId xmlns:a16="http://schemas.microsoft.com/office/drawing/2014/main" xmlns="" id="{00000000-0008-0000-0F00-0000FC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9" name="直線コネクタ 508">
          <a:extLst>
            <a:ext uri="{FF2B5EF4-FFF2-40B4-BE49-F238E27FC236}">
              <a16:creationId xmlns:a16="http://schemas.microsoft.com/office/drawing/2014/main" xmlns="" id="{00000000-0008-0000-0F00-0000FD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0" name="テキスト ボックス 509">
          <a:extLst>
            <a:ext uri="{FF2B5EF4-FFF2-40B4-BE49-F238E27FC236}">
              <a16:creationId xmlns:a16="http://schemas.microsoft.com/office/drawing/2014/main" xmlns="" id="{00000000-0008-0000-0F00-0000FE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1" name="直線コネクタ 510">
          <a:extLst>
            <a:ext uri="{FF2B5EF4-FFF2-40B4-BE49-F238E27FC236}">
              <a16:creationId xmlns:a16="http://schemas.microsoft.com/office/drawing/2014/main" xmlns="" id="{00000000-0008-0000-0F00-0000FF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2" name="テキスト ボックス 511">
          <a:extLst>
            <a:ext uri="{FF2B5EF4-FFF2-40B4-BE49-F238E27FC236}">
              <a16:creationId xmlns:a16="http://schemas.microsoft.com/office/drawing/2014/main" xmlns="" id="{00000000-0008-0000-0F00-00000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3" name="直線コネクタ 512">
          <a:extLst>
            <a:ext uri="{FF2B5EF4-FFF2-40B4-BE49-F238E27FC236}">
              <a16:creationId xmlns:a16="http://schemas.microsoft.com/office/drawing/2014/main" xmlns="" id="{00000000-0008-0000-0F00-00000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14" name="テキスト ボックス 513">
          <a:extLst>
            <a:ext uri="{FF2B5EF4-FFF2-40B4-BE49-F238E27FC236}">
              <a16:creationId xmlns:a16="http://schemas.microsoft.com/office/drawing/2014/main" xmlns="" id="{00000000-0008-0000-0F00-00000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5" name="直線コネクタ 514">
          <a:extLst>
            <a:ext uri="{FF2B5EF4-FFF2-40B4-BE49-F238E27FC236}">
              <a16:creationId xmlns:a16="http://schemas.microsoft.com/office/drawing/2014/main" xmlns="" id="{00000000-0008-0000-0F00-00000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6" name="テキスト ボックス 515">
          <a:extLst>
            <a:ext uri="{FF2B5EF4-FFF2-40B4-BE49-F238E27FC236}">
              <a16:creationId xmlns:a16="http://schemas.microsoft.com/office/drawing/2014/main" xmlns="" id="{00000000-0008-0000-0F00-00000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7" name="直線コネクタ 516">
          <a:extLst>
            <a:ext uri="{FF2B5EF4-FFF2-40B4-BE49-F238E27FC236}">
              <a16:creationId xmlns:a16="http://schemas.microsoft.com/office/drawing/2014/main" xmlns="" id="{00000000-0008-0000-0F00-00000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8" name="テキスト ボックス 517">
          <a:extLst>
            <a:ext uri="{FF2B5EF4-FFF2-40B4-BE49-F238E27FC236}">
              <a16:creationId xmlns:a16="http://schemas.microsoft.com/office/drawing/2014/main" xmlns="" id="{00000000-0008-0000-0F00-00000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9" name="【消防施設】&#10;一人当たり面積グラフ枠">
          <a:extLst>
            <a:ext uri="{FF2B5EF4-FFF2-40B4-BE49-F238E27FC236}">
              <a16:creationId xmlns:a16="http://schemas.microsoft.com/office/drawing/2014/main" xmlns="" id="{00000000-0008-0000-0F00-00000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20" name="直線コネクタ 519">
          <a:extLst>
            <a:ext uri="{FF2B5EF4-FFF2-40B4-BE49-F238E27FC236}">
              <a16:creationId xmlns:a16="http://schemas.microsoft.com/office/drawing/2014/main" xmlns="" id="{00000000-0008-0000-0F00-000008020000}"/>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21" name="【消防施設】&#10;一人当たり面積最小値テキスト">
          <a:extLst>
            <a:ext uri="{FF2B5EF4-FFF2-40B4-BE49-F238E27FC236}">
              <a16:creationId xmlns:a16="http://schemas.microsoft.com/office/drawing/2014/main" xmlns="" id="{00000000-0008-0000-0F00-000009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22" name="直線コネクタ 521">
          <a:extLst>
            <a:ext uri="{FF2B5EF4-FFF2-40B4-BE49-F238E27FC236}">
              <a16:creationId xmlns:a16="http://schemas.microsoft.com/office/drawing/2014/main" xmlns="" id="{00000000-0008-0000-0F00-00000A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23" name="【消防施設】&#10;一人当たり面積最大値テキスト">
          <a:extLst>
            <a:ext uri="{FF2B5EF4-FFF2-40B4-BE49-F238E27FC236}">
              <a16:creationId xmlns:a16="http://schemas.microsoft.com/office/drawing/2014/main" xmlns="" id="{00000000-0008-0000-0F00-00000B020000}"/>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24" name="直線コネクタ 523">
          <a:extLst>
            <a:ext uri="{FF2B5EF4-FFF2-40B4-BE49-F238E27FC236}">
              <a16:creationId xmlns:a16="http://schemas.microsoft.com/office/drawing/2014/main" xmlns="" id="{00000000-0008-0000-0F00-00000C020000}"/>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25" name="【消防施設】&#10;一人当たり面積平均値テキスト">
          <a:extLst>
            <a:ext uri="{FF2B5EF4-FFF2-40B4-BE49-F238E27FC236}">
              <a16:creationId xmlns:a16="http://schemas.microsoft.com/office/drawing/2014/main" xmlns="" id="{00000000-0008-0000-0F00-00000D020000}"/>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26" name="フローチャート: 判断 525">
          <a:extLst>
            <a:ext uri="{FF2B5EF4-FFF2-40B4-BE49-F238E27FC236}">
              <a16:creationId xmlns:a16="http://schemas.microsoft.com/office/drawing/2014/main" xmlns="" id="{00000000-0008-0000-0F00-00000E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27" name="フローチャート: 判断 526">
          <a:extLst>
            <a:ext uri="{FF2B5EF4-FFF2-40B4-BE49-F238E27FC236}">
              <a16:creationId xmlns:a16="http://schemas.microsoft.com/office/drawing/2014/main" xmlns="" id="{00000000-0008-0000-0F00-00000F020000}"/>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28" name="フローチャート: 判断 527">
          <a:extLst>
            <a:ext uri="{FF2B5EF4-FFF2-40B4-BE49-F238E27FC236}">
              <a16:creationId xmlns:a16="http://schemas.microsoft.com/office/drawing/2014/main" xmlns="" id="{00000000-0008-0000-0F00-00001002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29" name="フローチャート: 判断 528">
          <a:extLst>
            <a:ext uri="{FF2B5EF4-FFF2-40B4-BE49-F238E27FC236}">
              <a16:creationId xmlns:a16="http://schemas.microsoft.com/office/drawing/2014/main" xmlns="" id="{00000000-0008-0000-0F00-000011020000}"/>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0" name="テキスト ボックス 529">
          <a:extLst>
            <a:ext uri="{FF2B5EF4-FFF2-40B4-BE49-F238E27FC236}">
              <a16:creationId xmlns:a16="http://schemas.microsoft.com/office/drawing/2014/main" xmlns="" id="{00000000-0008-0000-0F00-00001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1" name="テキスト ボックス 530">
          <a:extLst>
            <a:ext uri="{FF2B5EF4-FFF2-40B4-BE49-F238E27FC236}">
              <a16:creationId xmlns:a16="http://schemas.microsoft.com/office/drawing/2014/main" xmlns="" id="{00000000-0008-0000-0F00-00001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xmlns="" id="{00000000-0008-0000-0F00-00001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xmlns="" id="{00000000-0008-0000-0F00-00001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xmlns="" id="{00000000-0008-0000-0F00-00001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158750</xdr:rowOff>
    </xdr:from>
    <xdr:to>
      <xdr:col>107</xdr:col>
      <xdr:colOff>101600</xdr:colOff>
      <xdr:row>86</xdr:row>
      <xdr:rowOff>88900</xdr:rowOff>
    </xdr:to>
    <xdr:sp macro="" textlink="">
      <xdr:nvSpPr>
        <xdr:cNvPr id="535" name="楕円 534">
          <a:extLst>
            <a:ext uri="{FF2B5EF4-FFF2-40B4-BE49-F238E27FC236}">
              <a16:creationId xmlns:a16="http://schemas.microsoft.com/office/drawing/2014/main" xmlns="" id="{00000000-0008-0000-0F00-000017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536" name="n_1aveValue【消防施設】&#10;一人当たり面積">
          <a:extLst>
            <a:ext uri="{FF2B5EF4-FFF2-40B4-BE49-F238E27FC236}">
              <a16:creationId xmlns:a16="http://schemas.microsoft.com/office/drawing/2014/main" xmlns="" id="{00000000-0008-0000-0F00-000018020000}"/>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537" name="n_2aveValue【消防施設】&#10;一人当たり面積">
          <a:extLst>
            <a:ext uri="{FF2B5EF4-FFF2-40B4-BE49-F238E27FC236}">
              <a16:creationId xmlns:a16="http://schemas.microsoft.com/office/drawing/2014/main" xmlns="" id="{00000000-0008-0000-0F00-00001902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538" name="n_3aveValue【消防施設】&#10;一人当たり面積">
          <a:extLst>
            <a:ext uri="{FF2B5EF4-FFF2-40B4-BE49-F238E27FC236}">
              <a16:creationId xmlns:a16="http://schemas.microsoft.com/office/drawing/2014/main" xmlns="" id="{00000000-0008-0000-0F00-00001A020000}"/>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539" name="n_2mainValue【消防施設】&#10;一人当たり面積">
          <a:extLst>
            <a:ext uri="{FF2B5EF4-FFF2-40B4-BE49-F238E27FC236}">
              <a16:creationId xmlns:a16="http://schemas.microsoft.com/office/drawing/2014/main" xmlns="" id="{00000000-0008-0000-0F00-00001B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xmlns="" id="{00000000-0008-0000-0F00-00001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xmlns="" id="{00000000-0008-0000-0F00-00001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xmlns="" id="{00000000-0008-0000-0F00-00001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xmlns="" id="{00000000-0008-0000-0F00-00001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xmlns="" id="{00000000-0008-0000-0F00-00002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xmlns="" id="{00000000-0008-0000-0F00-00002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xmlns="" id="{00000000-0008-0000-0F00-00002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xmlns="" id="{00000000-0008-0000-0F00-00002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xmlns="" id="{00000000-0008-0000-0F00-00002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xmlns="" id="{00000000-0008-0000-0F00-00002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xmlns="" id="{00000000-0008-0000-0F00-00002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1" name="テキスト ボックス 550">
          <a:extLst>
            <a:ext uri="{FF2B5EF4-FFF2-40B4-BE49-F238E27FC236}">
              <a16:creationId xmlns:a16="http://schemas.microsoft.com/office/drawing/2014/main" xmlns="" id="{00000000-0008-0000-0F00-000027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xmlns="" id="{00000000-0008-0000-0F00-00002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xmlns="" id="{00000000-0008-0000-0F00-00002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xmlns="" id="{00000000-0008-0000-0F00-00002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xmlns="" id="{00000000-0008-0000-0F00-00002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xmlns="" id="{00000000-0008-0000-0F00-00002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xmlns="" id="{00000000-0008-0000-0F00-00002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xmlns="" id="{00000000-0008-0000-0F00-00002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xmlns="" id="{00000000-0008-0000-0F00-00002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xmlns="" id="{00000000-0008-0000-0F00-00003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1" name="テキスト ボックス 560">
          <a:extLst>
            <a:ext uri="{FF2B5EF4-FFF2-40B4-BE49-F238E27FC236}">
              <a16:creationId xmlns:a16="http://schemas.microsoft.com/office/drawing/2014/main" xmlns="" id="{00000000-0008-0000-0F00-000031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xmlns="" id="{00000000-0008-0000-0F00-00003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3" name="テキスト ボックス 562">
          <a:extLst>
            <a:ext uri="{FF2B5EF4-FFF2-40B4-BE49-F238E27FC236}">
              <a16:creationId xmlns:a16="http://schemas.microsoft.com/office/drawing/2014/main" xmlns="" id="{00000000-0008-0000-0F00-000033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xmlns="" id="{00000000-0008-0000-0F00-00003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565" name="直線コネクタ 564">
          <a:extLst>
            <a:ext uri="{FF2B5EF4-FFF2-40B4-BE49-F238E27FC236}">
              <a16:creationId xmlns:a16="http://schemas.microsoft.com/office/drawing/2014/main" xmlns="" id="{00000000-0008-0000-0F00-000035020000}"/>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66" name="【庁舎】&#10;有形固定資産減価償却率最小値テキスト">
          <a:extLst>
            <a:ext uri="{FF2B5EF4-FFF2-40B4-BE49-F238E27FC236}">
              <a16:creationId xmlns:a16="http://schemas.microsoft.com/office/drawing/2014/main" xmlns="" id="{00000000-0008-0000-0F00-00003602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67" name="直線コネクタ 566">
          <a:extLst>
            <a:ext uri="{FF2B5EF4-FFF2-40B4-BE49-F238E27FC236}">
              <a16:creationId xmlns:a16="http://schemas.microsoft.com/office/drawing/2014/main" xmlns="" id="{00000000-0008-0000-0F00-00003702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568" name="【庁舎】&#10;有形固定資産減価償却率最大値テキスト">
          <a:extLst>
            <a:ext uri="{FF2B5EF4-FFF2-40B4-BE49-F238E27FC236}">
              <a16:creationId xmlns:a16="http://schemas.microsoft.com/office/drawing/2014/main" xmlns="" id="{00000000-0008-0000-0F00-00003802000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569" name="直線コネクタ 568">
          <a:extLst>
            <a:ext uri="{FF2B5EF4-FFF2-40B4-BE49-F238E27FC236}">
              <a16:creationId xmlns:a16="http://schemas.microsoft.com/office/drawing/2014/main" xmlns="" id="{00000000-0008-0000-0F00-000039020000}"/>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570" name="【庁舎】&#10;有形固定資産減価償却率平均値テキスト">
          <a:extLst>
            <a:ext uri="{FF2B5EF4-FFF2-40B4-BE49-F238E27FC236}">
              <a16:creationId xmlns:a16="http://schemas.microsoft.com/office/drawing/2014/main" xmlns="" id="{00000000-0008-0000-0F00-00003A020000}"/>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571" name="フローチャート: 判断 570">
          <a:extLst>
            <a:ext uri="{FF2B5EF4-FFF2-40B4-BE49-F238E27FC236}">
              <a16:creationId xmlns:a16="http://schemas.microsoft.com/office/drawing/2014/main" xmlns="" id="{00000000-0008-0000-0F00-00003B020000}"/>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572" name="フローチャート: 判断 571">
          <a:extLst>
            <a:ext uri="{FF2B5EF4-FFF2-40B4-BE49-F238E27FC236}">
              <a16:creationId xmlns:a16="http://schemas.microsoft.com/office/drawing/2014/main" xmlns="" id="{00000000-0008-0000-0F00-00003C020000}"/>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573" name="フローチャート: 判断 572">
          <a:extLst>
            <a:ext uri="{FF2B5EF4-FFF2-40B4-BE49-F238E27FC236}">
              <a16:creationId xmlns:a16="http://schemas.microsoft.com/office/drawing/2014/main" xmlns="" id="{00000000-0008-0000-0F00-00003D02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74" name="フローチャート: 判断 573">
          <a:extLst>
            <a:ext uri="{FF2B5EF4-FFF2-40B4-BE49-F238E27FC236}">
              <a16:creationId xmlns:a16="http://schemas.microsoft.com/office/drawing/2014/main" xmlns="" id="{00000000-0008-0000-0F00-00003E020000}"/>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00000000-0008-0000-0F00-00003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00000000-0008-0000-0F00-00004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00000000-0008-0000-0F00-00004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00000000-0008-0000-0F00-00004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00000000-0008-0000-0F00-00004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580" name="楕円 579">
          <a:extLst>
            <a:ext uri="{FF2B5EF4-FFF2-40B4-BE49-F238E27FC236}">
              <a16:creationId xmlns:a16="http://schemas.microsoft.com/office/drawing/2014/main" xmlns="" id="{00000000-0008-0000-0F00-000044020000}"/>
            </a:ext>
          </a:extLst>
        </xdr:cNvPr>
        <xdr:cNvSpPr/>
      </xdr:nvSpPr>
      <xdr:spPr>
        <a:xfrm>
          <a:off x="162687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67871</xdr:rowOff>
    </xdr:from>
    <xdr:ext cx="405111" cy="259045"/>
    <xdr:sp macro="" textlink="">
      <xdr:nvSpPr>
        <xdr:cNvPr id="581" name="【庁舎】&#10;有形固定資産減価償却率該当値テキスト">
          <a:extLst>
            <a:ext uri="{FF2B5EF4-FFF2-40B4-BE49-F238E27FC236}">
              <a16:creationId xmlns:a16="http://schemas.microsoft.com/office/drawing/2014/main" xmlns="" id="{00000000-0008-0000-0F00-000045020000}"/>
            </a:ext>
          </a:extLst>
        </xdr:cNvPr>
        <xdr:cNvSpPr txBox="1"/>
      </xdr:nvSpPr>
      <xdr:spPr>
        <a:xfrm>
          <a:off x="16357600" y="1755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87449</xdr:rowOff>
    </xdr:from>
    <xdr:to>
      <xdr:col>81</xdr:col>
      <xdr:colOff>101600</xdr:colOff>
      <xdr:row>104</xdr:row>
      <xdr:rowOff>17599</xdr:rowOff>
    </xdr:to>
    <xdr:sp macro="" textlink="">
      <xdr:nvSpPr>
        <xdr:cNvPr id="582" name="楕円 581">
          <a:extLst>
            <a:ext uri="{FF2B5EF4-FFF2-40B4-BE49-F238E27FC236}">
              <a16:creationId xmlns:a16="http://schemas.microsoft.com/office/drawing/2014/main" xmlns="" id="{00000000-0008-0000-0F00-000046020000}"/>
            </a:ext>
          </a:extLst>
        </xdr:cNvPr>
        <xdr:cNvSpPr/>
      </xdr:nvSpPr>
      <xdr:spPr>
        <a:xfrm>
          <a:off x="15430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95794</xdr:rowOff>
    </xdr:from>
    <xdr:to>
      <xdr:col>85</xdr:col>
      <xdr:colOff>127000</xdr:colOff>
      <xdr:row>103</xdr:row>
      <xdr:rowOff>138249</xdr:rowOff>
    </xdr:to>
    <xdr:cxnSp macro="">
      <xdr:nvCxnSpPr>
        <xdr:cNvPr id="583" name="直線コネクタ 582">
          <a:extLst>
            <a:ext uri="{FF2B5EF4-FFF2-40B4-BE49-F238E27FC236}">
              <a16:creationId xmlns:a16="http://schemas.microsoft.com/office/drawing/2014/main" xmlns="" id="{00000000-0008-0000-0F00-000047020000}"/>
            </a:ext>
          </a:extLst>
        </xdr:cNvPr>
        <xdr:cNvCxnSpPr/>
      </xdr:nvCxnSpPr>
      <xdr:spPr>
        <a:xfrm flipV="1">
          <a:off x="15481300" y="1775514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30299</xdr:rowOff>
    </xdr:from>
    <xdr:to>
      <xdr:col>76</xdr:col>
      <xdr:colOff>165100</xdr:colOff>
      <xdr:row>105</xdr:row>
      <xdr:rowOff>131899</xdr:rowOff>
    </xdr:to>
    <xdr:sp macro="" textlink="">
      <xdr:nvSpPr>
        <xdr:cNvPr id="584" name="楕円 583">
          <a:extLst>
            <a:ext uri="{FF2B5EF4-FFF2-40B4-BE49-F238E27FC236}">
              <a16:creationId xmlns:a16="http://schemas.microsoft.com/office/drawing/2014/main" xmlns="" id="{00000000-0008-0000-0F00-000048020000}"/>
            </a:ext>
          </a:extLst>
        </xdr:cNvPr>
        <xdr:cNvSpPr/>
      </xdr:nvSpPr>
      <xdr:spPr>
        <a:xfrm>
          <a:off x="14541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138249</xdr:rowOff>
    </xdr:from>
    <xdr:to>
      <xdr:col>81</xdr:col>
      <xdr:colOff>50800</xdr:colOff>
      <xdr:row>105</xdr:row>
      <xdr:rowOff>81099</xdr:rowOff>
    </xdr:to>
    <xdr:cxnSp macro="">
      <xdr:nvCxnSpPr>
        <xdr:cNvPr id="585" name="直線コネクタ 584">
          <a:extLst>
            <a:ext uri="{FF2B5EF4-FFF2-40B4-BE49-F238E27FC236}">
              <a16:creationId xmlns:a16="http://schemas.microsoft.com/office/drawing/2014/main" xmlns="" id="{00000000-0008-0000-0F00-000049020000}"/>
            </a:ext>
          </a:extLst>
        </xdr:cNvPr>
        <xdr:cNvCxnSpPr/>
      </xdr:nvCxnSpPr>
      <xdr:spPr>
        <a:xfrm flipV="1">
          <a:off x="14592300" y="17797599"/>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46282</xdr:rowOff>
    </xdr:from>
    <xdr:ext cx="405111" cy="259045"/>
    <xdr:sp macro="" textlink="">
      <xdr:nvSpPr>
        <xdr:cNvPr id="586" name="n_1aveValue【庁舎】&#10;有形固定資産減価償却率">
          <a:extLst>
            <a:ext uri="{FF2B5EF4-FFF2-40B4-BE49-F238E27FC236}">
              <a16:creationId xmlns:a16="http://schemas.microsoft.com/office/drawing/2014/main" xmlns="" id="{00000000-0008-0000-0F00-00004A020000}"/>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587" name="n_2aveValue【庁舎】&#10;有形固定資産減価償却率">
          <a:extLst>
            <a:ext uri="{FF2B5EF4-FFF2-40B4-BE49-F238E27FC236}">
              <a16:creationId xmlns:a16="http://schemas.microsoft.com/office/drawing/2014/main" xmlns="" id="{00000000-0008-0000-0F00-00004B020000}"/>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588" name="n_3aveValue【庁舎】&#10;有形固定資産減価償却率">
          <a:extLst>
            <a:ext uri="{FF2B5EF4-FFF2-40B4-BE49-F238E27FC236}">
              <a16:creationId xmlns:a16="http://schemas.microsoft.com/office/drawing/2014/main" xmlns="" id="{00000000-0008-0000-0F00-00004C020000}"/>
            </a:ext>
          </a:extLst>
        </xdr:cNvPr>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34126</xdr:rowOff>
    </xdr:from>
    <xdr:ext cx="405111" cy="259045"/>
    <xdr:sp macro="" textlink="">
      <xdr:nvSpPr>
        <xdr:cNvPr id="589" name="n_1mainValue【庁舎】&#10;有形固定資産減価償却率">
          <a:extLst>
            <a:ext uri="{FF2B5EF4-FFF2-40B4-BE49-F238E27FC236}">
              <a16:creationId xmlns:a16="http://schemas.microsoft.com/office/drawing/2014/main" xmlns="" id="{00000000-0008-0000-0F00-00004D020000}"/>
            </a:ext>
          </a:extLst>
        </xdr:cNvPr>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123026</xdr:rowOff>
    </xdr:from>
    <xdr:ext cx="405111" cy="259045"/>
    <xdr:sp macro="" textlink="">
      <xdr:nvSpPr>
        <xdr:cNvPr id="590" name="n_2mainValue【庁舎】&#10;有形固定資産減価償却率">
          <a:extLst>
            <a:ext uri="{FF2B5EF4-FFF2-40B4-BE49-F238E27FC236}">
              <a16:creationId xmlns:a16="http://schemas.microsoft.com/office/drawing/2014/main" xmlns="" id="{00000000-0008-0000-0F00-00004E020000}"/>
            </a:ext>
          </a:extLst>
        </xdr:cNvPr>
        <xdr:cNvSpPr txBox="1"/>
      </xdr:nvSpPr>
      <xdr:spPr>
        <a:xfrm>
          <a:off x="14389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xmlns="" id="{00000000-0008-0000-0F00-00004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xmlns="" id="{00000000-0008-0000-0F00-00005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xmlns="" id="{00000000-0008-0000-0F00-00005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xmlns="" id="{00000000-0008-0000-0F00-00005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xmlns="" id="{00000000-0008-0000-0F00-00005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xmlns="" id="{00000000-0008-0000-0F00-00005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xmlns="" id="{00000000-0008-0000-0F00-00005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xmlns="" id="{00000000-0008-0000-0F00-00005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xmlns="" id="{00000000-0008-0000-0F00-00005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xmlns="" id="{00000000-0008-0000-0F00-00005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a:extLst>
            <a:ext uri="{FF2B5EF4-FFF2-40B4-BE49-F238E27FC236}">
              <a16:creationId xmlns:a16="http://schemas.microsoft.com/office/drawing/2014/main" xmlns="" id="{00000000-0008-0000-0F00-00005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a:extLst>
            <a:ext uri="{FF2B5EF4-FFF2-40B4-BE49-F238E27FC236}">
              <a16:creationId xmlns:a16="http://schemas.microsoft.com/office/drawing/2014/main" xmlns="" id="{00000000-0008-0000-0F00-00005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a:extLst>
            <a:ext uri="{FF2B5EF4-FFF2-40B4-BE49-F238E27FC236}">
              <a16:creationId xmlns:a16="http://schemas.microsoft.com/office/drawing/2014/main" xmlns="" id="{00000000-0008-0000-0F00-00005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a:extLst>
            <a:ext uri="{FF2B5EF4-FFF2-40B4-BE49-F238E27FC236}">
              <a16:creationId xmlns:a16="http://schemas.microsoft.com/office/drawing/2014/main" xmlns="" id="{00000000-0008-0000-0F00-00005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a:extLst>
            <a:ext uri="{FF2B5EF4-FFF2-40B4-BE49-F238E27FC236}">
              <a16:creationId xmlns:a16="http://schemas.microsoft.com/office/drawing/2014/main" xmlns="" id="{00000000-0008-0000-0F00-00005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a:extLst>
            <a:ext uri="{FF2B5EF4-FFF2-40B4-BE49-F238E27FC236}">
              <a16:creationId xmlns:a16="http://schemas.microsoft.com/office/drawing/2014/main" xmlns="" id="{00000000-0008-0000-0F00-00005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a:extLst>
            <a:ext uri="{FF2B5EF4-FFF2-40B4-BE49-F238E27FC236}">
              <a16:creationId xmlns:a16="http://schemas.microsoft.com/office/drawing/2014/main" xmlns="" id="{00000000-0008-0000-0F00-00005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a:extLst>
            <a:ext uri="{FF2B5EF4-FFF2-40B4-BE49-F238E27FC236}">
              <a16:creationId xmlns:a16="http://schemas.microsoft.com/office/drawing/2014/main" xmlns="" id="{00000000-0008-0000-0F00-00006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a:extLst>
            <a:ext uri="{FF2B5EF4-FFF2-40B4-BE49-F238E27FC236}">
              <a16:creationId xmlns:a16="http://schemas.microsoft.com/office/drawing/2014/main" xmlns="" id="{00000000-0008-0000-0F00-00006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a:extLst>
            <a:ext uri="{FF2B5EF4-FFF2-40B4-BE49-F238E27FC236}">
              <a16:creationId xmlns:a16="http://schemas.microsoft.com/office/drawing/2014/main" xmlns="" id="{00000000-0008-0000-0F00-00006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a:extLst>
            <a:ext uri="{FF2B5EF4-FFF2-40B4-BE49-F238E27FC236}">
              <a16:creationId xmlns:a16="http://schemas.microsoft.com/office/drawing/2014/main" xmlns="" id="{00000000-0008-0000-0F00-00006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xmlns="" id="{00000000-0008-0000-0F00-00006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a:extLst>
            <a:ext uri="{FF2B5EF4-FFF2-40B4-BE49-F238E27FC236}">
              <a16:creationId xmlns:a16="http://schemas.microsoft.com/office/drawing/2014/main" xmlns="" id="{00000000-0008-0000-0F00-00006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xmlns="" id="{00000000-0008-0000-0F00-00006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a:extLst>
            <a:ext uri="{FF2B5EF4-FFF2-40B4-BE49-F238E27FC236}">
              <a16:creationId xmlns:a16="http://schemas.microsoft.com/office/drawing/2014/main" xmlns="" id="{00000000-0008-0000-0F00-00006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16" name="直線コネクタ 615">
          <a:extLst>
            <a:ext uri="{FF2B5EF4-FFF2-40B4-BE49-F238E27FC236}">
              <a16:creationId xmlns:a16="http://schemas.microsoft.com/office/drawing/2014/main" xmlns="" id="{00000000-0008-0000-0F00-00006802000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17" name="【庁舎】&#10;一人当たり面積最小値テキスト">
          <a:extLst>
            <a:ext uri="{FF2B5EF4-FFF2-40B4-BE49-F238E27FC236}">
              <a16:creationId xmlns:a16="http://schemas.microsoft.com/office/drawing/2014/main" xmlns="" id="{00000000-0008-0000-0F00-000069020000}"/>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18" name="直線コネクタ 617">
          <a:extLst>
            <a:ext uri="{FF2B5EF4-FFF2-40B4-BE49-F238E27FC236}">
              <a16:creationId xmlns:a16="http://schemas.microsoft.com/office/drawing/2014/main" xmlns="" id="{00000000-0008-0000-0F00-00006A02000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19" name="【庁舎】&#10;一人当たり面積最大値テキスト">
          <a:extLst>
            <a:ext uri="{FF2B5EF4-FFF2-40B4-BE49-F238E27FC236}">
              <a16:creationId xmlns:a16="http://schemas.microsoft.com/office/drawing/2014/main" xmlns="" id="{00000000-0008-0000-0F00-00006B02000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20" name="直線コネクタ 619">
          <a:extLst>
            <a:ext uri="{FF2B5EF4-FFF2-40B4-BE49-F238E27FC236}">
              <a16:creationId xmlns:a16="http://schemas.microsoft.com/office/drawing/2014/main" xmlns="" id="{00000000-0008-0000-0F00-00006C02000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621" name="【庁舎】&#10;一人当たり面積平均値テキスト">
          <a:extLst>
            <a:ext uri="{FF2B5EF4-FFF2-40B4-BE49-F238E27FC236}">
              <a16:creationId xmlns:a16="http://schemas.microsoft.com/office/drawing/2014/main" xmlns="" id="{00000000-0008-0000-0F00-00006D020000}"/>
            </a:ext>
          </a:extLst>
        </xdr:cNvPr>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22" name="フローチャート: 判断 621">
          <a:extLst>
            <a:ext uri="{FF2B5EF4-FFF2-40B4-BE49-F238E27FC236}">
              <a16:creationId xmlns:a16="http://schemas.microsoft.com/office/drawing/2014/main" xmlns="" id="{00000000-0008-0000-0F00-00006E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23" name="フローチャート: 判断 622">
          <a:extLst>
            <a:ext uri="{FF2B5EF4-FFF2-40B4-BE49-F238E27FC236}">
              <a16:creationId xmlns:a16="http://schemas.microsoft.com/office/drawing/2014/main" xmlns="" id="{00000000-0008-0000-0F00-00006F02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624" name="フローチャート: 判断 623">
          <a:extLst>
            <a:ext uri="{FF2B5EF4-FFF2-40B4-BE49-F238E27FC236}">
              <a16:creationId xmlns:a16="http://schemas.microsoft.com/office/drawing/2014/main" xmlns="" id="{00000000-0008-0000-0F00-000070020000}"/>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119018</xdr:rowOff>
    </xdr:from>
    <xdr:to>
      <xdr:col>102</xdr:col>
      <xdr:colOff>165100</xdr:colOff>
      <xdr:row>107</xdr:row>
      <xdr:rowOff>49168</xdr:rowOff>
    </xdr:to>
    <xdr:sp macro="" textlink="">
      <xdr:nvSpPr>
        <xdr:cNvPr id="625" name="フローチャート: 判断 624">
          <a:extLst>
            <a:ext uri="{FF2B5EF4-FFF2-40B4-BE49-F238E27FC236}">
              <a16:creationId xmlns:a16="http://schemas.microsoft.com/office/drawing/2014/main" xmlns="" id="{00000000-0008-0000-0F00-000071020000}"/>
            </a:ext>
          </a:extLst>
        </xdr:cNvPr>
        <xdr:cNvSpPr/>
      </xdr:nvSpPr>
      <xdr:spPr>
        <a:xfrm>
          <a:off x="19494500" y="1829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xmlns="" id="{00000000-0008-0000-0F00-00007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xmlns="" id="{00000000-0008-0000-0F00-00007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xmlns="" id="{00000000-0008-0000-0F00-00007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xmlns="" id="{00000000-0008-0000-0F00-00007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00000000-0008-0000-0F00-00007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46082</xdr:rowOff>
    </xdr:from>
    <xdr:to>
      <xdr:col>116</xdr:col>
      <xdr:colOff>114300</xdr:colOff>
      <xdr:row>104</xdr:row>
      <xdr:rowOff>147682</xdr:rowOff>
    </xdr:to>
    <xdr:sp macro="" textlink="">
      <xdr:nvSpPr>
        <xdr:cNvPr id="631" name="楕円 630">
          <a:extLst>
            <a:ext uri="{FF2B5EF4-FFF2-40B4-BE49-F238E27FC236}">
              <a16:creationId xmlns:a16="http://schemas.microsoft.com/office/drawing/2014/main" xmlns="" id="{00000000-0008-0000-0F00-000077020000}"/>
            </a:ext>
          </a:extLst>
        </xdr:cNvPr>
        <xdr:cNvSpPr/>
      </xdr:nvSpPr>
      <xdr:spPr>
        <a:xfrm>
          <a:off x="22110700" y="178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68959</xdr:rowOff>
    </xdr:from>
    <xdr:ext cx="469744" cy="259045"/>
    <xdr:sp macro="" textlink="">
      <xdr:nvSpPr>
        <xdr:cNvPr id="632" name="【庁舎】&#10;一人当たり面積該当値テキスト">
          <a:extLst>
            <a:ext uri="{FF2B5EF4-FFF2-40B4-BE49-F238E27FC236}">
              <a16:creationId xmlns:a16="http://schemas.microsoft.com/office/drawing/2014/main" xmlns="" id="{00000000-0008-0000-0F00-000078020000}"/>
            </a:ext>
          </a:extLst>
        </xdr:cNvPr>
        <xdr:cNvSpPr txBox="1"/>
      </xdr:nvSpPr>
      <xdr:spPr>
        <a:xfrm>
          <a:off x="22199600" y="1772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60234</xdr:rowOff>
    </xdr:from>
    <xdr:to>
      <xdr:col>112</xdr:col>
      <xdr:colOff>38100</xdr:colOff>
      <xdr:row>104</xdr:row>
      <xdr:rowOff>161834</xdr:rowOff>
    </xdr:to>
    <xdr:sp macro="" textlink="">
      <xdr:nvSpPr>
        <xdr:cNvPr id="633" name="楕円 632">
          <a:extLst>
            <a:ext uri="{FF2B5EF4-FFF2-40B4-BE49-F238E27FC236}">
              <a16:creationId xmlns:a16="http://schemas.microsoft.com/office/drawing/2014/main" xmlns="" id="{00000000-0008-0000-0F00-000079020000}"/>
            </a:ext>
          </a:extLst>
        </xdr:cNvPr>
        <xdr:cNvSpPr/>
      </xdr:nvSpPr>
      <xdr:spPr>
        <a:xfrm>
          <a:off x="21272500" y="1789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96882</xdr:rowOff>
    </xdr:from>
    <xdr:to>
      <xdr:col>116</xdr:col>
      <xdr:colOff>63500</xdr:colOff>
      <xdr:row>104</xdr:row>
      <xdr:rowOff>111034</xdr:rowOff>
    </xdr:to>
    <xdr:cxnSp macro="">
      <xdr:nvCxnSpPr>
        <xdr:cNvPr id="634" name="直線コネクタ 633">
          <a:extLst>
            <a:ext uri="{FF2B5EF4-FFF2-40B4-BE49-F238E27FC236}">
              <a16:creationId xmlns:a16="http://schemas.microsoft.com/office/drawing/2014/main" xmlns="" id="{00000000-0008-0000-0F00-00007A020000}"/>
            </a:ext>
          </a:extLst>
        </xdr:cNvPr>
        <xdr:cNvCxnSpPr/>
      </xdr:nvCxnSpPr>
      <xdr:spPr>
        <a:xfrm flipV="1">
          <a:off x="21323300" y="17927682"/>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35" name="楕円 634">
          <a:extLst>
            <a:ext uri="{FF2B5EF4-FFF2-40B4-BE49-F238E27FC236}">
              <a16:creationId xmlns:a16="http://schemas.microsoft.com/office/drawing/2014/main" xmlns="" id="{00000000-0008-0000-0F00-00007B020000}"/>
            </a:ext>
          </a:extLst>
        </xdr:cNvPr>
        <xdr:cNvSpPr/>
      </xdr:nvSpPr>
      <xdr:spPr>
        <a:xfrm>
          <a:off x="20383500" y="1827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111034</xdr:rowOff>
    </xdr:from>
    <xdr:to>
      <xdr:col>111</xdr:col>
      <xdr:colOff>177800</xdr:colOff>
      <xdr:row>106</xdr:row>
      <xdr:rowOff>156755</xdr:rowOff>
    </xdr:to>
    <xdr:cxnSp macro="">
      <xdr:nvCxnSpPr>
        <xdr:cNvPr id="636" name="直線コネクタ 635">
          <a:extLst>
            <a:ext uri="{FF2B5EF4-FFF2-40B4-BE49-F238E27FC236}">
              <a16:creationId xmlns:a16="http://schemas.microsoft.com/office/drawing/2014/main" xmlns="" id="{00000000-0008-0000-0F00-00007C020000}"/>
            </a:ext>
          </a:extLst>
        </xdr:cNvPr>
        <xdr:cNvCxnSpPr/>
      </xdr:nvCxnSpPr>
      <xdr:spPr>
        <a:xfrm flipV="1">
          <a:off x="20434300" y="17941834"/>
          <a:ext cx="889000" cy="38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150784</xdr:rowOff>
    </xdr:from>
    <xdr:ext cx="469744" cy="259045"/>
    <xdr:sp macro="" textlink="">
      <xdr:nvSpPr>
        <xdr:cNvPr id="637" name="n_1aveValue【庁舎】&#10;一人当たり面積">
          <a:extLst>
            <a:ext uri="{FF2B5EF4-FFF2-40B4-BE49-F238E27FC236}">
              <a16:creationId xmlns:a16="http://schemas.microsoft.com/office/drawing/2014/main" xmlns="" id="{00000000-0008-0000-0F00-00007D020000}"/>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16708</xdr:rowOff>
    </xdr:from>
    <xdr:ext cx="469744" cy="259045"/>
    <xdr:sp macro="" textlink="">
      <xdr:nvSpPr>
        <xdr:cNvPr id="638" name="n_2aveValue【庁舎】&#10;一人当たり面積">
          <a:extLst>
            <a:ext uri="{FF2B5EF4-FFF2-40B4-BE49-F238E27FC236}">
              <a16:creationId xmlns:a16="http://schemas.microsoft.com/office/drawing/2014/main" xmlns="" id="{00000000-0008-0000-0F00-00007E020000}"/>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65695</xdr:rowOff>
    </xdr:from>
    <xdr:ext cx="469744" cy="259045"/>
    <xdr:sp macro="" textlink="">
      <xdr:nvSpPr>
        <xdr:cNvPr id="639" name="n_3aveValue【庁舎】&#10;一人当たり面積">
          <a:extLst>
            <a:ext uri="{FF2B5EF4-FFF2-40B4-BE49-F238E27FC236}">
              <a16:creationId xmlns:a16="http://schemas.microsoft.com/office/drawing/2014/main" xmlns="" id="{00000000-0008-0000-0F00-00007F020000}"/>
            </a:ext>
          </a:extLst>
        </xdr:cNvPr>
        <xdr:cNvSpPr txBox="1"/>
      </xdr:nvSpPr>
      <xdr:spPr>
        <a:xfrm>
          <a:off x="19310427" y="1806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6911</xdr:rowOff>
    </xdr:from>
    <xdr:ext cx="469744" cy="259045"/>
    <xdr:sp macro="" textlink="">
      <xdr:nvSpPr>
        <xdr:cNvPr id="640" name="n_1mainValue【庁舎】&#10;一人当たり面積">
          <a:extLst>
            <a:ext uri="{FF2B5EF4-FFF2-40B4-BE49-F238E27FC236}">
              <a16:creationId xmlns:a16="http://schemas.microsoft.com/office/drawing/2014/main" xmlns="" id="{00000000-0008-0000-0F00-000080020000}"/>
            </a:ext>
          </a:extLst>
        </xdr:cNvPr>
        <xdr:cNvSpPr txBox="1"/>
      </xdr:nvSpPr>
      <xdr:spPr>
        <a:xfrm>
          <a:off x="21075727" y="1766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27232</xdr:rowOff>
    </xdr:from>
    <xdr:ext cx="469744" cy="259045"/>
    <xdr:sp macro="" textlink="">
      <xdr:nvSpPr>
        <xdr:cNvPr id="641" name="n_2mainValue【庁舎】&#10;一人当たり面積">
          <a:extLst>
            <a:ext uri="{FF2B5EF4-FFF2-40B4-BE49-F238E27FC236}">
              <a16:creationId xmlns:a16="http://schemas.microsoft.com/office/drawing/2014/main" xmlns="" id="{00000000-0008-0000-0F00-000081020000}"/>
            </a:ext>
          </a:extLst>
        </xdr:cNvPr>
        <xdr:cNvSpPr txBox="1"/>
      </xdr:nvSpPr>
      <xdr:spPr>
        <a:xfrm>
          <a:off x="201994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2" name="正方形/長方形 641">
          <a:extLst>
            <a:ext uri="{FF2B5EF4-FFF2-40B4-BE49-F238E27FC236}">
              <a16:creationId xmlns:a16="http://schemas.microsoft.com/office/drawing/2014/main" xmlns="" id="{00000000-0008-0000-0F00-00008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3" name="正方形/長方形 642">
          <a:extLst>
            <a:ext uri="{FF2B5EF4-FFF2-40B4-BE49-F238E27FC236}">
              <a16:creationId xmlns:a16="http://schemas.microsoft.com/office/drawing/2014/main" xmlns="" id="{00000000-0008-0000-0F00-00008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4" name="テキスト ボックス 643">
          <a:extLst>
            <a:ext uri="{FF2B5EF4-FFF2-40B4-BE49-F238E27FC236}">
              <a16:creationId xmlns:a16="http://schemas.microsoft.com/office/drawing/2014/main" xmlns="" id="{00000000-0008-0000-0F00-00008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施設類型別ストック情報分析表①での分析と同様に有形固定資産減価償却率は該当施設においてほぼ類似団体内での平均を下回る結果となっているが、実態としては結果数値以上に各施設とも老朽化は進行しており、公共施設の維持管理が課題となっている。今後作成することとしている各施設の個別管理計画において、施設等の実態や利用状況、維持管理コスト等を考慮しながら長期的な視点で施設の更新・統廃合・長寿命化などを計画的に行い、財政負担の軽減を図りながら公共施設等の持続性の確保に努め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10,819
114.03
7,576,924
7,410,843
113,406
4,369,448
6,219,961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人口減少や</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全国平均を上回る高齢化率（平成</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年国勢調査</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26.6</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）に加えて町民税の減収により</a:t>
          </a:r>
          <a:r>
            <a:rPr kumimoji="1" lang="ja-JP" altLang="ja-JP" sz="12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類似団体平均を大幅に下回っている。平成</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年後の成果を目標に</a:t>
          </a:r>
          <a:r>
            <a:rPr kumimoji="1" lang="ja-JP" altLang="en-US" sz="1200" b="0">
              <a:solidFill>
                <a:schemeClr val="dk1"/>
              </a:solidFill>
              <a:effectLst/>
              <a:latin typeface="ＭＳ Ｐゴシック" panose="020B0600070205080204" pitchFamily="50" charset="-128"/>
              <a:ea typeface="ＭＳ Ｐゴシック" panose="020B0600070205080204" pitchFamily="50" charset="-128"/>
              <a:cs typeface="+mn-cs"/>
            </a:rPr>
            <a:t>、少子化対策本部推進会議で事業の見直しを行い、</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重点的に人口減少、少子化対策に取り組んでいる。平成</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b="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月に策定した「なんぶ創生総合戦略」の着実な実施により、町の基幹産業である農業の担い手育成や定住人口の拡大を図り、地域の活力づくりに重点的に取り組んでいる。併せて、行財政改革により効率的、効果的な組織運営から財政基盤強化に努め、本指数を維持している。</a:t>
          </a:r>
          <a:endPar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4233</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flipV="1">
          <a:off x="1447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合併以降、指定管理者制度導入等による業務の外部委託化や業務の見直し、職員数の削減による人件費の抑制、平成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月に誕生した地域振興協議会により、町民と行政の協働で町民自らが自らの町をつくりあげる住民自治の新たな形に取り組んできた成果として平成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年度までの経常収支比率は抑制傾向にあった。平成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経常収支比率は悪化し、類似団体のと差も広がる傾向にある。　前年度と比較し地方創生や少子化対策関連事業による扶助費や補助費は減少する一方、人件費及び他会計への繰出金の伸びにより経常収支比率はぞ微増した。今後、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施設の老朽化による維持補修費の増加などが見込まれ、厳しい状況はあるが適正管理を徹底し、引き続き経常経費の削減に努め、類似団体平均を目標に経常収支比率の低下に努める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xmlns=""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xmlns=""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xmlns=""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164846</xdr:rowOff>
    </xdr:from>
    <xdr:to>
      <xdr:col>23</xdr:col>
      <xdr:colOff>133350</xdr:colOff>
      <xdr:row>64</xdr:row>
      <xdr:rowOff>169672</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114800" y="1113764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xmlns=""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87630</xdr:rowOff>
    </xdr:from>
    <xdr:to>
      <xdr:col>19</xdr:col>
      <xdr:colOff>133350</xdr:colOff>
      <xdr:row>64</xdr:row>
      <xdr:rowOff>164846</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3225800" y="1106043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64</xdr:row>
      <xdr:rowOff>87630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2336800" y="1087221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70866</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1447800" y="1081913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90949</xdr:rowOff>
    </xdr:from>
    <xdr:ext cx="762000" cy="259045"/>
    <xdr:sp macro="" textlink="">
      <xdr:nvSpPr>
        <xdr:cNvPr id="151" name="財政構造の弾力性該当値テキスト">
          <a:extLst>
            <a:ext uri="{FF2B5EF4-FFF2-40B4-BE49-F238E27FC236}">
              <a16:creationId xmlns:a16="http://schemas.microsoft.com/office/drawing/2014/main" xmlns="" id="{00000000-0008-0000-0300-000097000000}"/>
            </a:ext>
          </a:extLst>
        </xdr:cNvPr>
        <xdr:cNvSpPr txBox="1"/>
      </xdr:nvSpPr>
      <xdr:spPr>
        <a:xfrm>
          <a:off x="5041900" y="1106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36830</xdr:rowOff>
    </xdr:from>
    <xdr:to>
      <xdr:col>15</xdr:col>
      <xdr:colOff>133350</xdr:colOff>
      <xdr:row>64</xdr:row>
      <xdr:rowOff>138430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の人件費及び物件費は、類似団体平均値まで上昇したが、平成３０年度決算においては、類似団体平均値を上回る結果となった。人件費、物件費とも前年度を上回る状況の中で、地方創生関連・少子化対策をなどの重点事業を計画しているため、人件費、物件費の増加が財政へ大きく影響を及ぼすと考えられる。引き続き、徹底した事業見直しを通じ各事業のコスト削減を行う。</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xmlns=""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xmlns=""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xmlns=""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27941</xdr:rowOff>
    </xdr:from>
    <xdr:to>
      <xdr:col>23</xdr:col>
      <xdr:colOff>133350</xdr:colOff>
      <xdr:row>82</xdr:row>
      <xdr:rowOff>70490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114800" y="14086841"/>
          <a:ext cx="838200" cy="4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a:extLst>
            <a:ext uri="{FF2B5EF4-FFF2-40B4-BE49-F238E27FC236}">
              <a16:creationId xmlns:a16="http://schemas.microsoft.com/office/drawing/2014/main" xmlns="" id="{00000000-0008-0000-0300-0000C3000000}"/>
            </a:ext>
          </a:extLst>
        </xdr:cNvPr>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xmlns=""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154307</xdr:rowOff>
    </xdr:from>
    <xdr:to>
      <xdr:col>19</xdr:col>
      <xdr:colOff>133350</xdr:colOff>
      <xdr:row>82</xdr:row>
      <xdr:rowOff>27941</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3225800" y="14041757"/>
          <a:ext cx="88900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154307</xdr:rowOff>
    </xdr:from>
    <xdr:to>
      <xdr:col>15</xdr:col>
      <xdr:colOff>82550</xdr:colOff>
      <xdr:row>81</xdr:row>
      <xdr:rowOff>164804</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2336800" y="14041757"/>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149485</xdr:rowOff>
    </xdr:from>
    <xdr:to>
      <xdr:col>11</xdr:col>
      <xdr:colOff>31750</xdr:colOff>
      <xdr:row>81</xdr:row>
      <xdr:rowOff>164804</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1447800" y="14036935"/>
          <a:ext cx="889000" cy="1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19690</xdr:rowOff>
    </xdr:from>
    <xdr:to>
      <xdr:col>23</xdr:col>
      <xdr:colOff>184150</xdr:colOff>
      <xdr:row>82</xdr:row>
      <xdr:rowOff>121290</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4902200" y="140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163217</xdr:rowOff>
    </xdr:from>
    <xdr:ext cx="762000" cy="259045"/>
    <xdr:sp macro="" textlink="">
      <xdr:nvSpPr>
        <xdr:cNvPr id="214" name="人件費・物件費等の状況該当値テキスト">
          <a:extLst>
            <a:ext uri="{FF2B5EF4-FFF2-40B4-BE49-F238E27FC236}">
              <a16:creationId xmlns:a16="http://schemas.microsoft.com/office/drawing/2014/main" xmlns="" id="{00000000-0008-0000-0300-0000D6000000}"/>
            </a:ext>
          </a:extLst>
        </xdr:cNvPr>
        <xdr:cNvSpPr txBox="1"/>
      </xdr:nvSpPr>
      <xdr:spPr>
        <a:xfrm>
          <a:off x="5041900" y="1405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148591</xdr:rowOff>
    </xdr:from>
    <xdr:to>
      <xdr:col>19</xdr:col>
      <xdr:colOff>184150</xdr:colOff>
      <xdr:row>82</xdr:row>
      <xdr:rowOff>78741</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064000" y="1403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88918</xdr:rowOff>
    </xdr:from>
    <xdr:ext cx="7366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3733800" y="1380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103507</xdr:rowOff>
    </xdr:from>
    <xdr:to>
      <xdr:col>15</xdr:col>
      <xdr:colOff>133350</xdr:colOff>
      <xdr:row>82</xdr:row>
      <xdr:rowOff>33657</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3175000" y="139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43834</xdr:rowOff>
    </xdr:from>
    <xdr:ext cx="7620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2844800" y="137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114004</xdr:rowOff>
    </xdr:from>
    <xdr:to>
      <xdr:col>11</xdr:col>
      <xdr:colOff>82550</xdr:colOff>
      <xdr:row>82</xdr:row>
      <xdr:rowOff>44154</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2286000" y="140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54331</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1955800" y="1377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98685</xdr:rowOff>
    </xdr:from>
    <xdr:to>
      <xdr:col>7</xdr:col>
      <xdr:colOff>31750</xdr:colOff>
      <xdr:row>82</xdr:row>
      <xdr:rowOff>28835</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1397000" y="1398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39012</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066800" y="13755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月の合併以降平成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年度まで実施した退職勧奨により類似団体平均を下回っている。引き続き、適正な定員管理や給与の適正化によりこの水準を維持する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xmlns=""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xmlns=""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xmlns=""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xmlns=""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87388</xdr:rowOff>
    </xdr:from>
    <xdr:to>
      <xdr:col>81</xdr:col>
      <xdr:colOff>44450</xdr:colOff>
      <xdr:row>84</xdr:row>
      <xdr:rowOff>7862</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179800" y="1431773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xmlns=""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87388</xdr:rowOff>
    </xdr:from>
    <xdr:to>
      <xdr:col>77</xdr:col>
      <xdr:colOff>44450</xdr:colOff>
      <xdr:row>83</xdr:row>
      <xdr:rowOff>144841</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flipV="1">
          <a:off x="15290800" y="143177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144841</xdr:rowOff>
    </xdr:from>
    <xdr:to>
      <xdr:col>72</xdr:col>
      <xdr:colOff>203200</xdr:colOff>
      <xdr:row>84</xdr:row>
      <xdr:rowOff>65314</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4401800" y="14375191"/>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65314</xdr:rowOff>
    </xdr:to>
    <xdr:cxnSp macro="">
      <xdr:nvCxnSpPr>
        <xdr:cNvPr id="267" name="直線コネクタ 266">
          <a:extLst>
            <a:ext uri="{FF2B5EF4-FFF2-40B4-BE49-F238E27FC236}">
              <a16:creationId xmlns:a16="http://schemas.microsoft.com/office/drawing/2014/main" xmlns="" id="{00000000-0008-0000-0300-00000B010000}"/>
            </a:ext>
          </a:extLst>
        </xdr:cNvPr>
        <xdr:cNvCxnSpPr/>
      </xdr:nvCxnSpPr>
      <xdr:spPr>
        <a:xfrm>
          <a:off x="13512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xmlns=""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128512</xdr:rowOff>
    </xdr:from>
    <xdr:to>
      <xdr:col>81</xdr:col>
      <xdr:colOff>95250</xdr:colOff>
      <xdr:row>84</xdr:row>
      <xdr:rowOff>58662</xdr:rowOff>
    </xdr:to>
    <xdr:sp macro="" textlink="">
      <xdr:nvSpPr>
        <xdr:cNvPr id="277" name="楕円 276">
          <a:extLst>
            <a:ext uri="{FF2B5EF4-FFF2-40B4-BE49-F238E27FC236}">
              <a16:creationId xmlns:a16="http://schemas.microsoft.com/office/drawing/2014/main" xmlns="" id="{00000000-0008-0000-0300-000015010000}"/>
            </a:ext>
          </a:extLst>
        </xdr:cNvPr>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145039</xdr:rowOff>
    </xdr:from>
    <xdr:ext cx="762000" cy="259045"/>
    <xdr:sp macro="" textlink="">
      <xdr:nvSpPr>
        <xdr:cNvPr id="278" name="給与水準   （国との比較）該当値テキスト">
          <a:extLst>
            <a:ext uri="{FF2B5EF4-FFF2-40B4-BE49-F238E27FC236}">
              <a16:creationId xmlns:a16="http://schemas.microsoft.com/office/drawing/2014/main" xmlns="" id="{00000000-0008-0000-0300-000016010000}"/>
            </a:ext>
          </a:extLst>
        </xdr:cNvPr>
        <xdr:cNvSpPr txBox="1"/>
      </xdr:nvSpPr>
      <xdr:spPr>
        <a:xfrm>
          <a:off x="17106900" y="142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36588</xdr:rowOff>
    </xdr:from>
    <xdr:to>
      <xdr:col>77</xdr:col>
      <xdr:colOff>95250</xdr:colOff>
      <xdr:row>83</xdr:row>
      <xdr:rowOff>138188</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148365</xdr:rowOff>
    </xdr:from>
    <xdr:ext cx="7366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5798800" y="1403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94041</xdr:rowOff>
    </xdr:from>
    <xdr:to>
      <xdr:col>73</xdr:col>
      <xdr:colOff>44450</xdr:colOff>
      <xdr:row>84</xdr:row>
      <xdr:rowOff>24191</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5240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34368</xdr:rowOff>
    </xdr:from>
    <xdr:ext cx="7620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4909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月の合併以降、職員数の計画的な削減により本指標は類似団体平均を下回って推移してい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たが、昨年度から類似団体平均を上回る傾向にある。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近年の行政サービスニーズの多様性に対応するため、保育士を含む専門職員の必要性が大きく、職員増員の必要性が生じている状況ではあるが、事業評価に基づく事業の見直し等を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通じて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適正な定員管理を徹底する。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108763</xdr:rowOff>
    </xdr:from>
    <xdr:to>
      <xdr:col>81</xdr:col>
      <xdr:colOff>44450</xdr:colOff>
      <xdr:row>61</xdr:row>
      <xdr:rowOff>117449</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567213"/>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91389</xdr:rowOff>
    </xdr:from>
    <xdr:to>
      <xdr:col>77</xdr:col>
      <xdr:colOff>44450</xdr:colOff>
      <xdr:row>61</xdr:row>
      <xdr:rowOff>108763</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290800" y="1054983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84633</xdr:rowOff>
    </xdr:from>
    <xdr:to>
      <xdr:col>72</xdr:col>
      <xdr:colOff>203200</xdr:colOff>
      <xdr:row>61</xdr:row>
      <xdr:rowOff>91389</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543083"/>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79324</xdr:rowOff>
    </xdr:from>
    <xdr:to>
      <xdr:col>68</xdr:col>
      <xdr:colOff>152400</xdr:colOff>
      <xdr:row>61</xdr:row>
      <xdr:rowOff>84633</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537774"/>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34798</xdr:rowOff>
    </xdr:from>
    <xdr:to>
      <xdr:col>68</xdr:col>
      <xdr:colOff>203200</xdr:colOff>
      <xdr:row>61</xdr:row>
      <xdr:rowOff>136398</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121175</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66649</xdr:rowOff>
    </xdr:from>
    <xdr:to>
      <xdr:col>81</xdr:col>
      <xdr:colOff>95250</xdr:colOff>
      <xdr:row>61</xdr:row>
      <xdr:rowOff>168249</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5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38726</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49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57963</xdr:rowOff>
    </xdr:from>
    <xdr:to>
      <xdr:col>77</xdr:col>
      <xdr:colOff>95250</xdr:colOff>
      <xdr:row>61</xdr:row>
      <xdr:rowOff>159563</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5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144340</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60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40589</xdr:rowOff>
    </xdr:from>
    <xdr:to>
      <xdr:col>73</xdr:col>
      <xdr:colOff>44450</xdr:colOff>
      <xdr:row>61</xdr:row>
      <xdr:rowOff>142189</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152366</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26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33833</xdr:rowOff>
    </xdr:from>
    <xdr:to>
      <xdr:col>68</xdr:col>
      <xdr:colOff>203200</xdr:colOff>
      <xdr:row>61</xdr:row>
      <xdr:rowOff>135433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145610</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26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28524</xdr:rowOff>
    </xdr:from>
    <xdr:to>
      <xdr:col>64</xdr:col>
      <xdr:colOff>152400</xdr:colOff>
      <xdr:row>61</xdr:row>
      <xdr:rowOff>130124</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48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140301</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25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毎年度の起債借入額をその年度の元金償還額以内とし、起債残高の抑制に努めてきたことや、高利率の起債の繰上償還などにより減少傾向で推移してきたが、普通交付税の合併算定替による減額により、算定上の分母が減少するため本比率も悪化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年度をピークに年次的に増加傾向にある。今後も事業の緊急度などを的確に把握し、新規発行の抑制に努めることで本指標の改善に努める。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149497</xdr:rowOff>
    </xdr:from>
    <xdr:to>
      <xdr:col>81</xdr:col>
      <xdr:colOff>44450</xdr:colOff>
      <xdr:row>43</xdr:row>
      <xdr:rowOff>46990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179800" y="735039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80554</xdr:rowOff>
    </xdr:from>
    <xdr:to>
      <xdr:col>77</xdr:col>
      <xdr:colOff>44450</xdr:colOff>
      <xdr:row>42</xdr:row>
      <xdr:rowOff>149497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728145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134801</xdr:rowOff>
    </xdr:from>
    <xdr:to>
      <xdr:col>72</xdr:col>
      <xdr:colOff>203200</xdr:colOff>
      <xdr:row>42</xdr:row>
      <xdr:rowOff>80554</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7164251"/>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134801</xdr:rowOff>
    </xdr:from>
    <xdr:to>
      <xdr:col>68</xdr:col>
      <xdr:colOff>152400</xdr:colOff>
      <xdr:row>42</xdr:row>
      <xdr:rowOff>18506</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16425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28847</xdr:rowOff>
    </xdr:from>
    <xdr:to>
      <xdr:col>68</xdr:col>
      <xdr:colOff>203200</xdr:colOff>
      <xdr:row>41</xdr:row>
      <xdr:rowOff>130447</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140624</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98697</xdr:rowOff>
    </xdr:from>
    <xdr:to>
      <xdr:col>77</xdr:col>
      <xdr:colOff>95250</xdr:colOff>
      <xdr:row>43</xdr:row>
      <xdr:rowOff>28847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29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13624</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38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29754</xdr:rowOff>
    </xdr:from>
    <xdr:to>
      <xdr:col>73</xdr:col>
      <xdr:colOff>44450</xdr:colOff>
      <xdr:row>42</xdr:row>
      <xdr:rowOff>131354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116131</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84001</xdr:rowOff>
    </xdr:from>
    <xdr:to>
      <xdr:col>68</xdr:col>
      <xdr:colOff>203200</xdr:colOff>
      <xdr:row>42</xdr:row>
      <xdr:rowOff>14151</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170378</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139156</xdr:rowOff>
    </xdr:from>
    <xdr:to>
      <xdr:col>64</xdr:col>
      <xdr:colOff>152400</xdr:colOff>
      <xdr:row>42</xdr:row>
      <xdr:rowOff>69306</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1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54083</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残高の抑制に努めたことなどにより、将来負担額は減少傾向にあったが、平成３０年度決算では、公営企業債等への繰入負担見込額の増加、退職者数の増により退職手当負担見込額の増が比率を悪化させ、本年度において本指標は大きく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人口の減少による収入減も要因とし、本指標は今後増加傾向が見込まれるため、比率の維持、改善に向けた財政の健全化を徹底する。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107908</xdr:rowOff>
    </xdr:from>
    <xdr:to>
      <xdr:col>81</xdr:col>
      <xdr:colOff>44450</xdr:colOff>
      <xdr:row>15</xdr:row>
      <xdr:rowOff>102955</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179800" y="2508208"/>
          <a:ext cx="8382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90212</xdr:rowOff>
    </xdr:from>
    <xdr:to>
      <xdr:col>77</xdr:col>
      <xdr:colOff>44450</xdr:colOff>
      <xdr:row>14</xdr:row>
      <xdr:rowOff>107908</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5290800" y="249051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90212</xdr:rowOff>
    </xdr:from>
    <xdr:to>
      <xdr:col>72</xdr:col>
      <xdr:colOff>203200</xdr:colOff>
      <xdr:row>14</xdr:row>
      <xdr:rowOff>169037</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4401800" y="2490512"/>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169037</xdr:rowOff>
    </xdr:from>
    <xdr:to>
      <xdr:col>68</xdr:col>
      <xdr:colOff>152400</xdr:colOff>
      <xdr:row>15</xdr:row>
      <xdr:rowOff>102955</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2569337"/>
          <a:ext cx="889000" cy="10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82042</xdr:rowOff>
    </xdr:from>
    <xdr:to>
      <xdr:col>68</xdr:col>
      <xdr:colOff>203200</xdr:colOff>
      <xdr:row>15</xdr:row>
      <xdr:rowOff>12192</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22369</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52155</xdr:rowOff>
    </xdr:from>
    <xdr:to>
      <xdr:col>81</xdr:col>
      <xdr:colOff>95250</xdr:colOff>
      <xdr:row>15</xdr:row>
      <xdr:rowOff>153755</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24232</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5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57108</xdr:rowOff>
    </xdr:from>
    <xdr:to>
      <xdr:col>77</xdr:col>
      <xdr:colOff>95250</xdr:colOff>
      <xdr:row>14</xdr:row>
      <xdr:rowOff>158708</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143485</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254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39412</xdr:rowOff>
    </xdr:from>
    <xdr:to>
      <xdr:col>73</xdr:col>
      <xdr:colOff>44450</xdr:colOff>
      <xdr:row>14</xdr:row>
      <xdr:rowOff>141012</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4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125789</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25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118237</xdr:rowOff>
    </xdr:from>
    <xdr:to>
      <xdr:col>68</xdr:col>
      <xdr:colOff>203200</xdr:colOff>
      <xdr:row>15</xdr:row>
      <xdr:rowOff>48387</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33164</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260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52155</xdr:rowOff>
    </xdr:from>
    <xdr:to>
      <xdr:col>64</xdr:col>
      <xdr:colOff>152400</xdr:colOff>
      <xdr:row>15</xdr:row>
      <xdr:rowOff>153755</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138532</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271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10,819
114.03
7,576,924
7,410,843
113,406
4,369,448
6,219,961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退職勧奨や新規採用の抑制により職員数の削減を図ったことにより、類似団体平均を大幅に下回って推移している。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一方で、多様化する住民ニーズへの対応に必要な専門職等の採用が不足する実情もあり、引き続き、適正な定員管理や給与水準の適正化を図りこの水準を維持する。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12700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1666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35</xdr:row>
      <xdr:rowOff>165862</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161290</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1208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120142</xdr:rowOff>
    </xdr:from>
    <xdr:to>
      <xdr:col>11</xdr:col>
      <xdr:colOff>9525</xdr:colOff>
      <xdr:row>35</xdr:row>
      <xdr:rowOff>152146</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flipV="1">
          <a:off x="1320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指定管理者制度導入等による業務の外部委託や業務の見直しにより物件費の抑制効果が表れている。一方で、平成３０年度決算では、地域公共交通関係経費の増加が増加要因の一つとしてあげられる。引き続き事務事業の見直しなどを実施し、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115570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679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107950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4782800" y="261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39370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893800" y="260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39370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603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83820</xdr:rowOff>
    </xdr:from>
    <xdr:to>
      <xdr:col>69</xdr:col>
      <xdr:colOff>142875</xdr:colOff>
      <xdr:row>17</xdr:row>
      <xdr:rowOff>13970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福祉事務所開設により生活保護費の支出が新たに増えたこと、また、人口減少や高齢化、少子化対策などにより事業が多様化し近年は急激に増加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平成３０年度決算では、わずかに前年度決算額は下回ったものの、これまで福祉施策に重点をおき行政サービスを展開してきた本町において、今後も同様な傾向が続くと見込まれる。このため、事業管理を徹底し過度な上昇を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59</xdr:row>
      <xdr:rowOff>44450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3987800" y="1013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59</xdr:row>
      <xdr:rowOff>44450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1010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165100</xdr:rowOff>
    </xdr:from>
    <xdr:to>
      <xdr:col>15</xdr:col>
      <xdr:colOff>98425</xdr:colOff>
      <xdr:row>59</xdr:row>
      <xdr:rowOff>82550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2209800" y="1010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101600</xdr:rowOff>
    </xdr:from>
    <xdr:to>
      <xdr:col>11</xdr:col>
      <xdr:colOff>9525</xdr:colOff>
      <xdr:row>59</xdr:row>
      <xdr:rowOff>82550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10045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139700</xdr:rowOff>
    </xdr:from>
    <xdr:to>
      <xdr:col>24</xdr:col>
      <xdr:colOff>76200</xdr:colOff>
      <xdr:row>59</xdr:row>
      <xdr:rowOff>69850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111777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165100</xdr:rowOff>
    </xdr:from>
    <xdr:to>
      <xdr:col>20</xdr:col>
      <xdr:colOff>38100</xdr:colOff>
      <xdr:row>59</xdr:row>
      <xdr:rowOff>95250</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80027</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1019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31750</xdr:rowOff>
    </xdr:from>
    <xdr:to>
      <xdr:col>11</xdr:col>
      <xdr:colOff>60325</xdr:colOff>
      <xdr:row>59</xdr:row>
      <xdr:rowOff>133350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118127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推移はしているものの、下水道事業について課題が多く、汚泥減容化の取り組みによる維持管理経費の削減、料金改定などを実施により抑制に努めているが、施設の老朽化による経費の増加、人口減少による料金収入の増加が見込めない状況であり、繰出金が増加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115570</xdr:rowOff>
    </xdr:from>
    <xdr:to>
      <xdr:col>82</xdr:col>
      <xdr:colOff>107950</xdr:colOff>
      <xdr:row>57</xdr:row>
      <xdr:rowOff>135165</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5671800" y="9888220"/>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109038</xdr:rowOff>
    </xdr:from>
    <xdr:to>
      <xdr:col>78</xdr:col>
      <xdr:colOff>69850</xdr:colOff>
      <xdr:row>57</xdr:row>
      <xdr:rowOff>115570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98816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57</xdr:row>
      <xdr:rowOff>109038</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9679215"/>
          <a:ext cx="889000" cy="20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97609</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flipV="1">
          <a:off x="13004800" y="96792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100892</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5097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60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58238</xdr:rowOff>
    </xdr:from>
    <xdr:to>
      <xdr:col>74</xdr:col>
      <xdr:colOff>31750</xdr:colOff>
      <xdr:row>57</xdr:row>
      <xdr:rowOff>159838</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170015</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59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や水道事業への補助金（繰出金）やごみ処理、消防、介護保険等を一部事務組合で実施していることから類似団体の平均を上回っている。また、地方創生関連事業、人口減少・少子高齢化に関連した事業の拡充もあり増加の要因でもある。平成３０年度決算の増加要因の特徴的なものとして地元進出企業への製造設備への補助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14986</xdr:rowOff>
    </xdr:from>
    <xdr:to>
      <xdr:col>82</xdr:col>
      <xdr:colOff>107950</xdr:colOff>
      <xdr:row>39</xdr:row>
      <xdr:rowOff>46990</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flipV="1">
          <a:off x="15671800" y="67015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39</xdr:row>
      <xdr:rowOff>46990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4782800" y="6651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38</xdr:row>
      <xdr:rowOff>149860</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3893800" y="66512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67564</xdr:rowOff>
    </xdr:from>
    <xdr:to>
      <xdr:col>69</xdr:col>
      <xdr:colOff>92075</xdr:colOff>
      <xdr:row>38</xdr:row>
      <xdr:rowOff>149860</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3004800" y="65826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135636</xdr:rowOff>
    </xdr:from>
    <xdr:to>
      <xdr:col>82</xdr:col>
      <xdr:colOff>158750</xdr:colOff>
      <xdr:row>39</xdr:row>
      <xdr:rowOff>65786</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107713</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85344</xdr:rowOff>
    </xdr:from>
    <xdr:to>
      <xdr:col>74</xdr:col>
      <xdr:colOff>31750</xdr:colOff>
      <xdr:row>39</xdr:row>
      <xdr:rowOff>15494</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271</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xdr:rowOff>
    </xdr:from>
    <xdr:to>
      <xdr:col>65</xdr:col>
      <xdr:colOff>53975</xdr:colOff>
      <xdr:row>38</xdr:row>
      <xdr:rowOff>118364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103141</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合併以降の大規模事業（ＣＡＴＶ整備事業、小・中学校の大規模改修など）の実施により類似団体平均を上回っている。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今年度から認定こども園の償還が本格的に始まったことが前年度と比較して増加した要因の一つである。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複合施設の建設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も実現に向かいつつあり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施設の老朽化による改修なども課題としているため、財政状況を注視しながら新規発行の抑制に努める。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35561</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987800" y="133995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104139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3995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104139</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4406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104139</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4406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53339</xdr:rowOff>
    </xdr:from>
    <xdr:to>
      <xdr:col>15</xdr:col>
      <xdr:colOff>149225</xdr:colOff>
      <xdr:row>78</xdr:row>
      <xdr:rowOff>154939</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139716</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xdr:rowOff>
    </xdr:from>
    <xdr:to>
      <xdr:col>11</xdr:col>
      <xdr:colOff>60325</xdr:colOff>
      <xdr:row>78</xdr:row>
      <xdr:rowOff>118363</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これまでの行財政改革の取り組みにより類似団体平均を下回って推移していたが、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平成３０年度決算においては、類似団体を上回った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％と僅かに下がるも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類団平均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と同じ結果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年々社会保障関係経費を中心とした扶助費が増加しており、この傾向はさらに拡大するものと予想されるため、経常経費の削減にこれまで以上に努める必要がある。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37846</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5671800" y="132349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37846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0886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76</xdr:row>
      <xdr:rowOff>58420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294688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88138</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28600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16273</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80281</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126001</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158496</xdr:rowOff>
    </xdr:from>
    <xdr:to>
      <xdr:col>78</xdr:col>
      <xdr:colOff>120650</xdr:colOff>
      <xdr:row>77</xdr:row>
      <xdr:rowOff>88646</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73423</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37338</xdr:rowOff>
    </xdr:from>
    <xdr:to>
      <xdr:col>69</xdr:col>
      <xdr:colOff>142875</xdr:colOff>
      <xdr:row>75</xdr:row>
      <xdr:rowOff>138938</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149115</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108422</xdr:rowOff>
    </xdr:from>
    <xdr:to>
      <xdr:col>29</xdr:col>
      <xdr:colOff>127000</xdr:colOff>
      <xdr:row>17</xdr:row>
      <xdr:rowOff>143779</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070697"/>
          <a:ext cx="6477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93200</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305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143779</xdr:rowOff>
    </xdr:from>
    <xdr:to>
      <xdr:col>26</xdr:col>
      <xdr:colOff>50800</xdr:colOff>
      <xdr:row>18</xdr:row>
      <xdr:rowOff>10064</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3106054"/>
          <a:ext cx="698500" cy="37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152855</xdr:rowOff>
    </xdr:from>
    <xdr:to>
      <xdr:col>22</xdr:col>
      <xdr:colOff>114300</xdr:colOff>
      <xdr:row>18</xdr:row>
      <xdr:rowOff>10064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a:off x="3606800" y="3115130"/>
          <a:ext cx="698500" cy="28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152855</xdr:rowOff>
    </xdr:from>
    <xdr:to>
      <xdr:col>18</xdr:col>
      <xdr:colOff>177800</xdr:colOff>
      <xdr:row>17</xdr:row>
      <xdr:rowOff>166182</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115130"/>
          <a:ext cx="698500" cy="13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57622</xdr:rowOff>
    </xdr:from>
    <xdr:to>
      <xdr:col>29</xdr:col>
      <xdr:colOff>177800</xdr:colOff>
      <xdr:row>17</xdr:row>
      <xdr:rowOff>159222</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019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74149</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86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92979</xdr:rowOff>
    </xdr:from>
    <xdr:to>
      <xdr:col>26</xdr:col>
      <xdr:colOff>101600</xdr:colOff>
      <xdr:row>18</xdr:row>
      <xdr:rowOff>23129</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05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33306</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82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130714</xdr:rowOff>
    </xdr:from>
    <xdr:to>
      <xdr:col>22</xdr:col>
      <xdr:colOff>165100</xdr:colOff>
      <xdr:row>18</xdr:row>
      <xdr:rowOff>60864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09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45641</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17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102055</xdr:rowOff>
    </xdr:from>
    <xdr:to>
      <xdr:col>19</xdr:col>
      <xdr:colOff>38100</xdr:colOff>
      <xdr:row>18</xdr:row>
      <xdr:rowOff>32205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06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42382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83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115382</xdr:rowOff>
    </xdr:from>
    <xdr:to>
      <xdr:col>15</xdr:col>
      <xdr:colOff>101600</xdr:colOff>
      <xdr:row>18</xdr:row>
      <xdr:rowOff>45532</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077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30309</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16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72765</xdr:rowOff>
    </xdr:from>
    <xdr:to>
      <xdr:col>29</xdr:col>
      <xdr:colOff>127000</xdr:colOff>
      <xdr:row>34</xdr:row>
      <xdr:rowOff>101816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6340215"/>
          <a:ext cx="647700" cy="2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300507</xdr:rowOff>
    </xdr:from>
    <xdr:to>
      <xdr:col>26</xdr:col>
      <xdr:colOff>50800</xdr:colOff>
      <xdr:row>34</xdr:row>
      <xdr:rowOff>72765</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6225057"/>
          <a:ext cx="698500" cy="115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300507</xdr:rowOff>
    </xdr:from>
    <xdr:to>
      <xdr:col>22</xdr:col>
      <xdr:colOff>114300</xdr:colOff>
      <xdr:row>34</xdr:row>
      <xdr:rowOff>306260</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6225057"/>
          <a:ext cx="698500" cy="348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281572</xdr:rowOff>
    </xdr:from>
    <xdr:to>
      <xdr:col>18</xdr:col>
      <xdr:colOff>177800</xdr:colOff>
      <xdr:row>34</xdr:row>
      <xdr:rowOff>306260</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a:off x="2908300" y="6549022"/>
          <a:ext cx="698500" cy="24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46844</xdr:rowOff>
    </xdr:from>
    <xdr:to>
      <xdr:col>19</xdr:col>
      <xdr:colOff>38100</xdr:colOff>
      <xdr:row>35</xdr:row>
      <xdr:rowOff>148444</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657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133221</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74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51016</xdr:rowOff>
    </xdr:from>
    <xdr:to>
      <xdr:col>29</xdr:col>
      <xdr:colOff>177800</xdr:colOff>
      <xdr:row>34</xdr:row>
      <xdr:rowOff>152616</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631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238993</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616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21965</xdr:rowOff>
    </xdr:from>
    <xdr:to>
      <xdr:col>26</xdr:col>
      <xdr:colOff>101600</xdr:colOff>
      <xdr:row>34</xdr:row>
      <xdr:rowOff>123565</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628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133742</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6058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249707</xdr:rowOff>
    </xdr:from>
    <xdr:to>
      <xdr:col>22</xdr:col>
      <xdr:colOff>165100</xdr:colOff>
      <xdr:row>34</xdr:row>
      <xdr:rowOff>8407</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617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18584</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59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255460</xdr:rowOff>
    </xdr:from>
    <xdr:to>
      <xdr:col>19</xdr:col>
      <xdr:colOff>38100</xdr:colOff>
      <xdr:row>35</xdr:row>
      <xdr:rowOff>14160</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6522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24337</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62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230772</xdr:rowOff>
    </xdr:from>
    <xdr:to>
      <xdr:col>15</xdr:col>
      <xdr:colOff>101600</xdr:colOff>
      <xdr:row>34</xdr:row>
      <xdr:rowOff>332372</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649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342549</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626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10,819
114.03
7,576,924
7,410,843
113,406
4,369,448
6,219,961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26520</xdr:rowOff>
    </xdr:from>
    <xdr:to>
      <xdr:col>24</xdr:col>
      <xdr:colOff>63500</xdr:colOff>
      <xdr:row>37</xdr:row>
      <xdr:rowOff>64079</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370170"/>
          <a:ext cx="8382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64079</xdr:rowOff>
    </xdr:from>
    <xdr:to>
      <xdr:col>19</xdr:col>
      <xdr:colOff>177800</xdr:colOff>
      <xdr:row>37</xdr:row>
      <xdr:rowOff>89431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407729"/>
          <a:ext cx="889000" cy="2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54074</xdr:rowOff>
    </xdr:from>
    <xdr:to>
      <xdr:col>15</xdr:col>
      <xdr:colOff>50800</xdr:colOff>
      <xdr:row>37</xdr:row>
      <xdr:rowOff>89431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2019300" y="6397724"/>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54074</xdr:rowOff>
    </xdr:from>
    <xdr:to>
      <xdr:col>10</xdr:col>
      <xdr:colOff>114300</xdr:colOff>
      <xdr:row>37</xdr:row>
      <xdr:rowOff>101394</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flipV="1">
          <a:off x="1130300" y="6397724"/>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77935</xdr:rowOff>
    </xdr:from>
    <xdr:to>
      <xdr:col>10</xdr:col>
      <xdr:colOff>165100</xdr:colOff>
      <xdr:row>38</xdr:row>
      <xdr:rowOff>8085</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170662</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5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147170</xdr:rowOff>
    </xdr:from>
    <xdr:to>
      <xdr:col>24</xdr:col>
      <xdr:colOff>114300</xdr:colOff>
      <xdr:row>37</xdr:row>
      <xdr:rowOff>77320</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31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170047</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17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13279</xdr:rowOff>
    </xdr:from>
    <xdr:to>
      <xdr:col>20</xdr:col>
      <xdr:colOff>38100</xdr:colOff>
      <xdr:row>37</xdr:row>
      <xdr:rowOff>114879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3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131406</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1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38631</xdr:rowOff>
    </xdr:from>
    <xdr:to>
      <xdr:col>15</xdr:col>
      <xdr:colOff>101600</xdr:colOff>
      <xdr:row>37</xdr:row>
      <xdr:rowOff>140231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156758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1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3274</xdr:rowOff>
    </xdr:from>
    <xdr:to>
      <xdr:col>10</xdr:col>
      <xdr:colOff>165100</xdr:colOff>
      <xdr:row>37</xdr:row>
      <xdr:rowOff>104874</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4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121401</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12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50594</xdr:rowOff>
    </xdr:from>
    <xdr:to>
      <xdr:col>6</xdr:col>
      <xdr:colOff>38100</xdr:colOff>
      <xdr:row>37</xdr:row>
      <xdr:rowOff>152194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143322</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48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60871</xdr:rowOff>
    </xdr:from>
    <xdr:to>
      <xdr:col>24</xdr:col>
      <xdr:colOff>63500</xdr:colOff>
      <xdr:row>57</xdr:row>
      <xdr:rowOff>82062</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833521"/>
          <a:ext cx="8382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82062</xdr:rowOff>
    </xdr:from>
    <xdr:to>
      <xdr:col>19</xdr:col>
      <xdr:colOff>177800</xdr:colOff>
      <xdr:row>57</xdr:row>
      <xdr:rowOff>97615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854712"/>
          <a:ext cx="889000" cy="1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97615</xdr:rowOff>
    </xdr:from>
    <xdr:to>
      <xdr:col>15</xdr:col>
      <xdr:colOff>50800</xdr:colOff>
      <xdr:row>57</xdr:row>
      <xdr:rowOff>102137</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870265"/>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102137</xdr:rowOff>
    </xdr:from>
    <xdr:to>
      <xdr:col>10</xdr:col>
      <xdr:colOff>114300</xdr:colOff>
      <xdr:row>57</xdr:row>
      <xdr:rowOff>107021</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874787"/>
          <a:ext cx="88900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157091</xdr:rowOff>
    </xdr:from>
    <xdr:to>
      <xdr:col>10</xdr:col>
      <xdr:colOff>165100</xdr:colOff>
      <xdr:row>57</xdr:row>
      <xdr:rowOff>87241</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75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103768</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5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10071</xdr:rowOff>
    </xdr:from>
    <xdr:to>
      <xdr:col>24</xdr:col>
      <xdr:colOff>114300</xdr:colOff>
      <xdr:row>57</xdr:row>
      <xdr:rowOff>111671</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159948</xdr:rowOff>
    </xdr:from>
    <xdr:ext cx="534377"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7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31262</xdr:rowOff>
    </xdr:from>
    <xdr:to>
      <xdr:col>20</xdr:col>
      <xdr:colOff>38100</xdr:colOff>
      <xdr:row>57</xdr:row>
      <xdr:rowOff>132862</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8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123989</xdr:rowOff>
    </xdr:from>
    <xdr:ext cx="534377"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530111" y="98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46815</xdr:rowOff>
    </xdr:from>
    <xdr:to>
      <xdr:col>15</xdr:col>
      <xdr:colOff>101600</xdr:colOff>
      <xdr:row>57</xdr:row>
      <xdr:rowOff>148415</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8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139542</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41111" y="991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51337</xdr:rowOff>
    </xdr:from>
    <xdr:to>
      <xdr:col>10</xdr:col>
      <xdr:colOff>165100</xdr:colOff>
      <xdr:row>57</xdr:row>
      <xdr:rowOff>152937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8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144064</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9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56221</xdr:rowOff>
    </xdr:from>
    <xdr:to>
      <xdr:col>6</xdr:col>
      <xdr:colOff>38100</xdr:colOff>
      <xdr:row>57</xdr:row>
      <xdr:rowOff>157821</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82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148948</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92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109479</xdr:rowOff>
    </xdr:from>
    <xdr:to>
      <xdr:col>24</xdr:col>
      <xdr:colOff>63500</xdr:colOff>
      <xdr:row>77</xdr:row>
      <xdr:rowOff>123561</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311129"/>
          <a:ext cx="8382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109479</xdr:rowOff>
    </xdr:from>
    <xdr:to>
      <xdr:col>19</xdr:col>
      <xdr:colOff>177800</xdr:colOff>
      <xdr:row>78</xdr:row>
      <xdr:rowOff>74640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flipV="1">
          <a:off x="2908300" y="13311129"/>
          <a:ext cx="889000" cy="13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71989</xdr:rowOff>
    </xdr:from>
    <xdr:to>
      <xdr:col>15</xdr:col>
      <xdr:colOff>50800</xdr:colOff>
      <xdr:row>78</xdr:row>
      <xdr:rowOff>74640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019300" y="13445089"/>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69475</xdr:rowOff>
    </xdr:from>
    <xdr:to>
      <xdr:col>10</xdr:col>
      <xdr:colOff>114300</xdr:colOff>
      <xdr:row>78</xdr:row>
      <xdr:rowOff>71989</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1130300" y="13442575"/>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9759</xdr:rowOff>
    </xdr:from>
    <xdr:to>
      <xdr:col>10</xdr:col>
      <xdr:colOff>165100</xdr:colOff>
      <xdr:row>77</xdr:row>
      <xdr:rowOff>111359</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127886</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298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72761</xdr:rowOff>
    </xdr:from>
    <xdr:to>
      <xdr:col>24</xdr:col>
      <xdr:colOff>114300</xdr:colOff>
      <xdr:row>78</xdr:row>
      <xdr:rowOff>2911</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27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51188</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2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58679</xdr:rowOff>
    </xdr:from>
    <xdr:to>
      <xdr:col>20</xdr:col>
      <xdr:colOff>38100</xdr:colOff>
      <xdr:row>77</xdr:row>
      <xdr:rowOff>160279</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2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151406</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35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23840</xdr:rowOff>
    </xdr:from>
    <xdr:to>
      <xdr:col>15</xdr:col>
      <xdr:colOff>101600</xdr:colOff>
      <xdr:row>78</xdr:row>
      <xdr:rowOff>125440</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3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116567</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48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21189</xdr:rowOff>
    </xdr:from>
    <xdr:to>
      <xdr:col>10</xdr:col>
      <xdr:colOff>165100</xdr:colOff>
      <xdr:row>78</xdr:row>
      <xdr:rowOff>122789</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39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113916</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48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18675</xdr:rowOff>
    </xdr:from>
    <xdr:to>
      <xdr:col>6</xdr:col>
      <xdr:colOff>38100</xdr:colOff>
      <xdr:row>78</xdr:row>
      <xdr:rowOff>120275</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111402</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118174</xdr:rowOff>
    </xdr:from>
    <xdr:to>
      <xdr:col>24</xdr:col>
      <xdr:colOff>63500</xdr:colOff>
      <xdr:row>94</xdr:row>
      <xdr:rowOff>143878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3797300" y="16234474"/>
          <a:ext cx="8382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137062</xdr:rowOff>
    </xdr:from>
    <xdr:ext cx="534377"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424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118174</xdr:rowOff>
    </xdr:from>
    <xdr:to>
      <xdr:col>19</xdr:col>
      <xdr:colOff>177800</xdr:colOff>
      <xdr:row>94</xdr:row>
      <xdr:rowOff>146444</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flipV="1">
          <a:off x="2908300" y="16234474"/>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74020</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146444</xdr:rowOff>
    </xdr:from>
    <xdr:to>
      <xdr:col>15</xdr:col>
      <xdr:colOff>50800</xdr:colOff>
      <xdr:row>94</xdr:row>
      <xdr:rowOff>166193</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019300" y="16262744"/>
          <a:ext cx="8890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97654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166193</xdr:rowOff>
    </xdr:from>
    <xdr:to>
      <xdr:col>10</xdr:col>
      <xdr:colOff>114300</xdr:colOff>
      <xdr:row>95</xdr:row>
      <xdr:rowOff>43066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282493"/>
          <a:ext cx="889000" cy="4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159386</xdr:rowOff>
    </xdr:from>
    <xdr:to>
      <xdr:col>10</xdr:col>
      <xdr:colOff>165100</xdr:colOff>
      <xdr:row>97</xdr:row>
      <xdr:rowOff>89536</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6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80663</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7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93078</xdr:rowOff>
    </xdr:from>
    <xdr:to>
      <xdr:col>24</xdr:col>
      <xdr:colOff>114300</xdr:colOff>
      <xdr:row>95</xdr:row>
      <xdr:rowOff>23228</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2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115955</xdr:rowOff>
    </xdr:from>
    <xdr:ext cx="534377"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06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67374</xdr:rowOff>
    </xdr:from>
    <xdr:to>
      <xdr:col>20</xdr:col>
      <xdr:colOff>38100</xdr:colOff>
      <xdr:row>94</xdr:row>
      <xdr:rowOff>168974</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1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14051</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530111" y="159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95644</xdr:rowOff>
    </xdr:from>
    <xdr:to>
      <xdr:col>15</xdr:col>
      <xdr:colOff>101600</xdr:colOff>
      <xdr:row>95</xdr:row>
      <xdr:rowOff>25794</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2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42321</xdr:rowOff>
    </xdr:from>
    <xdr:ext cx="534377"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41111" y="159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115393</xdr:rowOff>
    </xdr:from>
    <xdr:to>
      <xdr:col>10</xdr:col>
      <xdr:colOff>165100</xdr:colOff>
      <xdr:row>95</xdr:row>
      <xdr:rowOff>45543</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23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62070</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52111" y="16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163716</xdr:rowOff>
    </xdr:from>
    <xdr:to>
      <xdr:col>6</xdr:col>
      <xdr:colOff>38100</xdr:colOff>
      <xdr:row>95</xdr:row>
      <xdr:rowOff>93866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2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110393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0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115050</xdr:rowOff>
    </xdr:from>
    <xdr:to>
      <xdr:col>55</xdr:col>
      <xdr:colOff>0</xdr:colOff>
      <xdr:row>34</xdr:row>
      <xdr:rowOff>123280</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5772900"/>
          <a:ext cx="8382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145743</xdr:rowOff>
    </xdr:from>
    <xdr:ext cx="534377"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146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122176</xdr:rowOff>
    </xdr:from>
    <xdr:to>
      <xdr:col>50</xdr:col>
      <xdr:colOff>114300</xdr:colOff>
      <xdr:row>34</xdr:row>
      <xdr:rowOff>123280</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8750300" y="5951476"/>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125202</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2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122176</xdr:rowOff>
    </xdr:from>
    <xdr:to>
      <xdr:col>45</xdr:col>
      <xdr:colOff>177800</xdr:colOff>
      <xdr:row>34</xdr:row>
      <xdr:rowOff>162070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5951476"/>
          <a:ext cx="889000" cy="3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162070</xdr:rowOff>
    </xdr:from>
    <xdr:to>
      <xdr:col>41</xdr:col>
      <xdr:colOff>50800</xdr:colOff>
      <xdr:row>35</xdr:row>
      <xdr:rowOff>53544</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5991370"/>
          <a:ext cx="889000" cy="6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51540</xdr:rowOff>
    </xdr:from>
    <xdr:to>
      <xdr:col>41</xdr:col>
      <xdr:colOff>101600</xdr:colOff>
      <xdr:row>36</xdr:row>
      <xdr:rowOff>153140</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22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144267</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31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64250</xdr:rowOff>
    </xdr:from>
    <xdr:to>
      <xdr:col>55</xdr:col>
      <xdr:colOff>50800</xdr:colOff>
      <xdr:row>33</xdr:row>
      <xdr:rowOff>165850</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572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87127</xdr:rowOff>
    </xdr:from>
    <xdr:ext cx="599010"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557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72480</xdr:rowOff>
    </xdr:from>
    <xdr:to>
      <xdr:col>50</xdr:col>
      <xdr:colOff>165100</xdr:colOff>
      <xdr:row>35</xdr:row>
      <xdr:rowOff>2630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590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19157</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39795" y="567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71376</xdr:rowOff>
    </xdr:from>
    <xdr:to>
      <xdr:col>46</xdr:col>
      <xdr:colOff>38100</xdr:colOff>
      <xdr:row>35</xdr:row>
      <xdr:rowOff>1526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59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18053</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50795" y="5675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111270</xdr:rowOff>
    </xdr:from>
    <xdr:to>
      <xdr:col>41</xdr:col>
      <xdr:colOff>101600</xdr:colOff>
      <xdr:row>35</xdr:row>
      <xdr:rowOff>41420</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59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57947</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61795" y="5715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2744</xdr:rowOff>
    </xdr:from>
    <xdr:to>
      <xdr:col>36</xdr:col>
      <xdr:colOff>165100</xdr:colOff>
      <xdr:row>35</xdr:row>
      <xdr:rowOff>104344</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0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120871</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672795" y="577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43848</xdr:rowOff>
    </xdr:from>
    <xdr:to>
      <xdr:col>55</xdr:col>
      <xdr:colOff>0</xdr:colOff>
      <xdr:row>57</xdr:row>
      <xdr:rowOff>80413</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9816498"/>
          <a:ext cx="8382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80413</xdr:rowOff>
    </xdr:from>
    <xdr:to>
      <xdr:col>50</xdr:col>
      <xdr:colOff>114300</xdr:colOff>
      <xdr:row>57</xdr:row>
      <xdr:rowOff>125633</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853063"/>
          <a:ext cx="889000" cy="4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110477</xdr:rowOff>
    </xdr:from>
    <xdr:to>
      <xdr:col>45</xdr:col>
      <xdr:colOff>177800</xdr:colOff>
      <xdr:row>57</xdr:row>
      <xdr:rowOff>125633</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7861300" y="9883127"/>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142463</xdr:rowOff>
    </xdr:from>
    <xdr:to>
      <xdr:col>41</xdr:col>
      <xdr:colOff>50800</xdr:colOff>
      <xdr:row>57</xdr:row>
      <xdr:rowOff>110477</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9743663"/>
          <a:ext cx="889000" cy="13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103790</xdr:rowOff>
    </xdr:from>
    <xdr:to>
      <xdr:col>41</xdr:col>
      <xdr:colOff>101600</xdr:colOff>
      <xdr:row>57</xdr:row>
      <xdr:rowOff>33940</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70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50467</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48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164498</xdr:rowOff>
    </xdr:from>
    <xdr:to>
      <xdr:col>55</xdr:col>
      <xdr:colOff>50800</xdr:colOff>
      <xdr:row>57</xdr:row>
      <xdr:rowOff>94648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7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15925</xdr:rowOff>
    </xdr:from>
    <xdr:ext cx="534377"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6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29613</xdr:rowOff>
    </xdr:from>
    <xdr:to>
      <xdr:col>50</xdr:col>
      <xdr:colOff>165100</xdr:colOff>
      <xdr:row>57</xdr:row>
      <xdr:rowOff>131213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8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122340</xdr:rowOff>
    </xdr:from>
    <xdr:ext cx="534377"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72111" y="989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74833</xdr:rowOff>
    </xdr:from>
    <xdr:to>
      <xdr:col>46</xdr:col>
      <xdr:colOff>38100</xdr:colOff>
      <xdr:row>58</xdr:row>
      <xdr:rowOff>4983</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8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167560</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99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59677</xdr:rowOff>
    </xdr:from>
    <xdr:to>
      <xdr:col>41</xdr:col>
      <xdr:colOff>101600</xdr:colOff>
      <xdr:row>57</xdr:row>
      <xdr:rowOff>161277</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83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152404</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94111" y="992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91663</xdr:rowOff>
    </xdr:from>
    <xdr:to>
      <xdr:col>36</xdr:col>
      <xdr:colOff>165100</xdr:colOff>
      <xdr:row>57</xdr:row>
      <xdr:rowOff>21813</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6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38340</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94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128662</xdr:rowOff>
    </xdr:from>
    <xdr:to>
      <xdr:col>55</xdr:col>
      <xdr:colOff>0</xdr:colOff>
      <xdr:row>78</xdr:row>
      <xdr:rowOff>162564</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501762"/>
          <a:ext cx="8382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128662</xdr:rowOff>
    </xdr:from>
    <xdr:to>
      <xdr:col>50</xdr:col>
      <xdr:colOff>114300</xdr:colOff>
      <xdr:row>78</xdr:row>
      <xdr:rowOff>139308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8750300" y="13501762"/>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64726</xdr:rowOff>
    </xdr:from>
    <xdr:to>
      <xdr:col>45</xdr:col>
      <xdr:colOff>177800</xdr:colOff>
      <xdr:row>78</xdr:row>
      <xdr:rowOff>139308</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437826"/>
          <a:ext cx="889000" cy="7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91398</xdr:rowOff>
    </xdr:from>
    <xdr:to>
      <xdr:col>41</xdr:col>
      <xdr:colOff>50800</xdr:colOff>
      <xdr:row>78</xdr:row>
      <xdr:rowOff>64726</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293048"/>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112140</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05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111764</xdr:rowOff>
    </xdr:from>
    <xdr:to>
      <xdr:col>55</xdr:col>
      <xdr:colOff>50800</xdr:colOff>
      <xdr:row>79</xdr:row>
      <xdr:rowOff>41914</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48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43900</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41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77862</xdr:rowOff>
    </xdr:from>
    <xdr:to>
      <xdr:col>50</xdr:col>
      <xdr:colOff>165100</xdr:colOff>
      <xdr:row>79</xdr:row>
      <xdr:rowOff>8012</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45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170589</xdr:rowOff>
    </xdr:from>
    <xdr:ext cx="534377"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372111" y="1354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88508</xdr:rowOff>
    </xdr:from>
    <xdr:to>
      <xdr:col>46</xdr:col>
      <xdr:colOff>38100</xdr:colOff>
      <xdr:row>79</xdr:row>
      <xdr:rowOff>18658</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4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9785</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5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13926</xdr:rowOff>
    </xdr:from>
    <xdr:to>
      <xdr:col>41</xdr:col>
      <xdr:colOff>101600</xdr:colOff>
      <xdr:row>78</xdr:row>
      <xdr:rowOff>115526</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3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106653</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4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40598</xdr:rowOff>
    </xdr:from>
    <xdr:to>
      <xdr:col>36</xdr:col>
      <xdr:colOff>165100</xdr:colOff>
      <xdr:row>77</xdr:row>
      <xdr:rowOff>142198</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24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158725</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01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90681</xdr:rowOff>
    </xdr:from>
    <xdr:to>
      <xdr:col>55</xdr:col>
      <xdr:colOff>0</xdr:colOff>
      <xdr:row>98</xdr:row>
      <xdr:rowOff>55301</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6721331"/>
          <a:ext cx="838200" cy="13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90681</xdr:rowOff>
    </xdr:from>
    <xdr:to>
      <xdr:col>50</xdr:col>
      <xdr:colOff>114300</xdr:colOff>
      <xdr:row>97</xdr:row>
      <xdr:rowOff>95535</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6721331"/>
          <a:ext cx="889000" cy="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95535</xdr:rowOff>
    </xdr:from>
    <xdr:to>
      <xdr:col>45</xdr:col>
      <xdr:colOff>177800</xdr:colOff>
      <xdr:row>98</xdr:row>
      <xdr:rowOff>48946</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726185"/>
          <a:ext cx="889000" cy="12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41227</xdr:rowOff>
    </xdr:from>
    <xdr:to>
      <xdr:col>41</xdr:col>
      <xdr:colOff>50800</xdr:colOff>
      <xdr:row>98</xdr:row>
      <xdr:rowOff>48946</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a:off x="6972300" y="16843327"/>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89297</xdr:rowOff>
    </xdr:from>
    <xdr:to>
      <xdr:col>41</xdr:col>
      <xdr:colOff>101600</xdr:colOff>
      <xdr:row>98</xdr:row>
      <xdr:rowOff>19447</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35974</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49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4501</xdr:rowOff>
    </xdr:from>
    <xdr:to>
      <xdr:col>55</xdr:col>
      <xdr:colOff>50800</xdr:colOff>
      <xdr:row>98</xdr:row>
      <xdr:rowOff>106101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80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90878</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72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39881</xdr:rowOff>
    </xdr:from>
    <xdr:to>
      <xdr:col>50</xdr:col>
      <xdr:colOff>165100</xdr:colOff>
      <xdr:row>97</xdr:row>
      <xdr:rowOff>141481</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667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132608</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676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44735</xdr:rowOff>
    </xdr:from>
    <xdr:to>
      <xdr:col>46</xdr:col>
      <xdr:colOff>38100</xdr:colOff>
      <xdr:row>97</xdr:row>
      <xdr:rowOff>146335</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6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137462</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676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169596</xdr:rowOff>
    </xdr:from>
    <xdr:to>
      <xdr:col>41</xdr:col>
      <xdr:colOff>101600</xdr:colOff>
      <xdr:row>98</xdr:row>
      <xdr:rowOff>99746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8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90873</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161877</xdr:rowOff>
    </xdr:from>
    <xdr:to>
      <xdr:col>36</xdr:col>
      <xdr:colOff>165100</xdr:colOff>
      <xdr:row>98</xdr:row>
      <xdr:rowOff>92027</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7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83154</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8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xmlns=""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xmlns=""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xmlns=""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102215</xdr:rowOff>
    </xdr:from>
    <xdr:to>
      <xdr:col>85</xdr:col>
      <xdr:colOff>127000</xdr:colOff>
      <xdr:row>38</xdr:row>
      <xdr:rowOff>2825</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flipV="1">
          <a:off x="15481300" y="6445865"/>
          <a:ext cx="838200" cy="7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a:extLst>
            <a:ext uri="{FF2B5EF4-FFF2-40B4-BE49-F238E27FC236}">
              <a16:creationId xmlns:a16="http://schemas.microsoft.com/office/drawing/2014/main" xmlns="" id="{00000000-0008-0000-0600-000003020000}"/>
            </a:ext>
          </a:extLst>
        </xdr:cNvPr>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2825</xdr:rowOff>
    </xdr:from>
    <xdr:to>
      <xdr:col>81</xdr:col>
      <xdr:colOff>50800</xdr:colOff>
      <xdr:row>38</xdr:row>
      <xdr:rowOff>24954</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4592300" y="6517925"/>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21359</xdr:rowOff>
    </xdr:from>
    <xdr:to>
      <xdr:col>76</xdr:col>
      <xdr:colOff>114300</xdr:colOff>
      <xdr:row>38</xdr:row>
      <xdr:rowOff>24954</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3703300" y="6536459"/>
          <a:ext cx="889000" cy="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104581</xdr:rowOff>
    </xdr:from>
    <xdr:to>
      <xdr:col>71</xdr:col>
      <xdr:colOff>177800</xdr:colOff>
      <xdr:row>38</xdr:row>
      <xdr:rowOff>21359</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2814300" y="6448231"/>
          <a:ext cx="889000" cy="8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103090</xdr:rowOff>
    </xdr:from>
    <xdr:to>
      <xdr:col>72</xdr:col>
      <xdr:colOff>38100</xdr:colOff>
      <xdr:row>38</xdr:row>
      <xdr:rowOff>33240</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3652500" y="64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49767</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468428" y="62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40512</xdr:rowOff>
    </xdr:from>
    <xdr:ext cx="469744"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2579428" y="655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51415</xdr:rowOff>
    </xdr:from>
    <xdr:to>
      <xdr:col>85</xdr:col>
      <xdr:colOff>177800</xdr:colOff>
      <xdr:row>37</xdr:row>
      <xdr:rowOff>153015</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6268700" y="639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10792</xdr:rowOff>
    </xdr:from>
    <xdr:ext cx="534377" cy="259045"/>
    <xdr:sp macro="" textlink="">
      <xdr:nvSpPr>
        <xdr:cNvPr id="534" name="災害復旧事業費該当値テキスト">
          <a:extLst>
            <a:ext uri="{FF2B5EF4-FFF2-40B4-BE49-F238E27FC236}">
              <a16:creationId xmlns:a16="http://schemas.microsoft.com/office/drawing/2014/main" xmlns="" id="{00000000-0008-0000-0600-000016020000}"/>
            </a:ext>
          </a:extLst>
        </xdr:cNvPr>
        <xdr:cNvSpPr txBox="1"/>
      </xdr:nvSpPr>
      <xdr:spPr>
        <a:xfrm>
          <a:off x="16370300" y="618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123476</xdr:rowOff>
    </xdr:from>
    <xdr:to>
      <xdr:col>81</xdr:col>
      <xdr:colOff>101600</xdr:colOff>
      <xdr:row>38</xdr:row>
      <xdr:rowOff>53626</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5430500" y="64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70153</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46428" y="624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145604</xdr:rowOff>
    </xdr:from>
    <xdr:to>
      <xdr:col>76</xdr:col>
      <xdr:colOff>165100</xdr:colOff>
      <xdr:row>38</xdr:row>
      <xdr:rowOff>75754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4541500" y="64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66881</xdr:rowOff>
    </xdr:from>
    <xdr:ext cx="313932"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4435333" y="6581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142010</xdr:rowOff>
    </xdr:from>
    <xdr:to>
      <xdr:col>72</xdr:col>
      <xdr:colOff>38100</xdr:colOff>
      <xdr:row>38</xdr:row>
      <xdr:rowOff>72160</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3652500" y="64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63286</xdr:rowOff>
    </xdr:from>
    <xdr:ext cx="378565"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4017" y="6578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53781</xdr:rowOff>
    </xdr:from>
    <xdr:to>
      <xdr:col>67</xdr:col>
      <xdr:colOff>101600</xdr:colOff>
      <xdr:row>37</xdr:row>
      <xdr:rowOff>155381</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2763500" y="639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458</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547111" y="617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xmlns=""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xmlns=""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xmlns=""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165943</xdr:rowOff>
    </xdr:from>
    <xdr:to>
      <xdr:col>85</xdr:col>
      <xdr:colOff>127000</xdr:colOff>
      <xdr:row>76</xdr:row>
      <xdr:rowOff>9108</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5481300" y="13024693"/>
          <a:ext cx="8382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a:extLst>
            <a:ext uri="{FF2B5EF4-FFF2-40B4-BE49-F238E27FC236}">
              <a16:creationId xmlns:a16="http://schemas.microsoft.com/office/drawing/2014/main" xmlns="" id="{00000000-0008-0000-0600-00006D020000}"/>
            </a:ext>
          </a:extLst>
        </xdr:cNvPr>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146405</xdr:rowOff>
    </xdr:from>
    <xdr:to>
      <xdr:col>81</xdr:col>
      <xdr:colOff>50800</xdr:colOff>
      <xdr:row>76</xdr:row>
      <xdr:rowOff>9108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4592300" y="13005155"/>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146284</xdr:rowOff>
    </xdr:from>
    <xdr:to>
      <xdr:col>76</xdr:col>
      <xdr:colOff>114300</xdr:colOff>
      <xdr:row>75</xdr:row>
      <xdr:rowOff>146405</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3703300" y="13005034"/>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135296</xdr:rowOff>
    </xdr:from>
    <xdr:to>
      <xdr:col>71</xdr:col>
      <xdr:colOff>177800</xdr:colOff>
      <xdr:row>75</xdr:row>
      <xdr:rowOff>146284</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2814300" y="12994046"/>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169015</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3436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115143</xdr:rowOff>
    </xdr:from>
    <xdr:to>
      <xdr:col>85</xdr:col>
      <xdr:colOff>177800</xdr:colOff>
      <xdr:row>76</xdr:row>
      <xdr:rowOff>45293</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6268700" y="129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138020</xdr:rowOff>
    </xdr:from>
    <xdr:ext cx="534377" cy="259045"/>
    <xdr:sp macro="" textlink="">
      <xdr:nvSpPr>
        <xdr:cNvPr id="640" name="公債費該当値テキスト">
          <a:extLst>
            <a:ext uri="{FF2B5EF4-FFF2-40B4-BE49-F238E27FC236}">
              <a16:creationId xmlns:a16="http://schemas.microsoft.com/office/drawing/2014/main" xmlns="" id="{00000000-0008-0000-0600-000080020000}"/>
            </a:ext>
          </a:extLst>
        </xdr:cNvPr>
        <xdr:cNvSpPr txBox="1"/>
      </xdr:nvSpPr>
      <xdr:spPr>
        <a:xfrm>
          <a:off x="16370300" y="128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129759</xdr:rowOff>
    </xdr:from>
    <xdr:to>
      <xdr:col>81</xdr:col>
      <xdr:colOff>101600</xdr:colOff>
      <xdr:row>76</xdr:row>
      <xdr:rowOff>59910</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5430500" y="12988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76436</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14111" y="1276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95606</xdr:rowOff>
    </xdr:from>
    <xdr:to>
      <xdr:col>76</xdr:col>
      <xdr:colOff>165100</xdr:colOff>
      <xdr:row>76</xdr:row>
      <xdr:rowOff>25757</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4541500" y="129543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42283</xdr:rowOff>
    </xdr:from>
    <xdr:ext cx="534377"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325111" y="1272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95483</xdr:rowOff>
    </xdr:from>
    <xdr:to>
      <xdr:col>72</xdr:col>
      <xdr:colOff>38100</xdr:colOff>
      <xdr:row>76</xdr:row>
      <xdr:rowOff>25633</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3652500" y="129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42160</xdr:rowOff>
    </xdr:from>
    <xdr:ext cx="534377"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436111" y="1272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84496</xdr:rowOff>
    </xdr:from>
    <xdr:to>
      <xdr:col>67</xdr:col>
      <xdr:colOff>101600</xdr:colOff>
      <xdr:row>76</xdr:row>
      <xdr:rowOff>14646</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2763500" y="129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31173</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547111" y="127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xmlns=""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xmlns=""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xmlns=""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71055</xdr:rowOff>
    </xdr:from>
    <xdr:to>
      <xdr:col>85</xdr:col>
      <xdr:colOff>127000</xdr:colOff>
      <xdr:row>99</xdr:row>
      <xdr:rowOff>75626</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5481300" y="1704460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a:extLst>
            <a:ext uri="{FF2B5EF4-FFF2-40B4-BE49-F238E27FC236}">
              <a16:creationId xmlns:a16="http://schemas.microsoft.com/office/drawing/2014/main" xmlns="" id="{00000000-0008-0000-0600-0000A8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319</xdr:rowOff>
    </xdr:from>
    <xdr:to>
      <xdr:col>81</xdr:col>
      <xdr:colOff>50800</xdr:colOff>
      <xdr:row>99</xdr:row>
      <xdr:rowOff>75626</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4592300" y="16973869"/>
          <a:ext cx="889000" cy="7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xmlns=""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15125</xdr:rowOff>
    </xdr:from>
    <xdr:to>
      <xdr:col>76</xdr:col>
      <xdr:colOff>114300</xdr:colOff>
      <xdr:row>99</xdr:row>
      <xdr:rowOff>319</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3703300" y="16817225"/>
          <a:ext cx="889000" cy="15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15125</xdr:rowOff>
    </xdr:from>
    <xdr:to>
      <xdr:col>71</xdr:col>
      <xdr:colOff>177800</xdr:colOff>
      <xdr:row>98</xdr:row>
      <xdr:rowOff>84280</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2814300" y="16817225"/>
          <a:ext cx="889000" cy="6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133041</xdr:rowOff>
    </xdr:from>
    <xdr:to>
      <xdr:col>72</xdr:col>
      <xdr:colOff>38100</xdr:colOff>
      <xdr:row>96</xdr:row>
      <xdr:rowOff>63191</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3652500" y="164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79718</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3436111" y="161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20255</xdr:rowOff>
    </xdr:from>
    <xdr:to>
      <xdr:col>85</xdr:col>
      <xdr:colOff>177800</xdr:colOff>
      <xdr:row>99</xdr:row>
      <xdr:rowOff>121855</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6268700" y="1699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106632</xdr:rowOff>
    </xdr:from>
    <xdr:ext cx="469744" cy="259045"/>
    <xdr:sp macro="" textlink="">
      <xdr:nvSpPr>
        <xdr:cNvPr id="699" name="積立金該当値テキスト">
          <a:extLst>
            <a:ext uri="{FF2B5EF4-FFF2-40B4-BE49-F238E27FC236}">
              <a16:creationId xmlns:a16="http://schemas.microsoft.com/office/drawing/2014/main" xmlns="" id="{00000000-0008-0000-0600-0000BB020000}"/>
            </a:ext>
          </a:extLst>
        </xdr:cNvPr>
        <xdr:cNvSpPr txBox="1"/>
      </xdr:nvSpPr>
      <xdr:spPr>
        <a:xfrm>
          <a:off x="16370300" y="1690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24826</xdr:rowOff>
    </xdr:from>
    <xdr:to>
      <xdr:col>81</xdr:col>
      <xdr:colOff>101600</xdr:colOff>
      <xdr:row>99</xdr:row>
      <xdr:rowOff>126426</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5430500" y="169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117553</xdr:rowOff>
    </xdr:from>
    <xdr:ext cx="469744"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5246428" y="1709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120969</xdr:rowOff>
    </xdr:from>
    <xdr:to>
      <xdr:col>76</xdr:col>
      <xdr:colOff>165100</xdr:colOff>
      <xdr:row>99</xdr:row>
      <xdr:rowOff>51119</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4541500" y="169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42246</xdr:rowOff>
    </xdr:from>
    <xdr:ext cx="469744"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357428" y="1701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135775</xdr:rowOff>
    </xdr:from>
    <xdr:to>
      <xdr:col>72</xdr:col>
      <xdr:colOff>38100</xdr:colOff>
      <xdr:row>98</xdr:row>
      <xdr:rowOff>65925</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3652500" y="1676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57052</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436111" y="1685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33480</xdr:rowOff>
    </xdr:from>
    <xdr:to>
      <xdr:col>67</xdr:col>
      <xdr:colOff>101600</xdr:colOff>
      <xdr:row>98</xdr:row>
      <xdr:rowOff>135080</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2763500" y="168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126207</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2547111" y="169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xmlns=""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xmlns=""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xmlns=""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17970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21323300" y="6533070"/>
          <a:ext cx="838200" cy="19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xmlns=""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17970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0434300" y="6533070"/>
          <a:ext cx="889000" cy="19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xmlns=""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52125</xdr:rowOff>
    </xdr:from>
    <xdr:ext cx="469744"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21088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156121</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19545300" y="6499771"/>
          <a:ext cx="889000" cy="23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156121</xdr:rowOff>
    </xdr:from>
    <xdr:to>
      <xdr:col>102</xdr:col>
      <xdr:colOff>114300</xdr:colOff>
      <xdr:row>38</xdr:row>
      <xdr:rowOff>94532</xdr:rowOff>
    </xdr:to>
    <xdr:cxnSp macro="">
      <xdr:nvCxnSpPr>
        <xdr:cNvPr id="745" name="直線コネクタ 744">
          <a:extLst>
            <a:ext uri="{FF2B5EF4-FFF2-40B4-BE49-F238E27FC236}">
              <a16:creationId xmlns:a16="http://schemas.microsoft.com/office/drawing/2014/main" xmlns="" id="{00000000-0008-0000-0600-0000E9020000}"/>
            </a:ext>
          </a:extLst>
        </xdr:cNvPr>
        <xdr:cNvCxnSpPr/>
      </xdr:nvCxnSpPr>
      <xdr:spPr>
        <a:xfrm flipV="1">
          <a:off x="18656300" y="6499771"/>
          <a:ext cx="889000" cy="10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63251</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21428" y="674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xmlns=""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138621</xdr:rowOff>
    </xdr:from>
    <xdr:to>
      <xdr:col>112</xdr:col>
      <xdr:colOff>38100</xdr:colOff>
      <xdr:row>38</xdr:row>
      <xdr:rowOff>68771</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21272500" y="64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85298</xdr:rowOff>
    </xdr:from>
    <xdr:ext cx="534377"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056111" y="625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105321</xdr:rowOff>
    </xdr:from>
    <xdr:to>
      <xdr:col>102</xdr:col>
      <xdr:colOff>165100</xdr:colOff>
      <xdr:row>38</xdr:row>
      <xdr:rowOff>35471</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19494500" y="64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51998</xdr:rowOff>
    </xdr:from>
    <xdr:ext cx="534377"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9278111" y="622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43732</xdr:rowOff>
    </xdr:from>
    <xdr:to>
      <xdr:col>98</xdr:col>
      <xdr:colOff>38100</xdr:colOff>
      <xdr:row>38</xdr:row>
      <xdr:rowOff>145332</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18605500" y="65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161860</xdr:rowOff>
    </xdr:from>
    <xdr:ext cx="469744"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421428" y="633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xmlns=""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xmlns=""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xmlns=""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68900</xdr:rowOff>
    </xdr:from>
    <xdr:to>
      <xdr:col>116</xdr:col>
      <xdr:colOff>63500</xdr:colOff>
      <xdr:row>59</xdr:row>
      <xdr:rowOff>98878</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1323300" y="10184450"/>
          <a:ext cx="838200" cy="2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xmlns=""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xmlns=""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98617</xdr:rowOff>
    </xdr:from>
    <xdr:to>
      <xdr:col>111</xdr:col>
      <xdr:colOff>177800</xdr:colOff>
      <xdr:row>59</xdr:row>
      <xdr:rowOff>98878</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0434300" y="10214167"/>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97017</xdr:rowOff>
    </xdr:from>
    <xdr:to>
      <xdr:col>107</xdr:col>
      <xdr:colOff>50800</xdr:colOff>
      <xdr:row>59</xdr:row>
      <xdr:rowOff>98617</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19545300" y="1021256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95058</xdr:rowOff>
    </xdr:from>
    <xdr:to>
      <xdr:col>102</xdr:col>
      <xdr:colOff>114300</xdr:colOff>
      <xdr:row>59</xdr:row>
      <xdr:rowOff>97017</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a:off x="18656300" y="10210608"/>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65224</xdr:rowOff>
    </xdr:from>
    <xdr:to>
      <xdr:col>102</xdr:col>
      <xdr:colOff>165100</xdr:colOff>
      <xdr:row>58</xdr:row>
      <xdr:rowOff>166824</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19494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11901</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19310428"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18100</xdr:rowOff>
    </xdr:from>
    <xdr:to>
      <xdr:col>116</xdr:col>
      <xdr:colOff>114300</xdr:colOff>
      <xdr:row>59</xdr:row>
      <xdr:rowOff>119700</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2110700" y="101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127678</xdr:rowOff>
    </xdr:from>
    <xdr:ext cx="378565" cy="259045"/>
    <xdr:sp macro="" textlink="">
      <xdr:nvSpPr>
        <xdr:cNvPr id="815" name="貸付金該当値テキスト">
          <a:extLst>
            <a:ext uri="{FF2B5EF4-FFF2-40B4-BE49-F238E27FC236}">
              <a16:creationId xmlns:a16="http://schemas.microsoft.com/office/drawing/2014/main" xmlns="" id="{00000000-0008-0000-0600-00002F030000}"/>
            </a:ext>
          </a:extLst>
        </xdr:cNvPr>
        <xdr:cNvSpPr txBox="1"/>
      </xdr:nvSpPr>
      <xdr:spPr>
        <a:xfrm>
          <a:off x="22212300"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47817</xdr:rowOff>
    </xdr:from>
    <xdr:to>
      <xdr:col>107</xdr:col>
      <xdr:colOff>101600</xdr:colOff>
      <xdr:row>59</xdr:row>
      <xdr:rowOff>149417</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0383500" y="1016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140544</xdr:rowOff>
    </xdr:from>
    <xdr:ext cx="24929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0309650" y="10256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46217</xdr:rowOff>
    </xdr:from>
    <xdr:to>
      <xdr:col>102</xdr:col>
      <xdr:colOff>165100</xdr:colOff>
      <xdr:row>59</xdr:row>
      <xdr:rowOff>147817</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19494500" y="101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138944</xdr:rowOff>
    </xdr:from>
    <xdr:ext cx="313932"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9388333" y="10254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44258</xdr:rowOff>
    </xdr:from>
    <xdr:to>
      <xdr:col>98</xdr:col>
      <xdr:colOff>38100</xdr:colOff>
      <xdr:row>59</xdr:row>
      <xdr:rowOff>145858</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8605500" y="1015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136985</xdr:rowOff>
    </xdr:from>
    <xdr:ext cx="378565"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467017" y="10252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xmlns=""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xmlns=""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xmlns=""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71166</xdr:rowOff>
    </xdr:from>
    <xdr:to>
      <xdr:col>116</xdr:col>
      <xdr:colOff>63500</xdr:colOff>
      <xdr:row>76</xdr:row>
      <xdr:rowOff>85872</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flipV="1">
          <a:off x="21323300" y="13101366"/>
          <a:ext cx="8382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a:extLst>
            <a:ext uri="{FF2B5EF4-FFF2-40B4-BE49-F238E27FC236}">
              <a16:creationId xmlns:a16="http://schemas.microsoft.com/office/drawing/2014/main" xmlns="" id="{00000000-0008-0000-0600-000055030000}"/>
            </a:ext>
          </a:extLst>
        </xdr:cNvPr>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85872</xdr:rowOff>
    </xdr:from>
    <xdr:to>
      <xdr:col>111</xdr:col>
      <xdr:colOff>177800</xdr:colOff>
      <xdr:row>76</xdr:row>
      <xdr:rowOff>99192</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0434300" y="13116072"/>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99192</xdr:rowOff>
    </xdr:from>
    <xdr:to>
      <xdr:col>107</xdr:col>
      <xdr:colOff>50800</xdr:colOff>
      <xdr:row>76</xdr:row>
      <xdr:rowOff>127676</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19545300" y="13129392"/>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127676</xdr:rowOff>
    </xdr:from>
    <xdr:to>
      <xdr:col>102</xdr:col>
      <xdr:colOff>114300</xdr:colOff>
      <xdr:row>76</xdr:row>
      <xdr:rowOff>128468</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8656300" y="13157876"/>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4814</xdr:rowOff>
    </xdr:from>
    <xdr:to>
      <xdr:col>102</xdr:col>
      <xdr:colOff>165100</xdr:colOff>
      <xdr:row>76</xdr:row>
      <xdr:rowOff>106414</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194945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122941</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8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20366</xdr:rowOff>
    </xdr:from>
    <xdr:to>
      <xdr:col>116</xdr:col>
      <xdr:colOff>114300</xdr:colOff>
      <xdr:row>76</xdr:row>
      <xdr:rowOff>121966</xdr:rowOff>
    </xdr:to>
    <xdr:sp macro="" textlink="">
      <xdr:nvSpPr>
        <xdr:cNvPr id="871" name="楕円 870">
          <a:extLst>
            <a:ext uri="{FF2B5EF4-FFF2-40B4-BE49-F238E27FC236}">
              <a16:creationId xmlns:a16="http://schemas.microsoft.com/office/drawing/2014/main" xmlns="" id="{00000000-0008-0000-0600-000067030000}"/>
            </a:ext>
          </a:extLst>
        </xdr:cNvPr>
        <xdr:cNvSpPr/>
      </xdr:nvSpPr>
      <xdr:spPr>
        <a:xfrm>
          <a:off x="22110700" y="130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43242</xdr:rowOff>
    </xdr:from>
    <xdr:ext cx="534377" cy="259045"/>
    <xdr:sp macro="" textlink="">
      <xdr:nvSpPr>
        <xdr:cNvPr id="872" name="繰出金該当値テキスト">
          <a:extLst>
            <a:ext uri="{FF2B5EF4-FFF2-40B4-BE49-F238E27FC236}">
              <a16:creationId xmlns:a16="http://schemas.microsoft.com/office/drawing/2014/main" xmlns="" id="{00000000-0008-0000-0600-000068030000}"/>
            </a:ext>
          </a:extLst>
        </xdr:cNvPr>
        <xdr:cNvSpPr txBox="1"/>
      </xdr:nvSpPr>
      <xdr:spPr>
        <a:xfrm>
          <a:off x="22212300" y="129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35072</xdr:rowOff>
    </xdr:from>
    <xdr:to>
      <xdr:col>112</xdr:col>
      <xdr:colOff>38100</xdr:colOff>
      <xdr:row>76</xdr:row>
      <xdr:rowOff>136672</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1272500" y="1306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153199</xdr:rowOff>
    </xdr:from>
    <xdr:ext cx="534377"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1056111" y="128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48392</xdr:rowOff>
    </xdr:from>
    <xdr:to>
      <xdr:col>107</xdr:col>
      <xdr:colOff>101600</xdr:colOff>
      <xdr:row>76</xdr:row>
      <xdr:rowOff>149992</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0383500" y="1307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166519</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0167111" y="128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76876</xdr:rowOff>
    </xdr:from>
    <xdr:to>
      <xdr:col>102</xdr:col>
      <xdr:colOff>165100</xdr:colOff>
      <xdr:row>77</xdr:row>
      <xdr:rowOff>7026</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19494500" y="131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169603</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19278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77668</xdr:rowOff>
    </xdr:from>
    <xdr:to>
      <xdr:col>98</xdr:col>
      <xdr:colOff>38100</xdr:colOff>
      <xdr:row>77</xdr:row>
      <xdr:rowOff>7818</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8605500" y="1310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170395</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8389111" y="1320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xmlns=""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平成２７年度以降において類似団体平均より高くなっている。合併後の定員管理で平成１６年以降職員数は減少したが、地方創生関連事業での移住定住コーディネーターや地域おこし協力隊、少子化対策による子育て、保育関係の非常勤職員が増加していることに起因するものと分析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平成２３年の福祉事務所設置による生活保護事務が始まったことや平成２６年からは、町独自の少子化対策事業に取り組んだため高くなっている。補助費についても病院事業会計への補助（繰出）やごみ処理、消防、介護保険等を一部事務組合で実施しているため高くなっている。特に、平成３０年度決算のの特徴として、清掃施設の建設改良に係る負担金が大幅な増加要因の一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公債費については、起債残高は年々減少しているものの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人当たりのコストとしては類似団体平均と比較し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％高い水準で推移し、一方、積立金については類似団体平均を大幅に下回る状況となっている。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このようなことから、本町の財政基盤の脆弱さが覗える決算状況となっている。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10,897
10,819
114.03
7,576,924
7,410,843
113,406
4,369,448
6,219,961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14732</xdr:rowOff>
    </xdr:from>
    <xdr:to>
      <xdr:col>24</xdr:col>
      <xdr:colOff>63500</xdr:colOff>
      <xdr:row>35</xdr:row>
      <xdr:rowOff>48451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015482"/>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48451</xdr:rowOff>
    </xdr:from>
    <xdr:to>
      <xdr:col>19</xdr:col>
      <xdr:colOff>177800</xdr:colOff>
      <xdr:row>35</xdr:row>
      <xdr:rowOff>130366</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49201"/>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150749</xdr:rowOff>
    </xdr:from>
    <xdr:to>
      <xdr:col>15</xdr:col>
      <xdr:colOff>50800</xdr:colOff>
      <xdr:row>35</xdr:row>
      <xdr:rowOff>130366</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80049"/>
          <a:ext cx="8890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150749</xdr:rowOff>
    </xdr:from>
    <xdr:to>
      <xdr:col>10</xdr:col>
      <xdr:colOff>114300</xdr:colOff>
      <xdr:row>35</xdr:row>
      <xdr:rowOff>64453</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80049"/>
          <a:ext cx="889000" cy="8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91567</xdr:rowOff>
    </xdr:from>
    <xdr:to>
      <xdr:col>10</xdr:col>
      <xdr:colOff>165100</xdr:colOff>
      <xdr:row>36</xdr:row>
      <xdr:rowOff>21717</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9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12844</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155338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135382</xdr:rowOff>
    </xdr:from>
    <xdr:to>
      <xdr:col>24</xdr:col>
      <xdr:colOff>114300</xdr:colOff>
      <xdr:row>35</xdr:row>
      <xdr:rowOff>65532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158259</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81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169101</xdr:rowOff>
    </xdr:from>
    <xdr:to>
      <xdr:col>20</xdr:col>
      <xdr:colOff>38100</xdr:colOff>
      <xdr:row>35</xdr:row>
      <xdr:rowOff>99251</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115778</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7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79566</xdr:rowOff>
    </xdr:from>
    <xdr:to>
      <xdr:col>15</xdr:col>
      <xdr:colOff>101600</xdr:colOff>
      <xdr:row>36</xdr:row>
      <xdr:rowOff>9716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8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26243</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8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99949</xdr:rowOff>
    </xdr:from>
    <xdr:to>
      <xdr:col>10</xdr:col>
      <xdr:colOff>165100</xdr:colOff>
      <xdr:row>35</xdr:row>
      <xdr:rowOff>30099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2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46626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70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13653</xdr:rowOff>
    </xdr:from>
    <xdr:to>
      <xdr:col>6</xdr:col>
      <xdr:colOff>38100</xdr:colOff>
      <xdr:row>35</xdr:row>
      <xdr:rowOff>115253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1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131780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8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33461</xdr:rowOff>
    </xdr:from>
    <xdr:to>
      <xdr:col>24</xdr:col>
      <xdr:colOff>63500</xdr:colOff>
      <xdr:row>58</xdr:row>
      <xdr:rowOff>62776</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977561"/>
          <a:ext cx="838200" cy="2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58624</xdr:rowOff>
    </xdr:from>
    <xdr:to>
      <xdr:col>19</xdr:col>
      <xdr:colOff>177800</xdr:colOff>
      <xdr:row>58</xdr:row>
      <xdr:rowOff>62776</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10002724"/>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14427</xdr:rowOff>
    </xdr:from>
    <xdr:to>
      <xdr:col>15</xdr:col>
      <xdr:colOff>50800</xdr:colOff>
      <xdr:row>58</xdr:row>
      <xdr:rowOff>58624</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9958527"/>
          <a:ext cx="889000" cy="4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14427</xdr:rowOff>
    </xdr:from>
    <xdr:to>
      <xdr:col>10</xdr:col>
      <xdr:colOff>114300</xdr:colOff>
      <xdr:row>58</xdr:row>
      <xdr:rowOff>53060</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flipV="1">
          <a:off x="1130300" y="9958527"/>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82431</xdr:rowOff>
    </xdr:from>
    <xdr:to>
      <xdr:col>10</xdr:col>
      <xdr:colOff>165100</xdr:colOff>
      <xdr:row>58</xdr:row>
      <xdr:rowOff>12581</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85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29108</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9630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154111</xdr:rowOff>
    </xdr:from>
    <xdr:to>
      <xdr:col>24</xdr:col>
      <xdr:colOff>114300</xdr:colOff>
      <xdr:row>58</xdr:row>
      <xdr:rowOff>84261</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9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132538</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90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11976</xdr:rowOff>
    </xdr:from>
    <xdr:to>
      <xdr:col>20</xdr:col>
      <xdr:colOff>38100</xdr:colOff>
      <xdr:row>58</xdr:row>
      <xdr:rowOff>113576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9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104703</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0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7824</xdr:rowOff>
    </xdr:from>
    <xdr:to>
      <xdr:col>15</xdr:col>
      <xdr:colOff>101600</xdr:colOff>
      <xdr:row>58</xdr:row>
      <xdr:rowOff>109424</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9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100551</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0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135077</xdr:rowOff>
    </xdr:from>
    <xdr:to>
      <xdr:col>10</xdr:col>
      <xdr:colOff>165100</xdr:colOff>
      <xdr:row>58</xdr:row>
      <xdr:rowOff>65227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9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56354</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19795" y="1000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2260</xdr:rowOff>
    </xdr:from>
    <xdr:to>
      <xdr:col>6</xdr:col>
      <xdr:colOff>38100</xdr:colOff>
      <xdr:row>58</xdr:row>
      <xdr:rowOff>103860</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99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94987</xdr:rowOff>
    </xdr:from>
    <xdr:ext cx="534377"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63111" y="1003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20617</xdr:rowOff>
    </xdr:from>
    <xdr:to>
      <xdr:col>24</xdr:col>
      <xdr:colOff>63500</xdr:colOff>
      <xdr:row>74</xdr:row>
      <xdr:rowOff>40249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707917"/>
          <a:ext cx="838200" cy="1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112535</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971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20617</xdr:rowOff>
    </xdr:from>
    <xdr:to>
      <xdr:col>19</xdr:col>
      <xdr:colOff>177800</xdr:colOff>
      <xdr:row>74</xdr:row>
      <xdr:rowOff>118852</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707917"/>
          <a:ext cx="889000" cy="9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107513</xdr:rowOff>
    </xdr:from>
    <xdr:to>
      <xdr:col>15</xdr:col>
      <xdr:colOff>50800</xdr:colOff>
      <xdr:row>74</xdr:row>
      <xdr:rowOff>118852</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a:off x="2019300" y="12794813"/>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137204</xdr:rowOff>
    </xdr:from>
    <xdr:to>
      <xdr:col>10</xdr:col>
      <xdr:colOff>114300</xdr:colOff>
      <xdr:row>74</xdr:row>
      <xdr:rowOff>107513</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2310154"/>
          <a:ext cx="889000" cy="48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141944</xdr:rowOff>
    </xdr:from>
    <xdr:to>
      <xdr:col>10</xdr:col>
      <xdr:colOff>165100</xdr:colOff>
      <xdr:row>76</xdr:row>
      <xdr:rowOff>72095</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006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63222</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0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160899</xdr:rowOff>
    </xdr:from>
    <xdr:to>
      <xdr:col>24</xdr:col>
      <xdr:colOff>114300</xdr:colOff>
      <xdr:row>74</xdr:row>
      <xdr:rowOff>91049</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67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12326</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2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141267</xdr:rowOff>
    </xdr:from>
    <xdr:to>
      <xdr:col>20</xdr:col>
      <xdr:colOff>38100</xdr:colOff>
      <xdr:row>74</xdr:row>
      <xdr:rowOff>71417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65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87944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43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68052</xdr:rowOff>
    </xdr:from>
    <xdr:to>
      <xdr:col>15</xdr:col>
      <xdr:colOff>101600</xdr:colOff>
      <xdr:row>74</xdr:row>
      <xdr:rowOff>169652</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75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14729</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53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56713</xdr:rowOff>
    </xdr:from>
    <xdr:to>
      <xdr:col>10</xdr:col>
      <xdr:colOff>165100</xdr:colOff>
      <xdr:row>74</xdr:row>
      <xdr:rowOff>158313</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7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3390</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51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86404</xdr:rowOff>
    </xdr:from>
    <xdr:to>
      <xdr:col>6</xdr:col>
      <xdr:colOff>38100</xdr:colOff>
      <xdr:row>72</xdr:row>
      <xdr:rowOff>16554</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25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33081</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03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112238</xdr:rowOff>
    </xdr:from>
    <xdr:to>
      <xdr:col>24</xdr:col>
      <xdr:colOff>63500</xdr:colOff>
      <xdr:row>94</xdr:row>
      <xdr:rowOff>169859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228538"/>
          <a:ext cx="838200" cy="5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169859</xdr:rowOff>
    </xdr:from>
    <xdr:to>
      <xdr:col>19</xdr:col>
      <xdr:colOff>177800</xdr:colOff>
      <xdr:row>95</xdr:row>
      <xdr:rowOff>82161</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286159"/>
          <a:ext cx="889000" cy="8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64689</xdr:rowOff>
    </xdr:from>
    <xdr:to>
      <xdr:col>15</xdr:col>
      <xdr:colOff>50800</xdr:colOff>
      <xdr:row>95</xdr:row>
      <xdr:rowOff>82161</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352439"/>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64689</xdr:rowOff>
    </xdr:from>
    <xdr:to>
      <xdr:col>10</xdr:col>
      <xdr:colOff>114300</xdr:colOff>
      <xdr:row>95</xdr:row>
      <xdr:rowOff>103574</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352439"/>
          <a:ext cx="8890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160162</xdr:rowOff>
    </xdr:from>
    <xdr:to>
      <xdr:col>10</xdr:col>
      <xdr:colOff>165100</xdr:colOff>
      <xdr:row>97</xdr:row>
      <xdr:rowOff>90312</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81439</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61438</xdr:rowOff>
    </xdr:from>
    <xdr:to>
      <xdr:col>24</xdr:col>
      <xdr:colOff>114300</xdr:colOff>
      <xdr:row>94</xdr:row>
      <xdr:rowOff>163038</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17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84315</xdr:rowOff>
    </xdr:from>
    <xdr:ext cx="599010"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02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119059</xdr:rowOff>
    </xdr:from>
    <xdr:to>
      <xdr:col>20</xdr:col>
      <xdr:colOff>38100</xdr:colOff>
      <xdr:row>95</xdr:row>
      <xdr:rowOff>49209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2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65736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01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31361</xdr:rowOff>
    </xdr:from>
    <xdr:to>
      <xdr:col>15</xdr:col>
      <xdr:colOff>101600</xdr:colOff>
      <xdr:row>95</xdr:row>
      <xdr:rowOff>132961</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3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149488</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0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13889</xdr:rowOff>
    </xdr:from>
    <xdr:to>
      <xdr:col>10</xdr:col>
      <xdr:colOff>165100</xdr:colOff>
      <xdr:row>95</xdr:row>
      <xdr:rowOff>115489</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3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132016</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07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52774</xdr:rowOff>
    </xdr:from>
    <xdr:to>
      <xdr:col>6</xdr:col>
      <xdr:colOff>38100</xdr:colOff>
      <xdr:row>95</xdr:row>
      <xdr:rowOff>154374</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34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170901</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1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46837</xdr:rowOff>
    </xdr:from>
    <xdr:to>
      <xdr:col>41</xdr:col>
      <xdr:colOff>101600</xdr:colOff>
      <xdr:row>37</xdr:row>
      <xdr:rowOff>148437</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164964</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1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68999</xdr:rowOff>
    </xdr:from>
    <xdr:to>
      <xdr:col>55</xdr:col>
      <xdr:colOff>0</xdr:colOff>
      <xdr:row>55</xdr:row>
      <xdr:rowOff>147218</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8984399"/>
          <a:ext cx="838200" cy="59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147218</xdr:rowOff>
    </xdr:from>
    <xdr:to>
      <xdr:col>50</xdr:col>
      <xdr:colOff>114300</xdr:colOff>
      <xdr:row>55</xdr:row>
      <xdr:rowOff>168453</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576968"/>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74231</xdr:rowOff>
    </xdr:from>
    <xdr:to>
      <xdr:col>45</xdr:col>
      <xdr:colOff>177800</xdr:colOff>
      <xdr:row>55</xdr:row>
      <xdr:rowOff>168453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9503981"/>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74231</xdr:rowOff>
    </xdr:from>
    <xdr:to>
      <xdr:col>41</xdr:col>
      <xdr:colOff>50800</xdr:colOff>
      <xdr:row>56</xdr:row>
      <xdr:rowOff>30544</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503981"/>
          <a:ext cx="889000" cy="1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10198</xdr:rowOff>
    </xdr:from>
    <xdr:to>
      <xdr:col>41</xdr:col>
      <xdr:colOff>101600</xdr:colOff>
      <xdr:row>56</xdr:row>
      <xdr:rowOff>111798</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61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102925</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7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79811</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85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18199</xdr:rowOff>
    </xdr:from>
    <xdr:to>
      <xdr:col>55</xdr:col>
      <xdr:colOff>50800</xdr:colOff>
      <xdr:row>52</xdr:row>
      <xdr:rowOff>119799</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893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41076</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87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96418</xdr:rowOff>
    </xdr:from>
    <xdr:to>
      <xdr:col>50</xdr:col>
      <xdr:colOff>165100</xdr:colOff>
      <xdr:row>56</xdr:row>
      <xdr:rowOff>26568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5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43095</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93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117653</xdr:rowOff>
    </xdr:from>
    <xdr:to>
      <xdr:col>46</xdr:col>
      <xdr:colOff>38100</xdr:colOff>
      <xdr:row>56</xdr:row>
      <xdr:rowOff>47803</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5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64330</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32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23431</xdr:rowOff>
    </xdr:from>
    <xdr:to>
      <xdr:col>41</xdr:col>
      <xdr:colOff>101600</xdr:colOff>
      <xdr:row>55</xdr:row>
      <xdr:rowOff>125031</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4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141558</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22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151194</xdr:rowOff>
    </xdr:from>
    <xdr:to>
      <xdr:col>36</xdr:col>
      <xdr:colOff>165100</xdr:colOff>
      <xdr:row>56</xdr:row>
      <xdr:rowOff>81344</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58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97871</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935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32307</xdr:rowOff>
    </xdr:from>
    <xdr:to>
      <xdr:col>55</xdr:col>
      <xdr:colOff>0</xdr:colOff>
      <xdr:row>79</xdr:row>
      <xdr:rowOff>49028</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576857"/>
          <a:ext cx="838200" cy="1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49028</xdr:rowOff>
    </xdr:from>
    <xdr:to>
      <xdr:col>50</xdr:col>
      <xdr:colOff>114300</xdr:colOff>
      <xdr:row>79</xdr:row>
      <xdr:rowOff>52930</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593578"/>
          <a:ext cx="889000" cy="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42104</xdr:rowOff>
    </xdr:from>
    <xdr:to>
      <xdr:col>45</xdr:col>
      <xdr:colOff>177800</xdr:colOff>
      <xdr:row>79</xdr:row>
      <xdr:rowOff>52930</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7861300" y="13415204"/>
          <a:ext cx="889000" cy="18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42104</xdr:rowOff>
    </xdr:from>
    <xdr:to>
      <xdr:col>41</xdr:col>
      <xdr:colOff>50800</xdr:colOff>
      <xdr:row>79</xdr:row>
      <xdr:rowOff>61404</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415204"/>
          <a:ext cx="889000" cy="19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68898</xdr:rowOff>
    </xdr:from>
    <xdr:to>
      <xdr:col>41</xdr:col>
      <xdr:colOff>101600</xdr:colOff>
      <xdr:row>77</xdr:row>
      <xdr:rowOff>170498</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27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15575</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0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152957</xdr:rowOff>
    </xdr:from>
    <xdr:to>
      <xdr:col>55</xdr:col>
      <xdr:colOff>50800</xdr:colOff>
      <xdr:row>79</xdr:row>
      <xdr:rowOff>83107</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5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67884</xdr:rowOff>
    </xdr:from>
    <xdr:ext cx="469744"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44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169678</xdr:rowOff>
    </xdr:from>
    <xdr:to>
      <xdr:col>50</xdr:col>
      <xdr:colOff>165100</xdr:colOff>
      <xdr:row>79</xdr:row>
      <xdr:rowOff>99828</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5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90955</xdr:rowOff>
    </xdr:from>
    <xdr:ext cx="469744"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404428" y="136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2130</xdr:rowOff>
    </xdr:from>
    <xdr:to>
      <xdr:col>46</xdr:col>
      <xdr:colOff>38100</xdr:colOff>
      <xdr:row>79</xdr:row>
      <xdr:rowOff>103730</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5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94857</xdr:rowOff>
    </xdr:from>
    <xdr:ext cx="469744"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515428" y="1363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162754</xdr:rowOff>
    </xdr:from>
    <xdr:to>
      <xdr:col>41</xdr:col>
      <xdr:colOff>101600</xdr:colOff>
      <xdr:row>78</xdr:row>
      <xdr:rowOff>92904</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3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84031</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34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10604</xdr:rowOff>
    </xdr:from>
    <xdr:to>
      <xdr:col>36</xdr:col>
      <xdr:colOff>165100</xdr:colOff>
      <xdr:row>79</xdr:row>
      <xdr:rowOff>112204</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5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103331</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37428" y="1364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3945</xdr:rowOff>
    </xdr:from>
    <xdr:to>
      <xdr:col>55</xdr:col>
      <xdr:colOff>0</xdr:colOff>
      <xdr:row>97</xdr:row>
      <xdr:rowOff>26234</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634595"/>
          <a:ext cx="8382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169647</xdr:rowOff>
    </xdr:from>
    <xdr:to>
      <xdr:col>50</xdr:col>
      <xdr:colOff>114300</xdr:colOff>
      <xdr:row>97</xdr:row>
      <xdr:rowOff>3945</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8750300" y="16628847"/>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169647</xdr:rowOff>
    </xdr:from>
    <xdr:to>
      <xdr:col>45</xdr:col>
      <xdr:colOff>177800</xdr:colOff>
      <xdr:row>97</xdr:row>
      <xdr:rowOff>8947</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flipV="1">
          <a:off x="7861300" y="16628847"/>
          <a:ext cx="88900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8947</xdr:rowOff>
    </xdr:from>
    <xdr:to>
      <xdr:col>41</xdr:col>
      <xdr:colOff>50800</xdr:colOff>
      <xdr:row>97</xdr:row>
      <xdr:rowOff>26406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639597"/>
          <a:ext cx="889000" cy="1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49592</xdr:rowOff>
    </xdr:from>
    <xdr:to>
      <xdr:col>41</xdr:col>
      <xdr:colOff>101600</xdr:colOff>
      <xdr:row>95</xdr:row>
      <xdr:rowOff>151192</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33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167719</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11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146884</xdr:rowOff>
    </xdr:from>
    <xdr:to>
      <xdr:col>55</xdr:col>
      <xdr:colOff>50800</xdr:colOff>
      <xdr:row>97</xdr:row>
      <xdr:rowOff>77034</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6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61811</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5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124595</xdr:rowOff>
    </xdr:from>
    <xdr:to>
      <xdr:col>50</xdr:col>
      <xdr:colOff>165100</xdr:colOff>
      <xdr:row>97</xdr:row>
      <xdr:rowOff>54745</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5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45872</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6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118847</xdr:rowOff>
    </xdr:from>
    <xdr:to>
      <xdr:col>46</xdr:col>
      <xdr:colOff>38100</xdr:colOff>
      <xdr:row>97</xdr:row>
      <xdr:rowOff>48997</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40124</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6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129597</xdr:rowOff>
    </xdr:from>
    <xdr:to>
      <xdr:col>41</xdr:col>
      <xdr:colOff>101600</xdr:colOff>
      <xdr:row>97</xdr:row>
      <xdr:rowOff>59747</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5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50874</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68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147056</xdr:rowOff>
    </xdr:from>
    <xdr:to>
      <xdr:col>36</xdr:col>
      <xdr:colOff>165100</xdr:colOff>
      <xdr:row>97</xdr:row>
      <xdr:rowOff>77206</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60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68333</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69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xmlns=""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xmlns=""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xmlns=""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89914</xdr:rowOff>
    </xdr:from>
    <xdr:to>
      <xdr:col>85</xdr:col>
      <xdr:colOff>127000</xdr:colOff>
      <xdr:row>37</xdr:row>
      <xdr:rowOff>90551</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5481300" y="6433564"/>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xmlns=""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68328</xdr:rowOff>
    </xdr:from>
    <xdr:to>
      <xdr:col>81</xdr:col>
      <xdr:colOff>50800</xdr:colOff>
      <xdr:row>37</xdr:row>
      <xdr:rowOff>90551</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4592300" y="6411978"/>
          <a:ext cx="889000" cy="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xmlns=""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68328</xdr:rowOff>
    </xdr:from>
    <xdr:to>
      <xdr:col>76</xdr:col>
      <xdr:colOff>114300</xdr:colOff>
      <xdr:row>37</xdr:row>
      <xdr:rowOff>70402</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flipV="1">
          <a:off x="13703300" y="6411978"/>
          <a:ext cx="889000" cy="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70402</xdr:rowOff>
    </xdr:from>
    <xdr:to>
      <xdr:col>71</xdr:col>
      <xdr:colOff>177800</xdr:colOff>
      <xdr:row>37</xdr:row>
      <xdr:rowOff>107810</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2814300" y="6414052"/>
          <a:ext cx="889000" cy="3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164077</xdr:rowOff>
    </xdr:from>
    <xdr:to>
      <xdr:col>72</xdr:col>
      <xdr:colOff>38100</xdr:colOff>
      <xdr:row>37</xdr:row>
      <xdr:rowOff>94227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3652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110754</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3436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39114</xdr:rowOff>
    </xdr:from>
    <xdr:to>
      <xdr:col>85</xdr:col>
      <xdr:colOff>177800</xdr:colOff>
      <xdr:row>37</xdr:row>
      <xdr:rowOff>140714</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6268700" y="63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17541</xdr:rowOff>
    </xdr:from>
    <xdr:ext cx="534377" cy="259045"/>
    <xdr:sp macro="" textlink="">
      <xdr:nvSpPr>
        <xdr:cNvPr id="538" name="消防費該当値テキスト">
          <a:extLst>
            <a:ext uri="{FF2B5EF4-FFF2-40B4-BE49-F238E27FC236}">
              <a16:creationId xmlns:a16="http://schemas.microsoft.com/office/drawing/2014/main" xmlns="" id="{00000000-0008-0000-0700-00001A020000}"/>
            </a:ext>
          </a:extLst>
        </xdr:cNvPr>
        <xdr:cNvSpPr txBox="1"/>
      </xdr:nvSpPr>
      <xdr:spPr>
        <a:xfrm>
          <a:off x="16370300" y="636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39751</xdr:rowOff>
    </xdr:from>
    <xdr:to>
      <xdr:col>81</xdr:col>
      <xdr:colOff>101600</xdr:colOff>
      <xdr:row>37</xdr:row>
      <xdr:rowOff>141351</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5430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132478</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5214111" y="647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17528</xdr:rowOff>
    </xdr:from>
    <xdr:to>
      <xdr:col>76</xdr:col>
      <xdr:colOff>165100</xdr:colOff>
      <xdr:row>37</xdr:row>
      <xdr:rowOff>119128</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4541500" y="63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110255</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325111" y="645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19602</xdr:rowOff>
    </xdr:from>
    <xdr:to>
      <xdr:col>72</xdr:col>
      <xdr:colOff>38100</xdr:colOff>
      <xdr:row>37</xdr:row>
      <xdr:rowOff>121202</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3652500" y="63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112329</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3436111" y="6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57010</xdr:rowOff>
    </xdr:from>
    <xdr:to>
      <xdr:col>67</xdr:col>
      <xdr:colOff>101600</xdr:colOff>
      <xdr:row>37</xdr:row>
      <xdr:rowOff>158610</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2763500" y="64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149737</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2547111" y="64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xmlns=""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xmlns=""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169272</xdr:rowOff>
    </xdr:from>
    <xdr:to>
      <xdr:col>85</xdr:col>
      <xdr:colOff>127000</xdr:colOff>
      <xdr:row>57</xdr:row>
      <xdr:rowOff>96252</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5481300" y="9770472"/>
          <a:ext cx="838200" cy="9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xmlns=""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169272</xdr:rowOff>
    </xdr:from>
    <xdr:to>
      <xdr:col>81</xdr:col>
      <xdr:colOff>50800</xdr:colOff>
      <xdr:row>57</xdr:row>
      <xdr:rowOff>40259</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4592300" y="9770472"/>
          <a:ext cx="889000" cy="4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70376</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14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40259</xdr:rowOff>
    </xdr:from>
    <xdr:to>
      <xdr:col>76</xdr:col>
      <xdr:colOff>114300</xdr:colOff>
      <xdr:row>57</xdr:row>
      <xdr:rowOff>102886</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flipV="1">
          <a:off x="13703300" y="9812909"/>
          <a:ext cx="889000" cy="6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102886</xdr:rowOff>
    </xdr:from>
    <xdr:to>
      <xdr:col>71</xdr:col>
      <xdr:colOff>177800</xdr:colOff>
      <xdr:row>57</xdr:row>
      <xdr:rowOff>117896</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2814300" y="9875536"/>
          <a:ext cx="889000" cy="1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136394</xdr:rowOff>
    </xdr:from>
    <xdr:to>
      <xdr:col>72</xdr:col>
      <xdr:colOff>38100</xdr:colOff>
      <xdr:row>57</xdr:row>
      <xdr:rowOff>66544</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3652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83071</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3436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45452</xdr:rowOff>
    </xdr:from>
    <xdr:to>
      <xdr:col>85</xdr:col>
      <xdr:colOff>177800</xdr:colOff>
      <xdr:row>57</xdr:row>
      <xdr:rowOff>147052</xdr:rowOff>
    </xdr:to>
    <xdr:sp macro="" textlink="">
      <xdr:nvSpPr>
        <xdr:cNvPr id="592" name="楕円 591">
          <a:extLst>
            <a:ext uri="{FF2B5EF4-FFF2-40B4-BE49-F238E27FC236}">
              <a16:creationId xmlns:a16="http://schemas.microsoft.com/office/drawing/2014/main" xmlns="" id="{00000000-0008-0000-0700-000050020000}"/>
            </a:ext>
          </a:extLst>
        </xdr:cNvPr>
        <xdr:cNvSpPr/>
      </xdr:nvSpPr>
      <xdr:spPr>
        <a:xfrm>
          <a:off x="16268700" y="981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131829</xdr:rowOff>
    </xdr:from>
    <xdr:ext cx="534377" cy="259045"/>
    <xdr:sp macro="" textlink="">
      <xdr:nvSpPr>
        <xdr:cNvPr id="593" name="教育費該当値テキスト">
          <a:extLst>
            <a:ext uri="{FF2B5EF4-FFF2-40B4-BE49-F238E27FC236}">
              <a16:creationId xmlns:a16="http://schemas.microsoft.com/office/drawing/2014/main" xmlns="" id="{00000000-0008-0000-0700-000051020000}"/>
            </a:ext>
          </a:extLst>
        </xdr:cNvPr>
        <xdr:cNvSpPr txBox="1"/>
      </xdr:nvSpPr>
      <xdr:spPr>
        <a:xfrm>
          <a:off x="16370300" y="97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118472</xdr:rowOff>
    </xdr:from>
    <xdr:to>
      <xdr:col>81</xdr:col>
      <xdr:colOff>101600</xdr:colOff>
      <xdr:row>57</xdr:row>
      <xdr:rowOff>48622</xdr:rowOff>
    </xdr:to>
    <xdr:sp macro="" textlink="">
      <xdr:nvSpPr>
        <xdr:cNvPr id="594" name="楕円 593">
          <a:extLst>
            <a:ext uri="{FF2B5EF4-FFF2-40B4-BE49-F238E27FC236}">
              <a16:creationId xmlns:a16="http://schemas.microsoft.com/office/drawing/2014/main" xmlns="" id="{00000000-0008-0000-0700-000052020000}"/>
            </a:ext>
          </a:extLst>
        </xdr:cNvPr>
        <xdr:cNvSpPr/>
      </xdr:nvSpPr>
      <xdr:spPr>
        <a:xfrm>
          <a:off x="15430500" y="97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65149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5214111" y="94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160909</xdr:rowOff>
    </xdr:from>
    <xdr:to>
      <xdr:col>76</xdr:col>
      <xdr:colOff>165100</xdr:colOff>
      <xdr:row>57</xdr:row>
      <xdr:rowOff>91059</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4541500" y="97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82186</xdr:rowOff>
    </xdr:from>
    <xdr:ext cx="534377"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325111" y="985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52086</xdr:rowOff>
    </xdr:from>
    <xdr:to>
      <xdr:col>72</xdr:col>
      <xdr:colOff>38100</xdr:colOff>
      <xdr:row>57</xdr:row>
      <xdr:rowOff>153686</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3652500" y="98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144813</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3436111" y="99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67096</xdr:rowOff>
    </xdr:from>
    <xdr:to>
      <xdr:col>67</xdr:col>
      <xdr:colOff>101600</xdr:colOff>
      <xdr:row>57</xdr:row>
      <xdr:rowOff>168696</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2763500" y="983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159823</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2547111" y="99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xmlns=""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xmlns=""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xmlns=""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102215</xdr:rowOff>
    </xdr:from>
    <xdr:to>
      <xdr:col>85</xdr:col>
      <xdr:colOff>127000</xdr:colOff>
      <xdr:row>78</xdr:row>
      <xdr:rowOff>2826</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5481300" y="13303865"/>
          <a:ext cx="838200" cy="7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a:extLst>
            <a:ext uri="{FF2B5EF4-FFF2-40B4-BE49-F238E27FC236}">
              <a16:creationId xmlns:a16="http://schemas.microsoft.com/office/drawing/2014/main" xmlns="" id="{00000000-0008-0000-0700-000073020000}"/>
            </a:ext>
          </a:extLst>
        </xdr:cNvPr>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xmlns=""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2826</xdr:rowOff>
    </xdr:from>
    <xdr:to>
      <xdr:col>81</xdr:col>
      <xdr:colOff>50800</xdr:colOff>
      <xdr:row>78</xdr:row>
      <xdr:rowOff>24954</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4592300" y="13375926"/>
          <a:ext cx="889000" cy="2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21360</xdr:rowOff>
    </xdr:from>
    <xdr:to>
      <xdr:col>76</xdr:col>
      <xdr:colOff>114300</xdr:colOff>
      <xdr:row>78</xdr:row>
      <xdr:rowOff>24954</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3703300" y="13394460"/>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104581</xdr:rowOff>
    </xdr:from>
    <xdr:to>
      <xdr:col>71</xdr:col>
      <xdr:colOff>177800</xdr:colOff>
      <xdr:row>78</xdr:row>
      <xdr:rowOff>21360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2814300" y="13306231"/>
          <a:ext cx="889000" cy="8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103090</xdr:rowOff>
    </xdr:from>
    <xdr:to>
      <xdr:col>72</xdr:col>
      <xdr:colOff>38100</xdr:colOff>
      <xdr:row>78</xdr:row>
      <xdr:rowOff>33240</xdr:rowOff>
    </xdr:to>
    <xdr:sp macro="" textlink="">
      <xdr:nvSpPr>
        <xdr:cNvPr id="636" name="フローチャート: 判断 635">
          <a:extLst>
            <a:ext uri="{FF2B5EF4-FFF2-40B4-BE49-F238E27FC236}">
              <a16:creationId xmlns:a16="http://schemas.microsoft.com/office/drawing/2014/main" xmlns="" id="{00000000-0008-0000-0700-00007C020000}"/>
            </a:ext>
          </a:extLst>
        </xdr:cNvPr>
        <xdr:cNvSpPr/>
      </xdr:nvSpPr>
      <xdr:spPr>
        <a:xfrm>
          <a:off x="13652500" y="1330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49767</xdr:rowOff>
    </xdr:from>
    <xdr:ext cx="469744"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468428" y="1307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40512</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2579428" y="1341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51415</xdr:rowOff>
    </xdr:from>
    <xdr:to>
      <xdr:col>85</xdr:col>
      <xdr:colOff>177800</xdr:colOff>
      <xdr:row>77</xdr:row>
      <xdr:rowOff>153015</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6268700" y="132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10792</xdr:rowOff>
    </xdr:from>
    <xdr:ext cx="534377" cy="259045"/>
    <xdr:sp macro="" textlink="">
      <xdr:nvSpPr>
        <xdr:cNvPr id="646" name="災害復旧費該当値テキスト">
          <a:extLst>
            <a:ext uri="{FF2B5EF4-FFF2-40B4-BE49-F238E27FC236}">
              <a16:creationId xmlns:a16="http://schemas.microsoft.com/office/drawing/2014/main" xmlns="" id="{00000000-0008-0000-0700-000086020000}"/>
            </a:ext>
          </a:extLst>
        </xdr:cNvPr>
        <xdr:cNvSpPr txBox="1"/>
      </xdr:nvSpPr>
      <xdr:spPr>
        <a:xfrm>
          <a:off x="16370300" y="1304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123476</xdr:rowOff>
    </xdr:from>
    <xdr:to>
      <xdr:col>81</xdr:col>
      <xdr:colOff>101600</xdr:colOff>
      <xdr:row>78</xdr:row>
      <xdr:rowOff>53626</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5430500" y="133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70153</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46428" y="1310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145604</xdr:rowOff>
    </xdr:from>
    <xdr:to>
      <xdr:col>76</xdr:col>
      <xdr:colOff>165100</xdr:colOff>
      <xdr:row>78</xdr:row>
      <xdr:rowOff>75754</xdr:rowOff>
    </xdr:to>
    <xdr:sp macro="" textlink="">
      <xdr:nvSpPr>
        <xdr:cNvPr id="649" name="楕円 648">
          <a:extLst>
            <a:ext uri="{FF2B5EF4-FFF2-40B4-BE49-F238E27FC236}">
              <a16:creationId xmlns:a16="http://schemas.microsoft.com/office/drawing/2014/main" xmlns="" id="{00000000-0008-0000-0700-000089020000}"/>
            </a:ext>
          </a:extLst>
        </xdr:cNvPr>
        <xdr:cNvSpPr/>
      </xdr:nvSpPr>
      <xdr:spPr>
        <a:xfrm>
          <a:off x="14541500" y="1334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66881</xdr:rowOff>
    </xdr:from>
    <xdr:ext cx="313932"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4435333" y="13439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142010</xdr:rowOff>
    </xdr:from>
    <xdr:to>
      <xdr:col>72</xdr:col>
      <xdr:colOff>38100</xdr:colOff>
      <xdr:row>78</xdr:row>
      <xdr:rowOff>72160</xdr:rowOff>
    </xdr:to>
    <xdr:sp macro="" textlink="">
      <xdr:nvSpPr>
        <xdr:cNvPr id="651" name="楕円 650">
          <a:extLst>
            <a:ext uri="{FF2B5EF4-FFF2-40B4-BE49-F238E27FC236}">
              <a16:creationId xmlns:a16="http://schemas.microsoft.com/office/drawing/2014/main" xmlns="" id="{00000000-0008-0000-0700-00008B020000}"/>
            </a:ext>
          </a:extLst>
        </xdr:cNvPr>
        <xdr:cNvSpPr/>
      </xdr:nvSpPr>
      <xdr:spPr>
        <a:xfrm>
          <a:off x="13652500" y="133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63287</xdr:rowOff>
    </xdr:from>
    <xdr:ext cx="378565"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4017" y="13436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53781</xdr:rowOff>
    </xdr:from>
    <xdr:to>
      <xdr:col>67</xdr:col>
      <xdr:colOff>101600</xdr:colOff>
      <xdr:row>77</xdr:row>
      <xdr:rowOff>155381</xdr:rowOff>
    </xdr:to>
    <xdr:sp macro="" textlink="">
      <xdr:nvSpPr>
        <xdr:cNvPr id="653" name="楕円 652">
          <a:extLst>
            <a:ext uri="{FF2B5EF4-FFF2-40B4-BE49-F238E27FC236}">
              <a16:creationId xmlns:a16="http://schemas.microsoft.com/office/drawing/2014/main" xmlns="" id="{00000000-0008-0000-0700-00008D020000}"/>
            </a:ext>
          </a:extLst>
        </xdr:cNvPr>
        <xdr:cNvSpPr/>
      </xdr:nvSpPr>
      <xdr:spPr>
        <a:xfrm>
          <a:off x="12763500" y="132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458</xdr:rowOff>
    </xdr:from>
    <xdr:ext cx="534377"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547111" y="130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xmlns=""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xmlns=""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xmlns=""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165943</xdr:rowOff>
    </xdr:from>
    <xdr:to>
      <xdr:col>85</xdr:col>
      <xdr:colOff>127000</xdr:colOff>
      <xdr:row>96</xdr:row>
      <xdr:rowOff>9100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5481300" y="16453693"/>
          <a:ext cx="8382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a:extLst>
            <a:ext uri="{FF2B5EF4-FFF2-40B4-BE49-F238E27FC236}">
              <a16:creationId xmlns:a16="http://schemas.microsoft.com/office/drawing/2014/main" xmlns="" id="{00000000-0008-0000-0700-0000AC020000}"/>
            </a:ext>
          </a:extLst>
        </xdr:cNvPr>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xmlns=""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146391</xdr:rowOff>
    </xdr:from>
    <xdr:to>
      <xdr:col>81</xdr:col>
      <xdr:colOff>50800</xdr:colOff>
      <xdr:row>96</xdr:row>
      <xdr:rowOff>9100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4592300" y="16434141"/>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146276</xdr:rowOff>
    </xdr:from>
    <xdr:to>
      <xdr:col>76</xdr:col>
      <xdr:colOff>114300</xdr:colOff>
      <xdr:row>95</xdr:row>
      <xdr:rowOff>146391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3703300" y="1643402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135288</xdr:rowOff>
    </xdr:from>
    <xdr:to>
      <xdr:col>71</xdr:col>
      <xdr:colOff>177800</xdr:colOff>
      <xdr:row>95</xdr:row>
      <xdr:rowOff>146276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2814300" y="16423038"/>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168688</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436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115143</xdr:rowOff>
    </xdr:from>
    <xdr:to>
      <xdr:col>85</xdr:col>
      <xdr:colOff>177800</xdr:colOff>
      <xdr:row>96</xdr:row>
      <xdr:rowOff>45293</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6268700" y="164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138020</xdr:rowOff>
    </xdr:from>
    <xdr:ext cx="534377" cy="259045"/>
    <xdr:sp macro="" textlink="">
      <xdr:nvSpPr>
        <xdr:cNvPr id="703" name="公債費該当値テキスト">
          <a:extLst>
            <a:ext uri="{FF2B5EF4-FFF2-40B4-BE49-F238E27FC236}">
              <a16:creationId xmlns:a16="http://schemas.microsoft.com/office/drawing/2014/main" xmlns="" id="{00000000-0008-0000-0700-0000BF020000}"/>
            </a:ext>
          </a:extLst>
        </xdr:cNvPr>
        <xdr:cNvSpPr txBox="1"/>
      </xdr:nvSpPr>
      <xdr:spPr>
        <a:xfrm>
          <a:off x="16370300" y="1625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129750</xdr:rowOff>
    </xdr:from>
    <xdr:to>
      <xdr:col>81</xdr:col>
      <xdr:colOff>101600</xdr:colOff>
      <xdr:row>96</xdr:row>
      <xdr:rowOff>59900</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5430500" y="164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76427</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14111" y="161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95591</xdr:rowOff>
    </xdr:from>
    <xdr:to>
      <xdr:col>76</xdr:col>
      <xdr:colOff>165100</xdr:colOff>
      <xdr:row>96</xdr:row>
      <xdr:rowOff>25741</xdr:rowOff>
    </xdr:to>
    <xdr:sp macro="" textlink="">
      <xdr:nvSpPr>
        <xdr:cNvPr id="706" name="楕円 705">
          <a:extLst>
            <a:ext uri="{FF2B5EF4-FFF2-40B4-BE49-F238E27FC236}">
              <a16:creationId xmlns:a16="http://schemas.microsoft.com/office/drawing/2014/main" xmlns="" id="{00000000-0008-0000-0700-0000C2020000}"/>
            </a:ext>
          </a:extLst>
        </xdr:cNvPr>
        <xdr:cNvSpPr/>
      </xdr:nvSpPr>
      <xdr:spPr>
        <a:xfrm>
          <a:off x="14541500" y="163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42268</xdr:rowOff>
    </xdr:from>
    <xdr:ext cx="534377"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4325111" y="1615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95476</xdr:rowOff>
    </xdr:from>
    <xdr:to>
      <xdr:col>72</xdr:col>
      <xdr:colOff>38100</xdr:colOff>
      <xdr:row>96</xdr:row>
      <xdr:rowOff>25626</xdr:rowOff>
    </xdr:to>
    <xdr:sp macro="" textlink="">
      <xdr:nvSpPr>
        <xdr:cNvPr id="708" name="楕円 707">
          <a:extLst>
            <a:ext uri="{FF2B5EF4-FFF2-40B4-BE49-F238E27FC236}">
              <a16:creationId xmlns:a16="http://schemas.microsoft.com/office/drawing/2014/main" xmlns="" id="{00000000-0008-0000-0700-0000C4020000}"/>
            </a:ext>
          </a:extLst>
        </xdr:cNvPr>
        <xdr:cNvSpPr/>
      </xdr:nvSpPr>
      <xdr:spPr>
        <a:xfrm>
          <a:off x="13652500" y="163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42153</xdr:rowOff>
    </xdr:from>
    <xdr:ext cx="534377"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3436111" y="161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84488</xdr:rowOff>
    </xdr:from>
    <xdr:to>
      <xdr:col>67</xdr:col>
      <xdr:colOff>101600</xdr:colOff>
      <xdr:row>96</xdr:row>
      <xdr:rowOff>14638</xdr:rowOff>
    </xdr:to>
    <xdr:sp macro="" textlink="">
      <xdr:nvSpPr>
        <xdr:cNvPr id="710" name="楕円 709">
          <a:extLst>
            <a:ext uri="{FF2B5EF4-FFF2-40B4-BE49-F238E27FC236}">
              <a16:creationId xmlns:a16="http://schemas.microsoft.com/office/drawing/2014/main" xmlns="" id="{00000000-0008-0000-0700-0000C6020000}"/>
            </a:ext>
          </a:extLst>
        </xdr:cNvPr>
        <xdr:cNvSpPr/>
      </xdr:nvSpPr>
      <xdr:spPr>
        <a:xfrm>
          <a:off x="12763500" y="163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31165</xdr:rowOff>
    </xdr:from>
    <xdr:ext cx="534377"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547111" y="1614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xmlns=""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xmlns=""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xmlns=""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xmlns=""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xmlns=""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xmlns=""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xmlns=""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xmlns=""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87757</xdr:rowOff>
    </xdr:from>
    <xdr:to>
      <xdr:col>102</xdr:col>
      <xdr:colOff>165100</xdr:colOff>
      <xdr:row>38</xdr:row>
      <xdr:rowOff>17907</xdr:rowOff>
    </xdr:to>
    <xdr:sp macro="" textlink="">
      <xdr:nvSpPr>
        <xdr:cNvPr id="746" name="フローチャート: 判断 745">
          <a:extLst>
            <a:ext uri="{FF2B5EF4-FFF2-40B4-BE49-F238E27FC236}">
              <a16:creationId xmlns:a16="http://schemas.microsoft.com/office/drawing/2014/main" xmlns="" id="{00000000-0008-0000-0700-0000EA020000}"/>
            </a:ext>
          </a:extLst>
        </xdr:cNvPr>
        <xdr:cNvSpPr/>
      </xdr:nvSpPr>
      <xdr:spPr>
        <a:xfrm>
          <a:off x="194945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34434</xdr:rowOff>
    </xdr:from>
    <xdr:ext cx="378565"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9356017" y="620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xmlns=""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xmlns=""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xmlns=""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xmlns=""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xmlns=""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xmlns=""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xmlns=""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xmlns=""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xmlns=""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xmlns=""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xmlns=""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病院事業への補助金や水道事業への繰出金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に加え、清掃施設の建設改良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が類似団体より高くなっている。平成２６年度は保育園の移転新築もあり民生費が大幅に高くなったが、平成２７年度以降は前年度ベースに戻った。しかし、人口減少、高齢化、少子化対策の事業により年々増加傾向に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地元進出企業への製造設備への補助を行ったことにより、農林水産業費が大きく増加することとなったものの、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本町の基幹産業である農林業費の決算について十分な成果が得られていない現状である。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一方で、商工費、土木費等が類似団体を下回っており、観光振興の活性化や道路改良工事等の計画施行に課題を抱えている状況が決算に表れたものと分析する。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このようなことから、今後も事業費配分の適正化に配慮した財政運営に努める。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標準財政規模の大半は普通交付税であり、税収は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固定資産税の増収もあり僅かな伸びが見られる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歳入の約８割が依存財源である財政構造のため、今後も収支均衡型の財政運営に努め、財源確保は当然ながら、歳出の経費削減に努めていく。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赤字は算出されなかったが、全体構成比率は年次的に減少してきている。普通会計等においては一定の水準を維持できているものの、資金不足による特別会計への補助（繰出金）額が増加しており、一般会計の財政バランスを圧迫する大き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企業会計である病院事業会計及び水道事業会計においては、病院建替えや大型医療機器購入にかかる起債償還や水道施設の老朽対策（更新）などの固定経費が会計に占める割合が増加し、単年度における構成比に大きく影響を与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22" workbookViewId="0">
      <selection activeCell="W38" sqref="W38:AK38"/>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7576924</v>
      </c>
      <c r="BO4" s="461"/>
      <c r="BP4" s="461"/>
      <c r="BQ4" s="461"/>
      <c r="BR4" s="461"/>
      <c r="BS4" s="461"/>
      <c r="BT4" s="461"/>
      <c r="BU4" s="462"/>
      <c r="BV4" s="460">
        <v>7140496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2.6</v>
      </c>
      <c r="CU4" s="642"/>
      <c r="CV4" s="642"/>
      <c r="CW4" s="642"/>
      <c r="CX4" s="642"/>
      <c r="CY4" s="642"/>
      <c r="CZ4" s="642"/>
      <c r="DA4" s="643"/>
      <c r="DB4" s="641">
        <v>3.8</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7410843</v>
      </c>
      <c r="BO5" s="466"/>
      <c r="BP5" s="466"/>
      <c r="BQ5" s="466"/>
      <c r="BR5" s="466"/>
      <c r="BS5" s="466"/>
      <c r="BT5" s="466"/>
      <c r="BU5" s="467"/>
      <c r="BV5" s="465">
        <v>6957978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92.2</v>
      </c>
      <c r="CU5" s="436"/>
      <c r="CV5" s="436"/>
      <c r="CW5" s="436"/>
      <c r="CX5" s="436"/>
      <c r="CY5" s="436"/>
      <c r="CZ5" s="436"/>
      <c r="DA5" s="437"/>
      <c r="DB5" s="435">
        <v>92.1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166081</v>
      </c>
      <c r="BO6" s="466"/>
      <c r="BP6" s="466"/>
      <c r="BQ6" s="466"/>
      <c r="BR6" s="466"/>
      <c r="BS6" s="466"/>
      <c r="BT6" s="466"/>
      <c r="BU6" s="467"/>
      <c r="BV6" s="465">
        <v>182518</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96.1</v>
      </c>
      <c r="CU6" s="616"/>
      <c r="CV6" s="616"/>
      <c r="CW6" s="616"/>
      <c r="CX6" s="616"/>
      <c r="CY6" s="616"/>
      <c r="CZ6" s="616"/>
      <c r="DA6" s="617"/>
      <c r="DB6" s="615">
        <v>96.1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52675</v>
      </c>
      <c r="BO7" s="466"/>
      <c r="BP7" s="466"/>
      <c r="BQ7" s="466"/>
      <c r="BR7" s="466"/>
      <c r="BS7" s="466"/>
      <c r="BT7" s="466"/>
      <c r="BU7" s="467"/>
      <c r="BV7" s="465">
        <v>16113</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4369448</v>
      </c>
      <c r="CU7" s="466"/>
      <c r="CV7" s="466"/>
      <c r="CW7" s="466"/>
      <c r="CX7" s="466"/>
      <c r="CY7" s="466"/>
      <c r="CZ7" s="466"/>
      <c r="DA7" s="467"/>
      <c r="DB7" s="465">
        <v>4354648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113406</v>
      </c>
      <c r="BO8" s="466"/>
      <c r="BP8" s="466"/>
      <c r="BQ8" s="466"/>
      <c r="BR8" s="466"/>
      <c r="BS8" s="466"/>
      <c r="BT8" s="466"/>
      <c r="BU8" s="467"/>
      <c r="BV8" s="465">
        <v>166405</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0.27</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10950</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110</v>
      </c>
      <c r="AV9" s="523"/>
      <c r="AW9" s="523"/>
      <c r="AX9" s="523"/>
      <c r="AY9" s="445" t="s">
        <v>117</v>
      </c>
      <c r="AZ9" s="446"/>
      <c r="BA9" s="446"/>
      <c r="BB9" s="446"/>
      <c r="BC9" s="446"/>
      <c r="BD9" s="446"/>
      <c r="BE9" s="446"/>
      <c r="BF9" s="446"/>
      <c r="BG9" s="446"/>
      <c r="BH9" s="446"/>
      <c r="BI9" s="446"/>
      <c r="BJ9" s="446"/>
      <c r="BK9" s="446"/>
      <c r="BL9" s="446"/>
      <c r="BM9" s="447"/>
      <c r="BN9" s="465">
        <v>-52999</v>
      </c>
      <c r="BO9" s="466"/>
      <c r="BP9" s="466"/>
      <c r="BQ9" s="466"/>
      <c r="BR9" s="466"/>
      <c r="BS9" s="466"/>
      <c r="BT9" s="466"/>
      <c r="BU9" s="467"/>
      <c r="BV9" s="465">
        <v>12867</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15.1</v>
      </c>
      <c r="CU9" s="436"/>
      <c r="CV9" s="436"/>
      <c r="CW9" s="436"/>
      <c r="CX9" s="436"/>
      <c r="CY9" s="436"/>
      <c r="CZ9" s="436"/>
      <c r="DA9" s="437"/>
      <c r="DB9" s="435">
        <v>15.1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11536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606</v>
      </c>
      <c r="BO10" s="466"/>
      <c r="BP10" s="466"/>
      <c r="BQ10" s="466"/>
      <c r="BR10" s="466"/>
      <c r="BS10" s="466"/>
      <c r="BT10" s="466"/>
      <c r="BU10" s="467"/>
      <c r="BV10" s="465">
        <v>560</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10897</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110</v>
      </c>
      <c r="AV12" s="523"/>
      <c r="AW12" s="523"/>
      <c r="AX12" s="523"/>
      <c r="AY12" s="445" t="s">
        <v>137</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138</v>
      </c>
      <c r="CE12" s="475"/>
      <c r="CF12" s="475"/>
      <c r="CG12" s="475"/>
      <c r="CH12" s="475"/>
      <c r="CI12" s="475"/>
      <c r="CJ12" s="475"/>
      <c r="CK12" s="475"/>
      <c r="CL12" s="475"/>
      <c r="CM12" s="475"/>
      <c r="CN12" s="475"/>
      <c r="CO12" s="475"/>
      <c r="CP12" s="475"/>
      <c r="CQ12" s="475"/>
      <c r="CR12" s="475"/>
      <c r="CS12" s="476"/>
      <c r="CT12" s="578" t="s">
        <v>139</v>
      </c>
      <c r="CU12" s="579"/>
      <c r="CV12" s="579"/>
      <c r="CW12" s="579"/>
      <c r="CX12" s="579"/>
      <c r="CY12" s="579"/>
      <c r="CZ12" s="579"/>
      <c r="DA12" s="580"/>
      <c r="DB12" s="578" t="s">
        <v>140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10819</v>
      </c>
      <c r="S13" s="569"/>
      <c r="T13" s="569"/>
      <c r="U13" s="569"/>
      <c r="V13" s="570"/>
      <c r="W13" s="556" t="s">
        <v>142</v>
      </c>
      <c r="X13" s="478"/>
      <c r="Y13" s="478"/>
      <c r="Z13" s="478"/>
      <c r="AA13" s="478"/>
      <c r="AB13" s="479"/>
      <c r="AC13" s="441">
        <v>715</v>
      </c>
      <c r="AD13" s="442"/>
      <c r="AE13" s="442"/>
      <c r="AF13" s="442"/>
      <c r="AG13" s="443"/>
      <c r="AH13" s="441">
        <v>867</v>
      </c>
      <c r="AI13" s="442"/>
      <c r="AJ13" s="442"/>
      <c r="AK13" s="442"/>
      <c r="AL13" s="444"/>
      <c r="AM13" s="534" t="s">
        <v>143</v>
      </c>
      <c r="AN13" s="439"/>
      <c r="AO13" s="439"/>
      <c r="AP13" s="439"/>
      <c r="AQ13" s="439"/>
      <c r="AR13" s="439"/>
      <c r="AS13" s="439"/>
      <c r="AT13" s="440"/>
      <c r="AU13" s="522" t="s">
        <v>144</v>
      </c>
      <c r="AV13" s="523"/>
      <c r="AW13" s="523"/>
      <c r="AX13" s="523"/>
      <c r="AY13" s="445" t="s">
        <v>145</v>
      </c>
      <c r="AZ13" s="446"/>
      <c r="BA13" s="446"/>
      <c r="BB13" s="446"/>
      <c r="BC13" s="446"/>
      <c r="BD13" s="446"/>
      <c r="BE13" s="446"/>
      <c r="BF13" s="446"/>
      <c r="BG13" s="446"/>
      <c r="BH13" s="446"/>
      <c r="BI13" s="446"/>
      <c r="BJ13" s="446"/>
      <c r="BK13" s="446"/>
      <c r="BL13" s="446"/>
      <c r="BM13" s="447"/>
      <c r="BN13" s="465">
        <v>-52393</v>
      </c>
      <c r="BO13" s="466"/>
      <c r="BP13" s="466"/>
      <c r="BQ13" s="466"/>
      <c r="BR13" s="466"/>
      <c r="BS13" s="466"/>
      <c r="BT13" s="466"/>
      <c r="BU13" s="467"/>
      <c r="BV13" s="465">
        <v>13427</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13.8</v>
      </c>
      <c r="CU13" s="436"/>
      <c r="CV13" s="436"/>
      <c r="CW13" s="436"/>
      <c r="CX13" s="436"/>
      <c r="CY13" s="436"/>
      <c r="CZ13" s="436"/>
      <c r="DA13" s="437"/>
      <c r="DB13" s="435">
        <v>12.8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147</v>
      </c>
      <c r="M14" s="599"/>
      <c r="N14" s="599"/>
      <c r="O14" s="599"/>
      <c r="P14" s="599"/>
      <c r="Q14" s="600"/>
      <c r="R14" s="568">
        <v>11090</v>
      </c>
      <c r="S14" s="569"/>
      <c r="T14" s="569"/>
      <c r="U14" s="569"/>
      <c r="V14" s="570"/>
      <c r="W14" s="571"/>
      <c r="X14" s="481"/>
      <c r="Y14" s="481"/>
      <c r="Z14" s="481"/>
      <c r="AA14" s="481"/>
      <c r="AB14" s="482"/>
      <c r="AC14" s="561">
        <v>13.1</v>
      </c>
      <c r="AD14" s="562"/>
      <c r="AE14" s="562"/>
      <c r="AF14" s="562"/>
      <c r="AG14" s="563"/>
      <c r="AH14" s="561">
        <v>15.1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v>37.799999999999997</v>
      </c>
      <c r="CU14" s="573"/>
      <c r="CV14" s="573"/>
      <c r="CW14" s="573"/>
      <c r="CX14" s="573"/>
      <c r="CY14" s="573"/>
      <c r="CZ14" s="573"/>
      <c r="DA14" s="574"/>
      <c r="DB14" s="572">
        <v>17.100000000000001</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141</v>
      </c>
      <c r="N15" s="566"/>
      <c r="O15" s="566"/>
      <c r="P15" s="566"/>
      <c r="Q15" s="567"/>
      <c r="R15" s="568">
        <v>11015</v>
      </c>
      <c r="S15" s="569"/>
      <c r="T15" s="569"/>
      <c r="U15" s="569"/>
      <c r="V15" s="570"/>
      <c r="W15" s="556" t="s">
        <v>149</v>
      </c>
      <c r="X15" s="478"/>
      <c r="Y15" s="478"/>
      <c r="Z15" s="478"/>
      <c r="AA15" s="478"/>
      <c r="AB15" s="479"/>
      <c r="AC15" s="441">
        <v>1382</v>
      </c>
      <c r="AD15" s="442"/>
      <c r="AE15" s="442"/>
      <c r="AF15" s="442"/>
      <c r="AG15" s="443"/>
      <c r="AH15" s="441">
        <v>1429</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1030089</v>
      </c>
      <c r="BO15" s="461"/>
      <c r="BP15" s="461"/>
      <c r="BQ15" s="461"/>
      <c r="BR15" s="461"/>
      <c r="BS15" s="461"/>
      <c r="BT15" s="461"/>
      <c r="BU15" s="462"/>
      <c r="BV15" s="460">
        <v>966688</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25.3</v>
      </c>
      <c r="AD16" s="562"/>
      <c r="AE16" s="562"/>
      <c r="AF16" s="562"/>
      <c r="AG16" s="563"/>
      <c r="AH16" s="561">
        <v>24.9</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3840540</v>
      </c>
      <c r="BO16" s="466"/>
      <c r="BP16" s="466"/>
      <c r="BQ16" s="466"/>
      <c r="BR16" s="466"/>
      <c r="BS16" s="466"/>
      <c r="BT16" s="466"/>
      <c r="BU16" s="467"/>
      <c r="BV16" s="465">
        <v>3778317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3358</v>
      </c>
      <c r="AD17" s="442"/>
      <c r="AE17" s="442"/>
      <c r="AF17" s="442"/>
      <c r="AG17" s="443"/>
      <c r="AH17" s="441">
        <v>3432</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1291007</v>
      </c>
      <c r="BO17" s="466"/>
      <c r="BP17" s="466"/>
      <c r="BQ17" s="466"/>
      <c r="BR17" s="466"/>
      <c r="BS17" s="466"/>
      <c r="BT17" s="466"/>
      <c r="BU17" s="467"/>
      <c r="BV17" s="465">
        <v>1207010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114.03</v>
      </c>
      <c r="M18" s="530"/>
      <c r="N18" s="530"/>
      <c r="O18" s="530"/>
      <c r="P18" s="530"/>
      <c r="Q18" s="530"/>
      <c r="R18" s="531"/>
      <c r="S18" s="531"/>
      <c r="T18" s="531"/>
      <c r="U18" s="531"/>
      <c r="V18" s="532"/>
      <c r="W18" s="546"/>
      <c r="X18" s="547"/>
      <c r="Y18" s="547"/>
      <c r="Z18" s="547"/>
      <c r="AA18" s="547"/>
      <c r="AB18" s="557"/>
      <c r="AC18" s="429">
        <v>61.6</v>
      </c>
      <c r="AD18" s="430"/>
      <c r="AE18" s="430"/>
      <c r="AF18" s="430"/>
      <c r="AG18" s="533"/>
      <c r="AH18" s="429">
        <v>59.9</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4079222</v>
      </c>
      <c r="BO18" s="466"/>
      <c r="BP18" s="466"/>
      <c r="BQ18" s="466"/>
      <c r="BR18" s="466"/>
      <c r="BS18" s="466"/>
      <c r="BT18" s="466"/>
      <c r="BU18" s="467"/>
      <c r="BV18" s="465">
        <v>4063811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96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5267308</v>
      </c>
      <c r="BO19" s="466"/>
      <c r="BP19" s="466"/>
      <c r="BQ19" s="466"/>
      <c r="BR19" s="466"/>
      <c r="BS19" s="466"/>
      <c r="BT19" s="466"/>
      <c r="BU19" s="467"/>
      <c r="BV19" s="465">
        <v>5184415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3514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6219961</v>
      </c>
      <c r="BO23" s="466"/>
      <c r="BP23" s="466"/>
      <c r="BQ23" s="466"/>
      <c r="BR23" s="466"/>
      <c r="BS23" s="466"/>
      <c r="BT23" s="466"/>
      <c r="BU23" s="467"/>
      <c r="BV23" s="465">
        <v>6436801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8100</v>
      </c>
      <c r="R24" s="442"/>
      <c r="S24" s="442"/>
      <c r="T24" s="442"/>
      <c r="U24" s="442"/>
      <c r="V24" s="443"/>
      <c r="W24" s="507"/>
      <c r="X24" s="498"/>
      <c r="Y24" s="499"/>
      <c r="Z24" s="438" t="s">
        <v>173</v>
      </c>
      <c r="AA24" s="439"/>
      <c r="AB24" s="439"/>
      <c r="AC24" s="439"/>
      <c r="AD24" s="439"/>
      <c r="AE24" s="439"/>
      <c r="AF24" s="439"/>
      <c r="AG24" s="440"/>
      <c r="AH24" s="441">
        <v>112</v>
      </c>
      <c r="AI24" s="442"/>
      <c r="AJ24" s="442"/>
      <c r="AK24" s="442"/>
      <c r="AL24" s="443"/>
      <c r="AM24" s="441">
        <v>327264</v>
      </c>
      <c r="AN24" s="442"/>
      <c r="AO24" s="442"/>
      <c r="AP24" s="442"/>
      <c r="AQ24" s="442"/>
      <c r="AR24" s="443"/>
      <c r="AS24" s="441">
        <v>2922</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5515362</v>
      </c>
      <c r="BO24" s="466"/>
      <c r="BP24" s="466"/>
      <c r="BQ24" s="466"/>
      <c r="BR24" s="466"/>
      <c r="BS24" s="466"/>
      <c r="BT24" s="466"/>
      <c r="BU24" s="467"/>
      <c r="BV24" s="465">
        <v>5497659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6480</v>
      </c>
      <c r="R25" s="442"/>
      <c r="S25" s="442"/>
      <c r="T25" s="442"/>
      <c r="U25" s="442"/>
      <c r="V25" s="443"/>
      <c r="W25" s="507"/>
      <c r="X25" s="498"/>
      <c r="Y25" s="499"/>
      <c r="Z25" s="438" t="s">
        <v>176</v>
      </c>
      <c r="AA25" s="439"/>
      <c r="AB25" s="439"/>
      <c r="AC25" s="439"/>
      <c r="AD25" s="439"/>
      <c r="AE25" s="439"/>
      <c r="AF25" s="439"/>
      <c r="AG25" s="440"/>
      <c r="AH25" s="441" t="s">
        <v>139</v>
      </c>
      <c r="AI25" s="442"/>
      <c r="AJ25" s="442"/>
      <c r="AK25" s="442"/>
      <c r="AL25" s="443"/>
      <c r="AM25" s="441" t="s">
        <v>139</v>
      </c>
      <c r="AN25" s="442"/>
      <c r="AO25" s="442"/>
      <c r="AP25" s="442"/>
      <c r="AQ25" s="442"/>
      <c r="AR25" s="443"/>
      <c r="AS25" s="441" t="s">
        <v>139</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517408</v>
      </c>
      <c r="BO25" s="461"/>
      <c r="BP25" s="461"/>
      <c r="BQ25" s="461"/>
      <c r="BR25" s="461"/>
      <c r="BS25" s="461"/>
      <c r="BT25" s="461"/>
      <c r="BU25" s="462"/>
      <c r="BV25" s="460">
        <v>1149939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6075</v>
      </c>
      <c r="R26" s="442"/>
      <c r="S26" s="442"/>
      <c r="T26" s="442"/>
      <c r="U26" s="442"/>
      <c r="V26" s="443"/>
      <c r="W26" s="507"/>
      <c r="X26" s="498"/>
      <c r="Y26" s="499"/>
      <c r="Z26" s="438" t="s">
        <v>179</v>
      </c>
      <c r="AA26" s="520"/>
      <c r="AB26" s="520"/>
      <c r="AC26" s="520"/>
      <c r="AD26" s="520"/>
      <c r="AE26" s="520"/>
      <c r="AF26" s="520"/>
      <c r="AG26" s="521"/>
      <c r="AH26" s="441">
        <v>1</v>
      </c>
      <c r="AI26" s="442"/>
      <c r="AJ26" s="442"/>
      <c r="AK26" s="442"/>
      <c r="AL26" s="443"/>
      <c r="AM26" s="441" t="s">
        <v>180</v>
      </c>
      <c r="AN26" s="442"/>
      <c r="AO26" s="442"/>
      <c r="AP26" s="442"/>
      <c r="AQ26" s="442"/>
      <c r="AR26" s="443"/>
      <c r="AS26" s="441" t="s">
        <v>180</v>
      </c>
      <c r="AT26" s="442"/>
      <c r="AU26" s="442"/>
      <c r="AV26" s="442"/>
      <c r="AW26" s="442"/>
      <c r="AX26" s="444"/>
      <c r="AY26" s="474" t="s">
        <v>181</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182</v>
      </c>
      <c r="F27" s="439"/>
      <c r="G27" s="439"/>
      <c r="H27" s="439"/>
      <c r="I27" s="439"/>
      <c r="J27" s="439"/>
      <c r="K27" s="440"/>
      <c r="L27" s="441">
        <v>1</v>
      </c>
      <c r="M27" s="442"/>
      <c r="N27" s="442"/>
      <c r="O27" s="442"/>
      <c r="P27" s="443"/>
      <c r="Q27" s="441">
        <v>3160</v>
      </c>
      <c r="R27" s="442"/>
      <c r="S27" s="442"/>
      <c r="T27" s="442"/>
      <c r="U27" s="442"/>
      <c r="V27" s="443"/>
      <c r="W27" s="507"/>
      <c r="X27" s="498"/>
      <c r="Y27" s="499"/>
      <c r="Z27" s="438" t="s">
        <v>183</v>
      </c>
      <c r="AA27" s="439"/>
      <c r="AB27" s="439"/>
      <c r="AC27" s="439"/>
      <c r="AD27" s="439"/>
      <c r="AE27" s="439"/>
      <c r="AF27" s="439"/>
      <c r="AG27" s="440"/>
      <c r="AH27" s="441">
        <v>2</v>
      </c>
      <c r="AI27" s="442"/>
      <c r="AJ27" s="442"/>
      <c r="AK27" s="442"/>
      <c r="AL27" s="443"/>
      <c r="AM27" s="441" t="s">
        <v>180</v>
      </c>
      <c r="AN27" s="442"/>
      <c r="AO27" s="442"/>
      <c r="AP27" s="442"/>
      <c r="AQ27" s="442"/>
      <c r="AR27" s="443"/>
      <c r="AS27" s="441" t="s">
        <v>180</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139</v>
      </c>
      <c r="BO27" s="469"/>
      <c r="BP27" s="469"/>
      <c r="BQ27" s="469"/>
      <c r="BR27" s="469"/>
      <c r="BS27" s="469"/>
      <c r="BT27" s="469"/>
      <c r="BU27" s="470"/>
      <c r="BV27" s="468" t="s">
        <v>139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185</v>
      </c>
      <c r="F28" s="439"/>
      <c r="G28" s="439"/>
      <c r="H28" s="439"/>
      <c r="I28" s="439"/>
      <c r="J28" s="439"/>
      <c r="K28" s="440"/>
      <c r="L28" s="441">
        <v>1</v>
      </c>
      <c r="M28" s="442"/>
      <c r="N28" s="442"/>
      <c r="O28" s="442"/>
      <c r="P28" s="443"/>
      <c r="Q28" s="441">
        <v>2350</v>
      </c>
      <c r="R28" s="442"/>
      <c r="S28" s="442"/>
      <c r="T28" s="442"/>
      <c r="U28" s="442"/>
      <c r="V28" s="443"/>
      <c r="W28" s="507"/>
      <c r="X28" s="498"/>
      <c r="Y28" s="499"/>
      <c r="Z28" s="438" t="s">
        <v>186</v>
      </c>
      <c r="AA28" s="439"/>
      <c r="AB28" s="439"/>
      <c r="AC28" s="439"/>
      <c r="AD28" s="439"/>
      <c r="AE28" s="439"/>
      <c r="AF28" s="439"/>
      <c r="AG28" s="440"/>
      <c r="AH28" s="441" t="s">
        <v>139</v>
      </c>
      <c r="AI28" s="442"/>
      <c r="AJ28" s="442"/>
      <c r="AK28" s="442"/>
      <c r="AL28" s="443"/>
      <c r="AM28" s="441" t="s">
        <v>139</v>
      </c>
      <c r="AN28" s="442"/>
      <c r="AO28" s="442"/>
      <c r="AP28" s="442"/>
      <c r="AQ28" s="442"/>
      <c r="AR28" s="443"/>
      <c r="AS28" s="441" t="s">
        <v>139</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820995</v>
      </c>
      <c r="BO28" s="461"/>
      <c r="BP28" s="461"/>
      <c r="BQ28" s="461"/>
      <c r="BR28" s="461"/>
      <c r="BS28" s="461"/>
      <c r="BT28" s="461"/>
      <c r="BU28" s="462"/>
      <c r="BV28" s="460">
        <v>820389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12</v>
      </c>
      <c r="M29" s="442"/>
      <c r="N29" s="442"/>
      <c r="O29" s="442"/>
      <c r="P29" s="443"/>
      <c r="Q29" s="441">
        <v>2210</v>
      </c>
      <c r="R29" s="442"/>
      <c r="S29" s="442"/>
      <c r="T29" s="442"/>
      <c r="U29" s="442"/>
      <c r="V29" s="443"/>
      <c r="W29" s="508"/>
      <c r="X29" s="509"/>
      <c r="Y29" s="510"/>
      <c r="Z29" s="438" t="s">
        <v>189</v>
      </c>
      <c r="AA29" s="439"/>
      <c r="AB29" s="439"/>
      <c r="AC29" s="439"/>
      <c r="AD29" s="439"/>
      <c r="AE29" s="439"/>
      <c r="AF29" s="439"/>
      <c r="AG29" s="440"/>
      <c r="AH29" s="441">
        <v>114</v>
      </c>
      <c r="AI29" s="442"/>
      <c r="AJ29" s="442"/>
      <c r="AK29" s="442"/>
      <c r="AL29" s="443"/>
      <c r="AM29" s="441">
        <v>334462</v>
      </c>
      <c r="AN29" s="442"/>
      <c r="AO29" s="442"/>
      <c r="AP29" s="442"/>
      <c r="AQ29" s="442"/>
      <c r="AR29" s="443"/>
      <c r="AS29" s="441">
        <v>2934</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1247021</v>
      </c>
      <c r="BO29" s="466"/>
      <c r="BP29" s="466"/>
      <c r="BQ29" s="466"/>
      <c r="BR29" s="466"/>
      <c r="BS29" s="466"/>
      <c r="BT29" s="466"/>
      <c r="BU29" s="467"/>
      <c r="BV29" s="465">
        <v>1405981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92.8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1365606</v>
      </c>
      <c r="BO30" s="469"/>
      <c r="BP30" s="469"/>
      <c r="BQ30" s="469"/>
      <c r="BR30" s="469"/>
      <c r="BS30" s="469"/>
      <c r="BT30" s="469"/>
      <c r="BU30" s="470"/>
      <c r="BV30" s="468">
        <v>1407774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IF('各会計、関係団体の財政状況及び健全化判断比率'!B30="","",'各会計、関係団体の財政状況及び健全化判断比率'!B30)</f>
        <v>病院事業会計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浄化槽整備事業特別会計</v>
      </c>
      <c r="BH34" s="423"/>
      <c r="BI34" s="423"/>
      <c r="BJ34" s="423"/>
      <c r="BK34" s="423"/>
      <c r="BL34" s="423"/>
      <c r="BM34" s="423"/>
      <c r="BN34" s="423"/>
      <c r="BO34" s="423"/>
      <c r="BP34" s="423"/>
      <c r="BQ34" s="423"/>
      <c r="BR34" s="423"/>
      <c r="BS34" s="423"/>
      <c r="BT34" s="423"/>
      <c r="BU34" s="423"/>
      <c r="BV34" s="213"/>
      <c r="BW34" s="424">
        <f>IF(BY34="","",MAX(C34:D43,U34:V43,AM34:AN43,BE34:BF43)+1)</f>
        <v>13</v>
      </c>
      <c r="BX34" s="424"/>
      <c r="BY34" s="423" t="str">
        <f>IF('各会計、関係団体の財政状況及び健全化判断比率'!B68="","",'各会計、関係団体の財政状況及び健全化判断比率'!B68)</f>
        <v>鳥取県町村総合事務組合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南部町農村振興公社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住宅資金貸付事業</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後期高齢者医療</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IF('各会計、関係団体の財政状況及び健全化判断比率'!B31="","",'各会計、関係団体の財政状況及び健全化判断比率'!B31)</f>
        <v>在宅生活支援事業会計</v>
      </c>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14</v>
      </c>
      <c r="BX35" s="424"/>
      <c r="BY35" s="423" t="str">
        <f>IF('各会計、関係団体の財政状況及び健全化判断比率'!B69="","",'各会計、関係団体の財政状況及び健全化判断比率'!B69)</f>
        <v>南部町・伯耆町清掃施設管理組合</v>
      </c>
      <c r="BZ35" s="423"/>
      <c r="CA35" s="423"/>
      <c r="CB35" s="423"/>
      <c r="CC35" s="423"/>
      <c r="CD35" s="423"/>
      <c r="CE35" s="423"/>
      <c r="CF35" s="423"/>
      <c r="CG35" s="423"/>
      <c r="CH35" s="423"/>
      <c r="CI35" s="423"/>
      <c r="CJ35" s="423"/>
      <c r="CK35" s="423"/>
      <c r="CL35" s="423"/>
      <c r="CM35" s="423"/>
      <c r="CN35" s="213"/>
      <c r="CO35" s="424">
        <f t="shared" ref="CO35:CO43" si="3">IF(CQ35="","",CO34+1)</f>
        <v>21</v>
      </c>
      <c r="CP35" s="424"/>
      <c r="CQ35" s="423" t="str">
        <f>IF('各会計、関係団体の財政状況及び健全化判断比率'!BS8="","",'各会計、関係団体の財政状況及び健全化判断比率'!BS8)</f>
        <v>株式会社　緑水園</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墓苑事業</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IF('各会計、関係団体の財政状況及び健全化判断比率'!B32="","",'各会計、関係団体の財政状況及び健全化判断比率'!B32)</f>
        <v>水道事業会計</v>
      </c>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IF('各会計、関係団体の財政状況及び健全化判断比率'!B35="","",'各会計、関係団体の財政状況及び健全化判断比率'!B35)</f>
        <v>公共下水道事業特別会計</v>
      </c>
      <c r="BH36" s="423"/>
      <c r="BI36" s="423"/>
      <c r="BJ36" s="423"/>
      <c r="BK36" s="423"/>
      <c r="BL36" s="423"/>
      <c r="BM36" s="423"/>
      <c r="BN36" s="423"/>
      <c r="BO36" s="423"/>
      <c r="BP36" s="423"/>
      <c r="BQ36" s="423"/>
      <c r="BR36" s="423"/>
      <c r="BS36" s="423"/>
      <c r="BT36" s="423"/>
      <c r="BU36" s="423"/>
      <c r="BV36" s="213"/>
      <c r="BW36" s="424">
        <f t="shared" si="2"/>
        <v>15</v>
      </c>
      <c r="BX36" s="424"/>
      <c r="BY36" s="423" t="str">
        <f>IF('各会計、関係団体の財政状況及び健全化判断比率'!B70="","",'各会計、関係団体の財政状況及び健全化判断比率'!B70)</f>
        <v>鳥取県西部広域行政管理組合</v>
      </c>
      <c r="BZ36" s="423"/>
      <c r="CA36" s="423"/>
      <c r="CB36" s="423"/>
      <c r="CC36" s="423"/>
      <c r="CD36" s="423"/>
      <c r="CE36" s="423"/>
      <c r="CF36" s="423"/>
      <c r="CG36" s="423"/>
      <c r="CH36" s="423"/>
      <c r="CI36" s="423"/>
      <c r="CJ36" s="423"/>
      <c r="CK36" s="423"/>
      <c r="CL36" s="423"/>
      <c r="CM36" s="423"/>
      <c r="CN36" s="213"/>
      <c r="CO36" s="424">
        <f t="shared" si="3"/>
        <v>22</v>
      </c>
      <c r="CP36" s="424"/>
      <c r="CQ36" s="423" t="str">
        <f>IF('各会計、関係団体の財政状況及び健全化判断比率'!BS9="","",'各会計、関係団体の財政状況及び健全化判断比率'!BS9)</f>
        <v>南部町土地開発公社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IF('各会計、関係団体の財政状況及び健全化判断比率'!B36="","",'各会計、関係団体の財政状況及び健全化判断比率'!B36)</f>
        <v>太陽光発電事業特別会計</v>
      </c>
      <c r="BH37" s="423"/>
      <c r="BI37" s="423"/>
      <c r="BJ37" s="423"/>
      <c r="BK37" s="423"/>
      <c r="BL37" s="423"/>
      <c r="BM37" s="423"/>
      <c r="BN37" s="423"/>
      <c r="BO37" s="423"/>
      <c r="BP37" s="423"/>
      <c r="BQ37" s="423"/>
      <c r="BR37" s="423"/>
      <c r="BS37" s="423"/>
      <c r="BT37" s="423"/>
      <c r="BU37" s="423"/>
      <c r="BV37" s="213"/>
      <c r="BW37" s="424">
        <f t="shared" si="2"/>
        <v>16</v>
      </c>
      <c r="BX37" s="424"/>
      <c r="BY37" s="423" t="str">
        <f>IF('各会計、関係団体の財政状況及び健全化判断比率'!B71="","",'各会計、関係団体の財政状況及び健全化判断比率'!B71)</f>
        <v>南部箕蚊屋広域連合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17</v>
      </c>
      <c r="BX38" s="424"/>
      <c r="BY38" s="423" t="str">
        <f>IF('各会計、関係団体の財政状況及び健全化判断比率'!B72="","",'各会計、関係団体の財政状況及び健全化判断比率'!B72)</f>
        <v>南部箕蚊屋広域連合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18</v>
      </c>
      <c r="BX39" s="424"/>
      <c r="BY39" s="423" t="str">
        <f>IF('各会計、関係団体の財政状況及び健全化判断比率'!B73="","",'各会計、関係団体の財政状況及び健全化判断比率'!B73)</f>
        <v>鳥取県後期高齢者医療広域連合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19</v>
      </c>
      <c r="BX40" s="424"/>
      <c r="BY40" s="423" t="str">
        <f>IF('各会計、関係団体の財政状況及び健全化判断比率'!B74="","",'各会計、関係団体の財政状況及び健全化判断比率'!B74)</f>
        <v>鳥取県後期高齢者広域連合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mDbZWVSnvZmeAyQ0F7dyRcbb7BRyHbvkjC9xouuLT/VVhAhjLgErecx8IE9EV6M40FZRAia8q6+NnRm9HKZnA==" saltValue="AAvD1DJfd8WqOnVe2Ua+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44" t="s">
        <v>577</v>
      </c>
      <c r="D34" s="1244"/>
      <c r="E34" s="1245"/>
      <c r="F34" s="32">
        <v>10.34</v>
      </c>
      <c r="G34" s="33">
        <v>7.94</v>
      </c>
      <c r="H34" s="33">
        <v>8.68</v>
      </c>
      <c r="I34" s="33">
        <v>4.8899999999999997</v>
      </c>
      <c r="J34" s="34">
        <v>3.21</v>
      </c>
      <c r="K34" s="22"/>
      <c r="L34" s="22"/>
      <c r="M34" s="22"/>
      <c r="N34" s="22"/>
      <c r="O34" s="22"/>
      <c r="P34" s="22"/>
    </row>
    <row r="35" spans="1:16" ht="39" customHeight="1" x14ac:dyDescent="0.15">
      <c r="A35" s="22"/>
      <c r="B35" s="35"/>
      <c r="C35" s="1238" t="s">
        <v>578</v>
      </c>
      <c r="D35" s="1239"/>
      <c r="E35" s="1240"/>
      <c r="F35" s="36">
        <v>3.82</v>
      </c>
      <c r="G35" s="37">
        <v>4.1500000000000004</v>
      </c>
      <c r="H35" s="37">
        <v>3.46</v>
      </c>
      <c r="I35" s="37">
        <v>3.74</v>
      </c>
      <c r="J35" s="38">
        <v>2.4900000000000002</v>
      </c>
      <c r="K35" s="22"/>
      <c r="L35" s="22"/>
      <c r="M35" s="22"/>
      <c r="N35" s="22"/>
      <c r="O35" s="22"/>
      <c r="P35" s="22"/>
    </row>
    <row r="36" spans="1:16" ht="39" customHeight="1" x14ac:dyDescent="0.15">
      <c r="A36" s="22"/>
      <c r="B36" s="35"/>
      <c r="C36" s="1238" t="s">
        <v>579</v>
      </c>
      <c r="D36" s="1239"/>
      <c r="E36" s="1240"/>
      <c r="F36" s="36">
        <v>0.87</v>
      </c>
      <c r="G36" s="37">
        <v>0.92</v>
      </c>
      <c r="H36" s="37">
        <v>1.0900000000000001</v>
      </c>
      <c r="I36" s="37">
        <v>3.02</v>
      </c>
      <c r="J36" s="38">
        <v>1.99</v>
      </c>
      <c r="K36" s="22"/>
      <c r="L36" s="22"/>
      <c r="M36" s="22"/>
      <c r="N36" s="22"/>
      <c r="O36" s="22"/>
      <c r="P36" s="22"/>
    </row>
    <row r="37" spans="1:16" ht="39" customHeight="1" x14ac:dyDescent="0.15">
      <c r="A37" s="22"/>
      <c r="B37" s="35"/>
      <c r="C37" s="1238" t="s">
        <v>580</v>
      </c>
      <c r="D37" s="1239"/>
      <c r="E37" s="1240"/>
      <c r="F37" s="36">
        <v>0.31</v>
      </c>
      <c r="G37" s="37">
        <v>0.4</v>
      </c>
      <c r="H37" s="37">
        <v>0.52</v>
      </c>
      <c r="I37" s="37">
        <v>0.59</v>
      </c>
      <c r="J37" s="38">
        <v>0.63</v>
      </c>
      <c r="K37" s="22"/>
      <c r="L37" s="22"/>
      <c r="M37" s="22"/>
      <c r="N37" s="22"/>
      <c r="O37" s="22"/>
      <c r="P37" s="22"/>
    </row>
    <row r="38" spans="1:16" ht="39" customHeight="1" x14ac:dyDescent="0.15">
      <c r="A38" s="22"/>
      <c r="B38" s="35"/>
      <c r="C38" s="1238" t="s">
        <v>581</v>
      </c>
      <c r="D38" s="1239"/>
      <c r="E38" s="1240"/>
      <c r="F38" s="36">
        <v>0.55000000000000004</v>
      </c>
      <c r="G38" s="37">
        <v>0.62</v>
      </c>
      <c r="H38" s="37">
        <v>0.76</v>
      </c>
      <c r="I38" s="37">
        <v>0.72</v>
      </c>
      <c r="J38" s="38">
        <v>0.3</v>
      </c>
      <c r="K38" s="22"/>
      <c r="L38" s="22"/>
      <c r="M38" s="22"/>
      <c r="N38" s="22"/>
      <c r="O38" s="22"/>
      <c r="P38" s="22"/>
    </row>
    <row r="39" spans="1:16" ht="39" customHeight="1" x14ac:dyDescent="0.15">
      <c r="A39" s="22"/>
      <c r="B39" s="35"/>
      <c r="C39" s="1238" t="s">
        <v>582</v>
      </c>
      <c r="D39" s="1239"/>
      <c r="E39" s="1240"/>
      <c r="F39" s="36">
        <v>0.01</v>
      </c>
      <c r="G39" s="37">
        <v>7.0000000000000007E-2</v>
      </c>
      <c r="H39" s="37">
        <v>0.06</v>
      </c>
      <c r="I39" s="37">
        <v>0.08</v>
      </c>
      <c r="J39" s="38">
        <v>0.09</v>
      </c>
      <c r="K39" s="22"/>
      <c r="L39" s="22"/>
      <c r="M39" s="22"/>
      <c r="N39" s="22"/>
      <c r="O39" s="22"/>
      <c r="P39" s="22"/>
    </row>
    <row r="40" spans="1:16" ht="39" customHeight="1" x14ac:dyDescent="0.15">
      <c r="A40" s="22"/>
      <c r="B40" s="35"/>
      <c r="C40" s="1238" t="s">
        <v>583</v>
      </c>
      <c r="D40" s="1239"/>
      <c r="E40" s="1240"/>
      <c r="F40" s="36">
        <v>0</v>
      </c>
      <c r="G40" s="37">
        <v>0</v>
      </c>
      <c r="H40" s="37">
        <v>0.03</v>
      </c>
      <c r="I40" s="37">
        <v>0.03</v>
      </c>
      <c r="J40" s="38">
        <v>0.06</v>
      </c>
      <c r="K40" s="22"/>
      <c r="L40" s="22"/>
      <c r="M40" s="22"/>
      <c r="N40" s="22"/>
      <c r="O40" s="22"/>
      <c r="P40" s="22"/>
    </row>
    <row r="41" spans="1:16" ht="39" customHeight="1" x14ac:dyDescent="0.15">
      <c r="A41" s="22"/>
      <c r="B41" s="35"/>
      <c r="C41" s="1238" t="s">
        <v>584</v>
      </c>
      <c r="D41" s="1239"/>
      <c r="E41" s="1240"/>
      <c r="F41" s="36">
        <v>0.01</v>
      </c>
      <c r="G41" s="37">
        <v>0.01</v>
      </c>
      <c r="H41" s="37">
        <v>0</v>
      </c>
      <c r="I41" s="37">
        <v>0.06</v>
      </c>
      <c r="J41" s="38">
        <v>0.03</v>
      </c>
      <c r="K41" s="22"/>
      <c r="L41" s="22"/>
      <c r="M41" s="22"/>
      <c r="N41" s="22"/>
      <c r="O41" s="22"/>
      <c r="P41" s="22"/>
    </row>
    <row r="42" spans="1:16" ht="39" customHeight="1" x14ac:dyDescent="0.15">
      <c r="A42" s="22"/>
      <c r="B42" s="39"/>
      <c r="C42" s="1238" t="s">
        <v>585</v>
      </c>
      <c r="D42" s="1239"/>
      <c r="E42" s="1240"/>
      <c r="F42" s="36" t="s">
        <v>530</v>
      </c>
      <c r="G42" s="37" t="s">
        <v>530</v>
      </c>
      <c r="H42" s="37" t="s">
        <v>530</v>
      </c>
      <c r="I42" s="37" t="s">
        <v>530</v>
      </c>
      <c r="J42" s="38" t="s">
        <v>530</v>
      </c>
      <c r="K42" s="22"/>
      <c r="L42" s="22"/>
      <c r="M42" s="22"/>
      <c r="N42" s="22"/>
      <c r="O42" s="22"/>
      <c r="P42" s="22"/>
    </row>
    <row r="43" spans="1:16" ht="39" customHeight="1" thickBot="1" x14ac:dyDescent="0.2">
      <c r="A43" s="22"/>
      <c r="B43" s="40"/>
      <c r="C43" s="1241" t="s">
        <v>586</v>
      </c>
      <c r="D43" s="1242"/>
      <c r="E43" s="1243"/>
      <c r="F43" s="41">
        <v>0.13</v>
      </c>
      <c r="G43" s="42">
        <v>0.02</v>
      </c>
      <c r="H43" s="42">
        <v>0.02</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17chzNwu3wbhqtha7rO8MzHwZJ0kv8XNcuB+ctZ/yY7+EkNxaO6GHdIMrgI21Hl8l0oATde7hNh+otLQt/XTQ==" saltValue="tiuszBDzOlHY4wbvGp+R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888</v>
      </c>
      <c r="L45" s="60">
        <v>859</v>
      </c>
      <c r="M45" s="60">
        <v>857</v>
      </c>
      <c r="N45" s="60">
        <v>800</v>
      </c>
      <c r="O45" s="61">
        <v>807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530</v>
      </c>
      <c r="L46" s="64" t="s">
        <v>530</v>
      </c>
      <c r="M46" s="64" t="s">
        <v>530</v>
      </c>
      <c r="N46" s="64" t="s">
        <v>530</v>
      </c>
      <c r="O46" s="65" t="s">
        <v>530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530</v>
      </c>
      <c r="L47" s="64" t="s">
        <v>530</v>
      </c>
      <c r="M47" s="64" t="s">
        <v>530</v>
      </c>
      <c r="N47" s="64" t="s">
        <v>530</v>
      </c>
      <c r="O47" s="65" t="s">
        <v>530</v>
      </c>
      <c r="P47" s="48"/>
      <c r="Q47" s="48"/>
      <c r="R47" s="48"/>
      <c r="S47" s="48"/>
      <c r="T47" s="48"/>
      <c r="U47" s="48"/>
    </row>
    <row r="48" spans="1:21" ht="30.75" customHeight="1" x14ac:dyDescent="0.15">
      <c r="A48" s="48"/>
      <c r="B48" s="1266"/>
      <c r="C48" s="1267"/>
      <c r="D48" s="62"/>
      <c r="E48" s="1248" t="s">
        <v>15</v>
      </c>
      <c r="F48" s="1248"/>
      <c r="G48" s="1248"/>
      <c r="H48" s="1248"/>
      <c r="I48" s="1248"/>
      <c r="J48" s="1249"/>
      <c r="K48" s="63">
        <v>224</v>
      </c>
      <c r="L48" s="64">
        <v>236</v>
      </c>
      <c r="M48" s="64">
        <v>429</v>
      </c>
      <c r="N48" s="64">
        <v>367</v>
      </c>
      <c r="O48" s="65">
        <v>359</v>
      </c>
      <c r="P48" s="48"/>
      <c r="Q48" s="48"/>
      <c r="R48" s="48"/>
      <c r="S48" s="48"/>
      <c r="T48" s="48"/>
      <c r="U48" s="48"/>
    </row>
    <row r="49" spans="1:21" ht="30.75" customHeight="1" x14ac:dyDescent="0.15">
      <c r="A49" s="48"/>
      <c r="B49" s="1266"/>
      <c r="C49" s="1267"/>
      <c r="D49" s="62"/>
      <c r="E49" s="1248" t="s">
        <v>16</v>
      </c>
      <c r="F49" s="1248"/>
      <c r="G49" s="1248"/>
      <c r="H49" s="1248"/>
      <c r="I49" s="1248"/>
      <c r="J49" s="1249"/>
      <c r="K49" s="63">
        <v>35</v>
      </c>
      <c r="L49" s="64">
        <v>31</v>
      </c>
      <c r="M49" s="64">
        <v>30</v>
      </c>
      <c r="N49" s="64">
        <v>39</v>
      </c>
      <c r="O49" s="65">
        <v>35</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v>0</v>
      </c>
      <c r="M50" s="64">
        <v>0</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530</v>
      </c>
      <c r="L51" s="64" t="s">
        <v>530</v>
      </c>
      <c r="M51" s="64">
        <v>0</v>
      </c>
      <c r="N51" s="64" t="s">
        <v>530</v>
      </c>
      <c r="O51" s="65" t="s">
        <v>530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774</v>
      </c>
      <c r="L52" s="64">
        <v>770</v>
      </c>
      <c r="M52" s="64">
        <v>757</v>
      </c>
      <c r="N52" s="64">
        <v>720</v>
      </c>
      <c r="O52" s="65">
        <v>740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373</v>
      </c>
      <c r="L53" s="69">
        <v>356</v>
      </c>
      <c r="M53" s="69">
        <v>559</v>
      </c>
      <c r="N53" s="69">
        <v>486</v>
      </c>
      <c r="O53" s="70">
        <v>461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WSFSE4WkmlRN1WLWC2d4Bif1RpzMbOHu/LSnxCSEZU6XXINTQIvOdGWuqa2esrhRAAzihgjUHxklm3ANWL4Gg==" saltValue="ZMQDQTwPPKSSC5DzljmZ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84" t="s">
        <v>30</v>
      </c>
      <c r="C41" s="1285"/>
      <c r="D41" s="101"/>
      <c r="E41" s="1286" t="s">
        <v>31</v>
      </c>
      <c r="F41" s="1286"/>
      <c r="G41" s="1286"/>
      <c r="H41" s="1287"/>
      <c r="I41" s="102">
        <v>7371</v>
      </c>
      <c r="J41" s="103">
        <v>7070</v>
      </c>
      <c r="K41" s="103">
        <v>6712</v>
      </c>
      <c r="L41" s="103">
        <v>6437</v>
      </c>
      <c r="M41" s="104">
        <v>6220</v>
      </c>
    </row>
    <row r="42" spans="2:13" ht="27.75" customHeight="1" x14ac:dyDescent="0.15">
      <c r="B42" s="1274"/>
      <c r="C42" s="1275"/>
      <c r="D42" s="105"/>
      <c r="E42" s="1278" t="s">
        <v>32</v>
      </c>
      <c r="F42" s="1278"/>
      <c r="G42" s="1278"/>
      <c r="H42" s="1279"/>
      <c r="I42" s="106" t="s">
        <v>530</v>
      </c>
      <c r="J42" s="107" t="s">
        <v>530</v>
      </c>
      <c r="K42" s="107" t="s">
        <v>530</v>
      </c>
      <c r="L42" s="107" t="s">
        <v>530</v>
      </c>
      <c r="M42" s="108" t="s">
        <v>530</v>
      </c>
    </row>
    <row r="43" spans="2:13" ht="27.75" customHeight="1" x14ac:dyDescent="0.15">
      <c r="B43" s="1274"/>
      <c r="C43" s="1275"/>
      <c r="D43" s="105"/>
      <c r="E43" s="1278" t="s">
        <v>33</v>
      </c>
      <c r="F43" s="1278"/>
      <c r="G43" s="1278"/>
      <c r="H43" s="1279"/>
      <c r="I43" s="106">
        <v>4236</v>
      </c>
      <c r="J43" s="107">
        <v>3871</v>
      </c>
      <c r="K43" s="107">
        <v>3839</v>
      </c>
      <c r="L43" s="107">
        <v>4004</v>
      </c>
      <c r="M43" s="108">
        <v>4104</v>
      </c>
    </row>
    <row r="44" spans="2:13" ht="27.75" customHeight="1" x14ac:dyDescent="0.15">
      <c r="B44" s="1274"/>
      <c r="C44" s="1275"/>
      <c r="D44" s="105"/>
      <c r="E44" s="1278" t="s">
        <v>34</v>
      </c>
      <c r="F44" s="1278"/>
      <c r="G44" s="1278"/>
      <c r="H44" s="1279"/>
      <c r="I44" s="106">
        <v>219</v>
      </c>
      <c r="J44" s="107">
        <v>204</v>
      </c>
      <c r="K44" s="107">
        <v>176</v>
      </c>
      <c r="L44" s="107">
        <v>151</v>
      </c>
      <c r="M44" s="108">
        <v>126</v>
      </c>
    </row>
    <row r="45" spans="2:13" ht="27.75" customHeight="1" x14ac:dyDescent="0.15">
      <c r="B45" s="1274"/>
      <c r="C45" s="1275"/>
      <c r="D45" s="105"/>
      <c r="E45" s="1278" t="s">
        <v>35</v>
      </c>
      <c r="F45" s="1278"/>
      <c r="G45" s="1278"/>
      <c r="H45" s="1279"/>
      <c r="I45" s="106">
        <v>424</v>
      </c>
      <c r="J45" s="107">
        <v>454</v>
      </c>
      <c r="K45" s="107">
        <v>251</v>
      </c>
      <c r="L45" s="107" t="s">
        <v>530</v>
      </c>
      <c r="M45" s="108">
        <v>384</v>
      </c>
    </row>
    <row r="46" spans="2:13" ht="27.75" customHeight="1" x14ac:dyDescent="0.15">
      <c r="B46" s="1274"/>
      <c r="C46" s="1275"/>
      <c r="D46" s="109"/>
      <c r="E46" s="1278" t="s">
        <v>36</v>
      </c>
      <c r="F46" s="1278"/>
      <c r="G46" s="1278"/>
      <c r="H46" s="1279"/>
      <c r="I46" s="106">
        <v>0</v>
      </c>
      <c r="J46" s="107" t="s">
        <v>530</v>
      </c>
      <c r="K46" s="107" t="s">
        <v>530</v>
      </c>
      <c r="L46" s="107" t="s">
        <v>530</v>
      </c>
      <c r="M46" s="108" t="s">
        <v>530</v>
      </c>
    </row>
    <row r="47" spans="2:13" ht="27.75" customHeight="1" x14ac:dyDescent="0.15">
      <c r="B47" s="1274"/>
      <c r="C47" s="1275"/>
      <c r="D47" s="110"/>
      <c r="E47" s="1288" t="s">
        <v>37</v>
      </c>
      <c r="F47" s="1289"/>
      <c r="G47" s="1289"/>
      <c r="H47" s="1290"/>
      <c r="I47" s="106" t="s">
        <v>530</v>
      </c>
      <c r="J47" s="107" t="s">
        <v>530</v>
      </c>
      <c r="K47" s="107" t="s">
        <v>530</v>
      </c>
      <c r="L47" s="107" t="s">
        <v>530</v>
      </c>
      <c r="M47" s="108" t="s">
        <v>530</v>
      </c>
    </row>
    <row r="48" spans="2:13" ht="27.75" customHeight="1" x14ac:dyDescent="0.15">
      <c r="B48" s="1274"/>
      <c r="C48" s="1275"/>
      <c r="D48" s="105"/>
      <c r="E48" s="1278" t="s">
        <v>38</v>
      </c>
      <c r="F48" s="1278"/>
      <c r="G48" s="1278"/>
      <c r="H48" s="1279"/>
      <c r="I48" s="106" t="s">
        <v>530</v>
      </c>
      <c r="J48" s="107" t="s">
        <v>530</v>
      </c>
      <c r="K48" s="107" t="s">
        <v>530</v>
      </c>
      <c r="L48" s="107" t="s">
        <v>530</v>
      </c>
      <c r="M48" s="108" t="s">
        <v>530</v>
      </c>
    </row>
    <row r="49" spans="2:13" ht="27.75" customHeight="1" x14ac:dyDescent="0.15">
      <c r="B49" s="1276"/>
      <c r="C49" s="1277"/>
      <c r="D49" s="105"/>
      <c r="E49" s="1278" t="s">
        <v>39</v>
      </c>
      <c r="F49" s="1278"/>
      <c r="G49" s="1278"/>
      <c r="H49" s="1279"/>
      <c r="I49" s="106" t="s">
        <v>530</v>
      </c>
      <c r="J49" s="107" t="s">
        <v>530</v>
      </c>
      <c r="K49" s="107" t="s">
        <v>530</v>
      </c>
      <c r="L49" s="107" t="s">
        <v>530</v>
      </c>
      <c r="M49" s="108" t="s">
        <v>530</v>
      </c>
    </row>
    <row r="50" spans="2:13" ht="27.75" customHeight="1" x14ac:dyDescent="0.15">
      <c r="B50" s="1272" t="s">
        <v>40</v>
      </c>
      <c r="C50" s="1273"/>
      <c r="D50" s="111"/>
      <c r="E50" s="1278" t="s">
        <v>41</v>
      </c>
      <c r="F50" s="1278"/>
      <c r="G50" s="1278"/>
      <c r="H50" s="1279"/>
      <c r="I50" s="106">
        <v>2714</v>
      </c>
      <c r="J50" s="107">
        <v>2753</v>
      </c>
      <c r="K50" s="107">
        <v>2836</v>
      </c>
      <c r="L50" s="107">
        <v>2670</v>
      </c>
      <c r="M50" s="108">
        <v>2472</v>
      </c>
    </row>
    <row r="51" spans="2:13" ht="27.75" customHeight="1" x14ac:dyDescent="0.15">
      <c r="B51" s="1274"/>
      <c r="C51" s="1275"/>
      <c r="D51" s="105"/>
      <c r="E51" s="1278" t="s">
        <v>42</v>
      </c>
      <c r="F51" s="1278"/>
      <c r="G51" s="1278"/>
      <c r="H51" s="1279"/>
      <c r="I51" s="106">
        <v>232</v>
      </c>
      <c r="J51" s="107">
        <v>194</v>
      </c>
      <c r="K51" s="107">
        <v>143</v>
      </c>
      <c r="L51" s="107">
        <v>103</v>
      </c>
      <c r="M51" s="108">
        <v>63</v>
      </c>
    </row>
    <row r="52" spans="2:13" ht="27.75" customHeight="1" x14ac:dyDescent="0.15">
      <c r="B52" s="1276"/>
      <c r="C52" s="1277"/>
      <c r="D52" s="105"/>
      <c r="E52" s="1278" t="s">
        <v>43</v>
      </c>
      <c r="F52" s="1278"/>
      <c r="G52" s="1278"/>
      <c r="H52" s="1279"/>
      <c r="I52" s="106">
        <v>7929</v>
      </c>
      <c r="J52" s="107">
        <v>7740</v>
      </c>
      <c r="K52" s="107">
        <v>7459</v>
      </c>
      <c r="L52" s="107">
        <v>7192</v>
      </c>
      <c r="M52" s="108">
        <v>6921</v>
      </c>
    </row>
    <row r="53" spans="2:13" ht="27.75" customHeight="1" thickBot="1" x14ac:dyDescent="0.2">
      <c r="B53" s="1280" t="s">
        <v>44</v>
      </c>
      <c r="C53" s="1281"/>
      <c r="D53" s="112"/>
      <c r="E53" s="1282" t="s">
        <v>45</v>
      </c>
      <c r="F53" s="1282"/>
      <c r="G53" s="1282"/>
      <c r="H53" s="1283"/>
      <c r="I53" s="113">
        <v>1375</v>
      </c>
      <c r="J53" s="114">
        <v>912</v>
      </c>
      <c r="K53" s="114">
        <v>540</v>
      </c>
      <c r="L53" s="114">
        <v>627</v>
      </c>
      <c r="M53" s="115">
        <v>1379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u8Q1teyddoyT5riKOeaYxT39fZenOc2HtbGO5qpNN6WkVRFQ36cGas5ITnlABpjPnw3+3QGwVAflcNvGsvWDQ==" saltValue="5d9fTtf0KB/VpjcLaSM3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22" zoomScale="70" zoomScaleNormal="70" zoomScaleSheetLayoutView="100" workbookViewId="0">
      <selection activeCell="H58" sqref="H58: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99" t="s">
        <v>48</v>
      </c>
      <c r="D55" s="1299"/>
      <c r="E55" s="1300"/>
      <c r="F55" s="127">
        <v>820</v>
      </c>
      <c r="G55" s="127">
        <v>820</v>
      </c>
      <c r="H55" s="128">
        <v>821</v>
      </c>
    </row>
    <row r="56" spans="2:8" ht="52.5" customHeight="1" x14ac:dyDescent="0.15">
      <c r="B56" s="129"/>
      <c r="C56" s="1301" t="s">
        <v>49</v>
      </c>
      <c r="D56" s="1301"/>
      <c r="E56" s="1302"/>
      <c r="F56" s="130">
        <v>1565</v>
      </c>
      <c r="G56" s="130">
        <v>1406</v>
      </c>
      <c r="H56" s="131">
        <v>1247</v>
      </c>
    </row>
    <row r="57" spans="2:8" ht="53.25" customHeight="1" x14ac:dyDescent="0.15">
      <c r="B57" s="129"/>
      <c r="C57" s="1303" t="s">
        <v>50</v>
      </c>
      <c r="D57" s="1303"/>
      <c r="E57" s="1304"/>
      <c r="F57" s="132">
        <v>1637</v>
      </c>
      <c r="G57" s="132">
        <v>1408</v>
      </c>
      <c r="H57" s="133">
        <v>1366</v>
      </c>
    </row>
    <row r="58" spans="2:8" ht="45.75" customHeight="1" x14ac:dyDescent="0.15">
      <c r="B58" s="134"/>
      <c r="C58" s="1291" t="s">
        <v>605</v>
      </c>
      <c r="D58" s="1292"/>
      <c r="E58" s="1293"/>
      <c r="F58" s="135">
        <v>1075</v>
      </c>
      <c r="G58" s="135">
        <v>965</v>
      </c>
      <c r="H58" s="136">
        <v>945</v>
      </c>
    </row>
    <row r="59" spans="2:8" ht="45.75" customHeight="1" x14ac:dyDescent="0.15">
      <c r="B59" s="134"/>
      <c r="C59" s="1291" t="s">
        <v>606</v>
      </c>
      <c r="D59" s="1292"/>
      <c r="E59" s="1293"/>
      <c r="F59" s="135">
        <v>411</v>
      </c>
      <c r="G59" s="135">
        <v>292</v>
      </c>
      <c r="H59" s="136">
        <v>285</v>
      </c>
    </row>
    <row r="60" spans="2:8" ht="45.75" customHeight="1" x14ac:dyDescent="0.15">
      <c r="B60" s="134"/>
      <c r="C60" s="1291" t="s">
        <v>607</v>
      </c>
      <c r="D60" s="1292"/>
      <c r="E60" s="1293"/>
      <c r="F60" s="135">
        <v>117</v>
      </c>
      <c r="G60" s="135">
        <v>120</v>
      </c>
      <c r="H60" s="136">
        <v>105</v>
      </c>
    </row>
    <row r="61" spans="2:8" ht="45.75" customHeight="1" x14ac:dyDescent="0.15">
      <c r="B61" s="134"/>
      <c r="C61" s="1291" t="s">
        <v>608</v>
      </c>
      <c r="D61" s="1292"/>
      <c r="E61" s="1293"/>
      <c r="F61" s="135">
        <v>28</v>
      </c>
      <c r="G61" s="135">
        <v>28</v>
      </c>
      <c r="H61" s="136">
        <v>28</v>
      </c>
    </row>
    <row r="62" spans="2:8" ht="45.75" customHeight="1" thickBot="1" x14ac:dyDescent="0.2">
      <c r="B62" s="137"/>
      <c r="C62" s="1294" t="s">
        <v>609</v>
      </c>
      <c r="D62" s="1295"/>
      <c r="E62" s="1296"/>
      <c r="F62" s="138">
        <v>3</v>
      </c>
      <c r="G62" s="138">
        <v>3</v>
      </c>
      <c r="H62" s="139">
        <v>3</v>
      </c>
    </row>
    <row r="63" spans="2:8" ht="52.5" customHeight="1" thickBot="1" x14ac:dyDescent="0.2">
      <c r="B63" s="140"/>
      <c r="C63" s="1297" t="s">
        <v>51</v>
      </c>
      <c r="D63" s="1297"/>
      <c r="E63" s="1298"/>
      <c r="F63" s="141">
        <v>4021</v>
      </c>
      <c r="G63" s="141">
        <v>3634</v>
      </c>
      <c r="H63" s="142">
        <v>3434</v>
      </c>
    </row>
    <row r="64" spans="2:8" ht="15" customHeight="1" x14ac:dyDescent="0.15"/>
    <row r="65" ht="0" hidden="1" customHeight="1" x14ac:dyDescent="0.15"/>
    <row r="66" ht="0" hidden="1" customHeight="1" x14ac:dyDescent="0.15"/>
  </sheetData>
  <sheetProtection algorithmName="SHA-512" hashValue="TJJNcjLM6F1EhS5C6WbtLLVhJ9EeSzsMlhbo7VVsOBteTQhLFwQFdcpHjdOSRYn5C/fRy7+3oKrOAsfNgvznAQ==" saltValue="do14SHfFPLKCwc8TLOau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ZM191"/>
  <sheetViews>
    <sheetView showGridLines="0" topLeftCell="A40" zoomScale="80" zoomScaleNormal="80" zoomScaleSheetLayoutView="55" workbookViewId="0">
      <selection activeCell="Y62" sqref="Y62"/>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623</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571</v>
      </c>
      <c r="BQ50" s="1318"/>
      <c r="BR50" s="1318"/>
      <c r="BS50" s="1318"/>
      <c r="BT50" s="1318"/>
      <c r="BU50" s="1318"/>
      <c r="BV50" s="1318"/>
      <c r="BW50" s="1318"/>
      <c r="BX50" s="1318" t="s">
        <v>572</v>
      </c>
      <c r="BY50" s="1318"/>
      <c r="BZ50" s="1318"/>
      <c r="CA50" s="1318"/>
      <c r="CB50" s="1318"/>
      <c r="CC50" s="1318"/>
      <c r="CD50" s="1318"/>
      <c r="CE50" s="1318"/>
      <c r="CF50" s="1318" t="s">
        <v>573</v>
      </c>
      <c r="CG50" s="1318"/>
      <c r="CH50" s="1318"/>
      <c r="CI50" s="1318"/>
      <c r="CJ50" s="1318"/>
      <c r="CK50" s="1318"/>
      <c r="CL50" s="1318"/>
      <c r="CM50" s="1318"/>
      <c r="CN50" s="1318" t="s">
        <v>574</v>
      </c>
      <c r="CO50" s="1318"/>
      <c r="CP50" s="1318"/>
      <c r="CQ50" s="1318"/>
      <c r="CR50" s="1318"/>
      <c r="CS50" s="1318"/>
      <c r="CT50" s="1318"/>
      <c r="CU50" s="1318"/>
      <c r="CV50" s="1318" t="s">
        <v>575</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614</v>
      </c>
      <c r="AO51" s="1321"/>
      <c r="AP51" s="1321"/>
      <c r="AQ51" s="1321"/>
      <c r="AR51" s="1321"/>
      <c r="AS51" s="1321"/>
      <c r="AT51" s="1321"/>
      <c r="AU51" s="1321"/>
      <c r="AV51" s="1321"/>
      <c r="AW51" s="1321"/>
      <c r="AX51" s="1321"/>
      <c r="AY51" s="1321"/>
      <c r="AZ51" s="1321"/>
      <c r="BA51" s="1321"/>
      <c r="BB51" s="1321" t="s">
        <v>615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v>14.9</v>
      </c>
      <c r="CG51" s="1319"/>
      <c r="CH51" s="1319"/>
      <c r="CI51" s="1319"/>
      <c r="CJ51" s="1319"/>
      <c r="CK51" s="1319"/>
      <c r="CL51" s="1319"/>
      <c r="CM51" s="1319"/>
      <c r="CN51" s="1319">
        <v>17.100000000000001</v>
      </c>
      <c r="CO51" s="1319"/>
      <c r="CP51" s="1319"/>
      <c r="CQ51" s="1319"/>
      <c r="CR51" s="1319"/>
      <c r="CS51" s="1319"/>
      <c r="CT51" s="1319"/>
      <c r="CU51" s="1319"/>
      <c r="CV51" s="1319">
        <v>37.799999999999997</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616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11.3</v>
      </c>
      <c r="CG53" s="1319"/>
      <c r="CH53" s="1319"/>
      <c r="CI53" s="1319"/>
      <c r="CJ53" s="1319"/>
      <c r="CK53" s="1319"/>
      <c r="CL53" s="1319"/>
      <c r="CM53" s="1319"/>
      <c r="CN53" s="1319">
        <v>58.8</v>
      </c>
      <c r="CO53" s="1319"/>
      <c r="CP53" s="1319"/>
      <c r="CQ53" s="1319"/>
      <c r="CR53" s="1319"/>
      <c r="CS53" s="1319"/>
      <c r="CT53" s="1319"/>
      <c r="CU53" s="1319"/>
      <c r="CV53" s="1319">
        <v>56.1</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617</v>
      </c>
      <c r="AO55" s="1318"/>
      <c r="AP55" s="1318"/>
      <c r="AQ55" s="1318"/>
      <c r="AR55" s="1318"/>
      <c r="AS55" s="1318"/>
      <c r="AT55" s="1318"/>
      <c r="AU55" s="1318"/>
      <c r="AV55" s="1318"/>
      <c r="AW55" s="1318"/>
      <c r="AX55" s="1318"/>
      <c r="AY55" s="1318"/>
      <c r="AZ55" s="1318"/>
      <c r="BA55" s="1318"/>
      <c r="BB55" s="1321" t="s">
        <v>618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616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52.1</v>
      </c>
      <c r="CG57" s="1319"/>
      <c r="CH57" s="1319"/>
      <c r="CI57" s="1319"/>
      <c r="CJ57" s="1319"/>
      <c r="CK57" s="1319"/>
      <c r="CL57" s="1319"/>
      <c r="CM57" s="1319"/>
      <c r="CN57" s="1319">
        <v>59.1</v>
      </c>
      <c r="CO57" s="1319"/>
      <c r="CP57" s="1319"/>
      <c r="CQ57" s="1319"/>
      <c r="CR57" s="1319"/>
      <c r="CS57" s="1319"/>
      <c r="CT57" s="1319"/>
      <c r="CU57" s="1319"/>
      <c r="CV57" s="1319">
        <v>58.6</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624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571</v>
      </c>
      <c r="BQ72" s="1318"/>
      <c r="BR72" s="1318"/>
      <c r="BS72" s="1318"/>
      <c r="BT72" s="1318"/>
      <c r="BU72" s="1318"/>
      <c r="BV72" s="1318"/>
      <c r="BW72" s="1318"/>
      <c r="BX72" s="1318" t="s">
        <v>572</v>
      </c>
      <c r="BY72" s="1318"/>
      <c r="BZ72" s="1318"/>
      <c r="CA72" s="1318"/>
      <c r="CB72" s="1318"/>
      <c r="CC72" s="1318"/>
      <c r="CD72" s="1318"/>
      <c r="CE72" s="1318"/>
      <c r="CF72" s="1318" t="s">
        <v>573</v>
      </c>
      <c r="CG72" s="1318"/>
      <c r="CH72" s="1318"/>
      <c r="CI72" s="1318"/>
      <c r="CJ72" s="1318"/>
      <c r="CK72" s="1318"/>
      <c r="CL72" s="1318"/>
      <c r="CM72" s="1318"/>
      <c r="CN72" s="1318" t="s">
        <v>574</v>
      </c>
      <c r="CO72" s="1318"/>
      <c r="CP72" s="1318"/>
      <c r="CQ72" s="1318"/>
      <c r="CR72" s="1318"/>
      <c r="CS72" s="1318"/>
      <c r="CT72" s="1318"/>
      <c r="CU72" s="1318"/>
      <c r="CV72" s="1318" t="s">
        <v>575</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614</v>
      </c>
      <c r="AO73" s="1321"/>
      <c r="AP73" s="1321"/>
      <c r="AQ73" s="1321"/>
      <c r="AR73" s="1321"/>
      <c r="AS73" s="1321"/>
      <c r="AT73" s="1321"/>
      <c r="AU73" s="1321"/>
      <c r="AV73" s="1321"/>
      <c r="AW73" s="1321"/>
      <c r="AX73" s="1321"/>
      <c r="AY73" s="1321"/>
      <c r="AZ73" s="1321"/>
      <c r="BA73" s="1321"/>
      <c r="BB73" s="1321" t="s">
        <v>618</v>
      </c>
      <c r="BC73" s="1321"/>
      <c r="BD73" s="1321"/>
      <c r="BE73" s="1321"/>
      <c r="BF73" s="1321"/>
      <c r="BG73" s="1321"/>
      <c r="BH73" s="1321"/>
      <c r="BI73" s="1321"/>
      <c r="BJ73" s="1321"/>
      <c r="BK73" s="1321"/>
      <c r="BL73" s="1321"/>
      <c r="BM73" s="1321"/>
      <c r="BN73" s="1321"/>
      <c r="BO73" s="1321"/>
      <c r="BP73" s="1319">
        <v>37.799999999999997</v>
      </c>
      <c r="BQ73" s="1319"/>
      <c r="BR73" s="1319"/>
      <c r="BS73" s="1319"/>
      <c r="BT73" s="1319"/>
      <c r="BU73" s="1319"/>
      <c r="BV73" s="1319"/>
      <c r="BW73" s="1319"/>
      <c r="BX73" s="1319">
        <v>24.7</v>
      </c>
      <c r="BY73" s="1319"/>
      <c r="BZ73" s="1319"/>
      <c r="CA73" s="1319"/>
      <c r="CB73" s="1319"/>
      <c r="CC73" s="1319"/>
      <c r="CD73" s="1319"/>
      <c r="CE73" s="1319"/>
      <c r="CF73" s="1319">
        <v>14.9</v>
      </c>
      <c r="CG73" s="1319"/>
      <c r="CH73" s="1319"/>
      <c r="CI73" s="1319"/>
      <c r="CJ73" s="1319"/>
      <c r="CK73" s="1319"/>
      <c r="CL73" s="1319"/>
      <c r="CM73" s="1319"/>
      <c r="CN73" s="1319">
        <v>17.100000000000001</v>
      </c>
      <c r="CO73" s="1319"/>
      <c r="CP73" s="1319"/>
      <c r="CQ73" s="1319"/>
      <c r="CR73" s="1319"/>
      <c r="CS73" s="1319"/>
      <c r="CT73" s="1319"/>
      <c r="CU73" s="1319"/>
      <c r="CV73" s="1319">
        <v>37.799999999999997</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620</v>
      </c>
      <c r="BC75" s="1321"/>
      <c r="BD75" s="1321"/>
      <c r="BE75" s="1321"/>
      <c r="BF75" s="1321"/>
      <c r="BG75" s="1321"/>
      <c r="BH75" s="1321"/>
      <c r="BI75" s="1321"/>
      <c r="BJ75" s="1321"/>
      <c r="BK75" s="1321"/>
      <c r="BL75" s="1321"/>
      <c r="BM75" s="1321"/>
      <c r="BN75" s="1321"/>
      <c r="BO75" s="1321"/>
      <c r="BP75" s="1319">
        <v>10.9</v>
      </c>
      <c r="BQ75" s="1319"/>
      <c r="BR75" s="1319"/>
      <c r="BS75" s="1319"/>
      <c r="BT75" s="1319"/>
      <c r="BU75" s="1319"/>
      <c r="BV75" s="1319"/>
      <c r="BW75" s="1319"/>
      <c r="BX75" s="1319">
        <v>10.1</v>
      </c>
      <c r="BY75" s="1319"/>
      <c r="BZ75" s="1319"/>
      <c r="CA75" s="1319"/>
      <c r="CB75" s="1319"/>
      <c r="CC75" s="1319"/>
      <c r="CD75" s="1319"/>
      <c r="CE75" s="1319"/>
      <c r="CF75" s="1319">
        <v>11.8</v>
      </c>
      <c r="CG75" s="1319"/>
      <c r="CH75" s="1319"/>
      <c r="CI75" s="1319"/>
      <c r="CJ75" s="1319"/>
      <c r="CK75" s="1319"/>
      <c r="CL75" s="1319"/>
      <c r="CM75" s="1319"/>
      <c r="CN75" s="1319">
        <v>12.8</v>
      </c>
      <c r="CO75" s="1319"/>
      <c r="CP75" s="1319"/>
      <c r="CQ75" s="1319"/>
      <c r="CR75" s="1319"/>
      <c r="CS75" s="1319"/>
      <c r="CT75" s="1319"/>
      <c r="CU75" s="1319"/>
      <c r="CV75" s="1319">
        <v>13.8</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617</v>
      </c>
      <c r="AO77" s="1318"/>
      <c r="AP77" s="1318"/>
      <c r="AQ77" s="1318"/>
      <c r="AR77" s="1318"/>
      <c r="AS77" s="1318"/>
      <c r="AT77" s="1318"/>
      <c r="AU77" s="1318"/>
      <c r="AV77" s="1318"/>
      <c r="AW77" s="1318"/>
      <c r="AX77" s="1318"/>
      <c r="AY77" s="1318"/>
      <c r="AZ77" s="1318"/>
      <c r="BA77" s="1318"/>
      <c r="BB77" s="1321" t="s">
        <v>618</v>
      </c>
      <c r="BC77" s="1321"/>
      <c r="BD77" s="1321"/>
      <c r="BE77" s="1321"/>
      <c r="BF77" s="1321"/>
      <c r="BG77" s="1321"/>
      <c r="BH77" s="1321"/>
      <c r="BI77" s="1321"/>
      <c r="BJ77" s="1321"/>
      <c r="BK77" s="1321"/>
      <c r="BL77" s="1321"/>
      <c r="BM77" s="1321"/>
      <c r="BN77" s="1321"/>
      <c r="BO77" s="1321"/>
      <c r="BP77" s="1319">
        <v>10.199999999999999</v>
      </c>
      <c r="BQ77" s="1319"/>
      <c r="BR77" s="1319"/>
      <c r="BS77" s="1319"/>
      <c r="BT77" s="1319"/>
      <c r="BU77" s="1319"/>
      <c r="BV77" s="1319"/>
      <c r="BW77" s="1319"/>
      <c r="BX77" s="1319">
        <v>20.2</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620</v>
      </c>
      <c r="BC79" s="1321"/>
      <c r="BD79" s="1321"/>
      <c r="BE79" s="1321"/>
      <c r="BF79" s="1321"/>
      <c r="BG79" s="1321"/>
      <c r="BH79" s="1321"/>
      <c r="BI79" s="1321"/>
      <c r="BJ79" s="1321"/>
      <c r="BK79" s="1321"/>
      <c r="BL79" s="1321"/>
      <c r="BM79" s="1321"/>
      <c r="BN79" s="1321"/>
      <c r="BO79" s="1321"/>
      <c r="BP79" s="1319">
        <v>9.1</v>
      </c>
      <c r="BQ79" s="1319"/>
      <c r="BR79" s="1319"/>
      <c r="BS79" s="1319"/>
      <c r="BT79" s="1319"/>
      <c r="BU79" s="1319"/>
      <c r="BV79" s="1319"/>
      <c r="BW79" s="1319"/>
      <c r="BX79" s="1319">
        <v>9.3000000000000007</v>
      </c>
      <c r="BY79" s="1319"/>
      <c r="BZ79" s="1319"/>
      <c r="CA79" s="1319"/>
      <c r="CB79" s="1319"/>
      <c r="CC79" s="1319"/>
      <c r="CD79" s="1319"/>
      <c r="CE79" s="1319"/>
      <c r="CF79" s="1319">
        <v>7.9</v>
      </c>
      <c r="CG79" s="1319"/>
      <c r="CH79" s="1319"/>
      <c r="CI79" s="1319"/>
      <c r="CJ79" s="1319"/>
      <c r="CK79" s="1319"/>
      <c r="CL79" s="1319"/>
      <c r="CM79" s="1319"/>
      <c r="CN79" s="1319">
        <v>7.9</v>
      </c>
      <c r="CO79" s="1319"/>
      <c r="CP79" s="1319"/>
      <c r="CQ79" s="1319"/>
      <c r="CR79" s="1319"/>
      <c r="CS79" s="1319"/>
      <c r="CT79" s="1319"/>
      <c r="CU79" s="1319"/>
      <c r="CV79" s="1319">
        <v>7.8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j6ibp5NjJ7Rq8VRRCzm3x4a6BM6nbQAo2bU7aw9LWPfDP6B4Ey6DXH6+hQXj1WDt52FpTTTWG9w4jPJTHGsfg==" saltValue="lG7I0ZcxvgdYjNLPfTRn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zoomScaleNormal="100" zoomScaleSheetLayoutView="70" workbookViewId="0">
      <selection activeCell="CA17" sqref="CA1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3wSz726QRP0XnG0m2oD9nTGs8Tn9sWZt8VVvkl19UsYpnks9L1W/k+O1lf5fTSncyPL7mPdzRDO6is+jT1cJQ==" saltValue="dVJ5Agq+Zvc4HaT0McEk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R135"/>
  <sheetViews>
    <sheetView showGridLines="0" tabSelected="1" topLeftCell="V1" zoomScaleNormal="100" zoomScaleSheetLayoutView="55" workbookViewId="0">
      <selection activeCell="AX23" sqref="AX2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a8MuyITJdE7ZvbK2FFZNa3mG6mZekJXJXX/WWBnJtxj/2bcoXQ7ZtPnzO0cvXziU+sVdzI1uUuVS5WJmg6Q5Q==" saltValue="OrabH62CF9eSpucA0nJlX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569</v>
      </c>
      <c r="G2" s="156"/>
      <c r="H2" s="157"/>
    </row>
    <row r="3" spans="1:8" x14ac:dyDescent="0.15">
      <c r="A3" s="153" t="s">
        <v>562</v>
      </c>
      <c r="B3" s="158"/>
      <c r="C3" s="159"/>
      <c r="D3" s="160">
        <v>109275</v>
      </c>
      <c r="E3" s="161"/>
      <c r="F3" s="162">
        <v>91837</v>
      </c>
      <c r="G3" s="163"/>
      <c r="H3" s="164"/>
    </row>
    <row r="4" spans="1:8" x14ac:dyDescent="0.15">
      <c r="A4" s="165"/>
      <c r="B4" s="166"/>
      <c r="C4" s="167"/>
      <c r="D4" s="168">
        <v>96034</v>
      </c>
      <c r="E4" s="169"/>
      <c r="F4" s="170">
        <v>54439</v>
      </c>
      <c r="G4" s="171"/>
      <c r="H4" s="172"/>
    </row>
    <row r="5" spans="1:8" x14ac:dyDescent="0.15">
      <c r="A5" s="153" t="s">
        <v>564</v>
      </c>
      <c r="B5" s="158"/>
      <c r="C5" s="159"/>
      <c r="D5" s="160">
        <v>72670</v>
      </c>
      <c r="E5" s="161"/>
      <c r="F5" s="162">
        <v>106092</v>
      </c>
      <c r="G5" s="163"/>
      <c r="H5" s="164"/>
    </row>
    <row r="6" spans="1:8" x14ac:dyDescent="0.15">
      <c r="A6" s="165"/>
      <c r="B6" s="166"/>
      <c r="C6" s="167"/>
      <c r="D6" s="168">
        <v>58703</v>
      </c>
      <c r="E6" s="169"/>
      <c r="F6" s="170">
        <v>44299</v>
      </c>
      <c r="G6" s="171"/>
      <c r="H6" s="172"/>
    </row>
    <row r="7" spans="1:8" x14ac:dyDescent="0.15">
      <c r="A7" s="153" t="s">
        <v>565</v>
      </c>
      <c r="B7" s="158"/>
      <c r="C7" s="159"/>
      <c r="D7" s="160">
        <v>68692</v>
      </c>
      <c r="E7" s="161"/>
      <c r="F7" s="162">
        <v>79466</v>
      </c>
      <c r="G7" s="163"/>
      <c r="H7" s="164"/>
    </row>
    <row r="8" spans="1:8" x14ac:dyDescent="0.15">
      <c r="A8" s="165"/>
      <c r="B8" s="166"/>
      <c r="C8" s="167"/>
      <c r="D8" s="168">
        <v>31370</v>
      </c>
      <c r="E8" s="169"/>
      <c r="F8" s="170">
        <v>44645</v>
      </c>
      <c r="G8" s="171"/>
      <c r="H8" s="172"/>
    </row>
    <row r="9" spans="1:8" x14ac:dyDescent="0.15">
      <c r="A9" s="153" t="s">
        <v>566</v>
      </c>
      <c r="B9" s="158"/>
      <c r="C9" s="159"/>
      <c r="D9" s="160">
        <v>80561</v>
      </c>
      <c r="E9" s="161"/>
      <c r="F9" s="162">
        <v>90072</v>
      </c>
      <c r="G9" s="163"/>
      <c r="H9" s="164"/>
    </row>
    <row r="10" spans="1:8" x14ac:dyDescent="0.15">
      <c r="A10" s="165"/>
      <c r="B10" s="166"/>
      <c r="C10" s="167"/>
      <c r="D10" s="168">
        <v>50923</v>
      </c>
      <c r="E10" s="169"/>
      <c r="F10" s="170">
        <v>46083</v>
      </c>
      <c r="G10" s="171"/>
      <c r="H10" s="172"/>
    </row>
    <row r="11" spans="1:8" x14ac:dyDescent="0.15">
      <c r="A11" s="153" t="s">
        <v>567</v>
      </c>
      <c r="B11" s="158"/>
      <c r="C11" s="159"/>
      <c r="D11" s="160">
        <v>90158</v>
      </c>
      <c r="E11" s="161"/>
      <c r="F11" s="162">
        <v>88328</v>
      </c>
      <c r="G11" s="163"/>
      <c r="H11" s="164"/>
    </row>
    <row r="12" spans="1:8" x14ac:dyDescent="0.15">
      <c r="A12" s="165"/>
      <c r="B12" s="166"/>
      <c r="C12" s="173"/>
      <c r="D12" s="168">
        <v>30385</v>
      </c>
      <c r="E12" s="169"/>
      <c r="F12" s="170">
        <v>49013</v>
      </c>
      <c r="G12" s="171"/>
      <c r="H12" s="172"/>
    </row>
    <row r="13" spans="1:8" x14ac:dyDescent="0.15">
      <c r="A13" s="153"/>
      <c r="B13" s="158"/>
      <c r="C13" s="174"/>
      <c r="D13" s="175">
        <v>84271</v>
      </c>
      <c r="E13" s="176"/>
      <c r="F13" s="177">
        <v>91159</v>
      </c>
      <c r="G13" s="178"/>
      <c r="H13" s="164"/>
    </row>
    <row r="14" spans="1:8" x14ac:dyDescent="0.15">
      <c r="A14" s="165"/>
      <c r="B14" s="166"/>
      <c r="C14" s="167"/>
      <c r="D14" s="168">
        <v>53483</v>
      </c>
      <c r="E14" s="169"/>
      <c r="F14" s="170">
        <v>47696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3.84</v>
      </c>
      <c r="C19" s="179">
        <f>ROUND(VALUE(SUBSTITUTE(実質収支比率等に係る経年分析!G$48,"▲","-")),2)</f>
        <v>4.2300000000000004</v>
      </c>
      <c r="D19" s="179">
        <f>ROUND(VALUE(SUBSTITUTE(実質収支比率等に係る経年分析!H$48,"▲","-")),2)</f>
        <v>3.53</v>
      </c>
      <c r="E19" s="179">
        <f>ROUND(VALUE(SUBSTITUTE(実質収支比率等に係る経年分析!I$48,"▲","-")),2)</f>
        <v>3.82</v>
      </c>
      <c r="F19" s="179">
        <f>ROUND(VALUE(SUBSTITUTE(実質収支比率等に係る経年分析!J$48,"▲","-")),2)</f>
        <v>2.6</v>
      </c>
    </row>
    <row r="20" spans="1:11" x14ac:dyDescent="0.15">
      <c r="A20" s="179" t="s">
        <v>55</v>
      </c>
      <c r="B20" s="179">
        <f>ROUND(VALUE(SUBSTITUTE(実質収支比率等に係る経年分析!F$47,"▲","-")),2)</f>
        <v>13.54</v>
      </c>
      <c r="C20" s="179">
        <f>ROUND(VALUE(SUBSTITUTE(実質収支比率等に係る経年分析!G$47,"▲","-")),2)</f>
        <v>16.8</v>
      </c>
      <c r="D20" s="179">
        <f>ROUND(VALUE(SUBSTITUTE(実質収支比率等に係る経年分析!H$47,"▲","-")),2)</f>
        <v>18.86</v>
      </c>
      <c r="E20" s="179">
        <f>ROUND(VALUE(SUBSTITUTE(実質収支比率等に係る経年分析!I$47,"▲","-")),2)</f>
        <v>18.84</v>
      </c>
      <c r="F20" s="179">
        <f>ROUND(VALUE(SUBSTITUTE(実質収支比率等に係る経年分析!J$47,"▲","-")),2)</f>
        <v>18.79</v>
      </c>
    </row>
    <row r="21" spans="1:11" x14ac:dyDescent="0.15">
      <c r="A21" s="179" t="s">
        <v>56</v>
      </c>
      <c r="B21" s="179">
        <f>IF(ISNUMBER(VALUE(SUBSTITUTE(実質収支比率等に係る経年分析!F$49,"▲","-"))),ROUND(VALUE(SUBSTITUTE(実質収支比率等に係る経年分析!F$49,"▲","-")),2),NA())</f>
        <v>0.19</v>
      </c>
      <c r="C21" s="179">
        <f>IF(ISNUMBER(VALUE(SUBSTITUTE(実質収支比率等に係る経年分析!G$49,"▲","-"))),ROUND(VALUE(SUBSTITUTE(実質収支比率等に係る経年分析!G$49,"▲","-")),2),NA())</f>
        <v>3.91</v>
      </c>
      <c r="D21" s="179">
        <f>IF(ISNUMBER(VALUE(SUBSTITUTE(実質収支比率等に係る経年分析!H$49,"▲","-"))),ROUND(VALUE(SUBSTITUTE(実質収支比率等に係る経年分析!H$49,"▲","-")),2),NA())</f>
        <v>0.99</v>
      </c>
      <c r="E21" s="179">
        <f>IF(ISNUMBER(VALUE(SUBSTITUTE(実質収支比率等に係る経年分析!I$49,"▲","-"))),ROUND(VALUE(SUBSTITUTE(実質収支比率等に係る経年分析!I$49,"▲","-")),2),NA())</f>
        <v>0.31</v>
      </c>
      <c r="F21" s="179">
        <f>IF(ISNUMBER(VALUE(SUBSTITUTE(実質収支比率等に係る経年分析!J$49,"▲","-"))),ROUND(VALUE(SUBSTITUTE(実質収支比率等に係る経年分析!J$49,"▲","-")),2),NA())</f>
        <v>-1.2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浄化槽整備事業特別会計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0.06</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後期高齢者医療</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住宅資金貸付事業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国民健康保険事業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0.55000000000000004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v>
      </c>
    </row>
    <row r="33" spans="1:16" x14ac:dyDescent="0.15">
      <c r="A33" s="180" t="str">
        <f>IF(連結実質赤字比率に係る赤字・黒字の構成分析!C$37="",NA(),連結実質赤字比率に係る赤字・黒字の構成分析!C$37)</f>
        <v>在宅生活支援事業会計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0.63</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1.0900000000000001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3.82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4.1500000000000004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2.4900000000000002</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10.34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8.68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4.8899999999999997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3.21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774</v>
      </c>
      <c r="E42" s="181"/>
      <c r="F42" s="181"/>
      <c r="G42" s="181">
        <f>'実質公債費比率（分子）の構造'!L$52</f>
        <v>770</v>
      </c>
      <c r="H42" s="181"/>
      <c r="I42" s="181"/>
      <c r="J42" s="181">
        <f>'実質公債費比率（分子）の構造'!M$52</f>
        <v>757</v>
      </c>
      <c r="K42" s="181"/>
      <c r="L42" s="181"/>
      <c r="M42" s="181">
        <f>'実質公債費比率（分子）の構造'!N$52</f>
        <v>720</v>
      </c>
      <c r="N42" s="181"/>
      <c r="O42" s="181"/>
      <c r="P42" s="181">
        <f>'実質公債費比率（分子）の構造'!O$52</f>
        <v>740</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35</v>
      </c>
      <c r="C45" s="181"/>
      <c r="D45" s="181"/>
      <c r="E45" s="181">
        <f>'実質公債費比率（分子）の構造'!L$49</f>
        <v>31</v>
      </c>
      <c r="F45" s="181"/>
      <c r="G45" s="181"/>
      <c r="H45" s="181">
        <f>'実質公債費比率（分子）の構造'!M$49</f>
        <v>30</v>
      </c>
      <c r="I45" s="181"/>
      <c r="J45" s="181"/>
      <c r="K45" s="181">
        <f>'実質公債費比率（分子）の構造'!N$49</f>
        <v>39</v>
      </c>
      <c r="L45" s="181"/>
      <c r="M45" s="181"/>
      <c r="N45" s="181">
        <f>'実質公債費比率（分子）の構造'!O$49</f>
        <v>35</v>
      </c>
      <c r="O45" s="181"/>
      <c r="P45" s="181"/>
    </row>
    <row r="46" spans="1:16" x14ac:dyDescent="0.15">
      <c r="A46" s="181" t="s">
        <v>67</v>
      </c>
      <c r="B46" s="181">
        <f>'実質公債費比率（分子）の構造'!K$48</f>
        <v>224</v>
      </c>
      <c r="C46" s="181"/>
      <c r="D46" s="181"/>
      <c r="E46" s="181">
        <f>'実質公債費比率（分子）の構造'!L$48</f>
        <v>236</v>
      </c>
      <c r="F46" s="181"/>
      <c r="G46" s="181"/>
      <c r="H46" s="181">
        <f>'実質公債費比率（分子）の構造'!M$48</f>
        <v>429</v>
      </c>
      <c r="I46" s="181"/>
      <c r="J46" s="181"/>
      <c r="K46" s="181">
        <f>'実質公債費比率（分子）の構造'!N$48</f>
        <v>367</v>
      </c>
      <c r="L46" s="181"/>
      <c r="M46" s="181"/>
      <c r="N46" s="181">
        <f>'実質公債費比率（分子）の構造'!O$48</f>
        <v>359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888</v>
      </c>
      <c r="C49" s="181"/>
      <c r="D49" s="181"/>
      <c r="E49" s="181">
        <f>'実質公債費比率（分子）の構造'!L$45</f>
        <v>859</v>
      </c>
      <c r="F49" s="181"/>
      <c r="G49" s="181"/>
      <c r="H49" s="181">
        <f>'実質公債費比率（分子）の構造'!M$45</f>
        <v>857</v>
      </c>
      <c r="I49" s="181"/>
      <c r="J49" s="181"/>
      <c r="K49" s="181">
        <f>'実質公債費比率（分子）の構造'!N$45</f>
        <v>800</v>
      </c>
      <c r="L49" s="181"/>
      <c r="M49" s="181"/>
      <c r="N49" s="181">
        <f>'実質公債費比率（分子）の構造'!O$45</f>
        <v>807</v>
      </c>
      <c r="O49" s="181"/>
      <c r="P49" s="181"/>
    </row>
    <row r="50" spans="1:16" x14ac:dyDescent="0.15">
      <c r="A50" s="181" t="s">
        <v>71</v>
      </c>
      <c r="B50" s="181" t="e">
        <f>NA()</f>
        <v>#N/A</v>
      </c>
      <c r="C50" s="181">
        <f>IF(ISNUMBER('実質公債費比率（分子）の構造'!K$53),'実質公債費比率（分子）の構造'!K$53,NA())</f>
        <v>373</v>
      </c>
      <c r="D50" s="181" t="e">
        <f>NA()</f>
        <v>#N/A</v>
      </c>
      <c r="E50" s="181" t="e">
        <f>NA()</f>
        <v>#N/A</v>
      </c>
      <c r="F50" s="181">
        <f>IF(ISNUMBER('実質公債費比率（分子）の構造'!L$53),'実質公債費比率（分子）の構造'!L$53,NA())</f>
        <v>356</v>
      </c>
      <c r="G50" s="181" t="e">
        <f>NA()</f>
        <v>#N/A</v>
      </c>
      <c r="H50" s="181" t="e">
        <f>NA()</f>
        <v>#N/A</v>
      </c>
      <c r="I50" s="181">
        <f>IF(ISNUMBER('実質公債費比率（分子）の構造'!M$53),'実質公債費比率（分子）の構造'!M$53,NA())</f>
        <v>559</v>
      </c>
      <c r="J50" s="181" t="e">
        <f>NA()</f>
        <v>#N/A</v>
      </c>
      <c r="K50" s="181" t="e">
        <f>NA()</f>
        <v>#N/A</v>
      </c>
      <c r="L50" s="181">
        <f>IF(ISNUMBER('実質公債費比率（分子）の構造'!N$53),'実質公債費比率（分子）の構造'!N$53,NA())</f>
        <v>486</v>
      </c>
      <c r="M50" s="181" t="e">
        <f>NA()</f>
        <v>#N/A</v>
      </c>
      <c r="N50" s="181" t="e">
        <f>NA()</f>
        <v>#N/A</v>
      </c>
      <c r="O50" s="181">
        <f>IF(ISNUMBER('実質公債費比率（分子）の構造'!O$53),'実質公債費比率（分子）の構造'!O$53,NA())</f>
        <v>461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7929</v>
      </c>
      <c r="E56" s="180"/>
      <c r="F56" s="180"/>
      <c r="G56" s="180">
        <f>'将来負担比率（分子）の構造'!J$52</f>
        <v>7740</v>
      </c>
      <c r="H56" s="180"/>
      <c r="I56" s="180"/>
      <c r="J56" s="180">
        <f>'将来負担比率（分子）の構造'!K$52</f>
        <v>7459</v>
      </c>
      <c r="K56" s="180"/>
      <c r="L56" s="180"/>
      <c r="M56" s="180">
        <f>'将来負担比率（分子）の構造'!L$52</f>
        <v>7192</v>
      </c>
      <c r="N56" s="180"/>
      <c r="O56" s="180"/>
      <c r="P56" s="180">
        <f>'将来負担比率（分子）の構造'!M$52</f>
        <v>6921</v>
      </c>
    </row>
    <row r="57" spans="1:16" x14ac:dyDescent="0.15">
      <c r="A57" s="180" t="s">
        <v>42</v>
      </c>
      <c r="B57" s="180"/>
      <c r="C57" s="180"/>
      <c r="D57" s="180">
        <f>'将来負担比率（分子）の構造'!I$51</f>
        <v>232</v>
      </c>
      <c r="E57" s="180"/>
      <c r="F57" s="180"/>
      <c r="G57" s="180">
        <f>'将来負担比率（分子）の構造'!J$51</f>
        <v>194</v>
      </c>
      <c r="H57" s="180"/>
      <c r="I57" s="180"/>
      <c r="J57" s="180">
        <f>'将来負担比率（分子）の構造'!K$51</f>
        <v>143</v>
      </c>
      <c r="K57" s="180"/>
      <c r="L57" s="180"/>
      <c r="M57" s="180">
        <f>'将来負担比率（分子）の構造'!L$51</f>
        <v>103</v>
      </c>
      <c r="N57" s="180"/>
      <c r="O57" s="180"/>
      <c r="P57" s="180">
        <f>'将来負担比率（分子）の構造'!M$51</f>
        <v>63</v>
      </c>
    </row>
    <row r="58" spans="1:16" x14ac:dyDescent="0.15">
      <c r="A58" s="180" t="s">
        <v>41</v>
      </c>
      <c r="B58" s="180"/>
      <c r="C58" s="180"/>
      <c r="D58" s="180">
        <f>'将来負担比率（分子）の構造'!I$50</f>
        <v>2714</v>
      </c>
      <c r="E58" s="180"/>
      <c r="F58" s="180"/>
      <c r="G58" s="180">
        <f>'将来負担比率（分子）の構造'!J$50</f>
        <v>2753</v>
      </c>
      <c r="H58" s="180"/>
      <c r="I58" s="180"/>
      <c r="J58" s="180">
        <f>'将来負担比率（分子）の構造'!K$50</f>
        <v>2836</v>
      </c>
      <c r="K58" s="180"/>
      <c r="L58" s="180"/>
      <c r="M58" s="180">
        <f>'将来負担比率（分子）の構造'!L$50</f>
        <v>2670</v>
      </c>
      <c r="N58" s="180"/>
      <c r="O58" s="180"/>
      <c r="P58" s="180">
        <f>'将来負担比率（分子）の構造'!M$50</f>
        <v>2472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424</v>
      </c>
      <c r="C62" s="180"/>
      <c r="D62" s="180"/>
      <c r="E62" s="180">
        <f>'将来負担比率（分子）の構造'!J$45</f>
        <v>454</v>
      </c>
      <c r="F62" s="180"/>
      <c r="G62" s="180"/>
      <c r="H62" s="180">
        <f>'将来負担比率（分子）の構造'!K$45</f>
        <v>251</v>
      </c>
      <c r="I62" s="180"/>
      <c r="J62" s="180"/>
      <c r="K62" s="180" t="str">
        <f>'将来負担比率（分子）の構造'!L$45</f>
        <v>-</v>
      </c>
      <c r="L62" s="180"/>
      <c r="M62" s="180"/>
      <c r="N62" s="180">
        <f>'将来負担比率（分子）の構造'!M$45</f>
        <v>384</v>
      </c>
      <c r="O62" s="180"/>
      <c r="P62" s="180"/>
    </row>
    <row r="63" spans="1:16" x14ac:dyDescent="0.15">
      <c r="A63" s="180" t="s">
        <v>34</v>
      </c>
      <c r="B63" s="180">
        <f>'将来負担比率（分子）の構造'!I$44</f>
        <v>219</v>
      </c>
      <c r="C63" s="180"/>
      <c r="D63" s="180"/>
      <c r="E63" s="180">
        <f>'将来負担比率（分子）の構造'!J$44</f>
        <v>204</v>
      </c>
      <c r="F63" s="180"/>
      <c r="G63" s="180"/>
      <c r="H63" s="180">
        <f>'将来負担比率（分子）の構造'!K$44</f>
        <v>176</v>
      </c>
      <c r="I63" s="180"/>
      <c r="J63" s="180"/>
      <c r="K63" s="180">
        <f>'将来負担比率（分子）の構造'!L$44</f>
        <v>151</v>
      </c>
      <c r="L63" s="180"/>
      <c r="M63" s="180"/>
      <c r="N63" s="180">
        <f>'将来負担比率（分子）の構造'!M$44</f>
        <v>126</v>
      </c>
      <c r="O63" s="180"/>
      <c r="P63" s="180"/>
    </row>
    <row r="64" spans="1:16" x14ac:dyDescent="0.15">
      <c r="A64" s="180" t="s">
        <v>33</v>
      </c>
      <c r="B64" s="180">
        <f>'将来負担比率（分子）の構造'!I$43</f>
        <v>4236</v>
      </c>
      <c r="C64" s="180"/>
      <c r="D64" s="180"/>
      <c r="E64" s="180">
        <f>'将来負担比率（分子）の構造'!J$43</f>
        <v>3871</v>
      </c>
      <c r="F64" s="180"/>
      <c r="G64" s="180"/>
      <c r="H64" s="180">
        <f>'将来負担比率（分子）の構造'!K$43</f>
        <v>3839</v>
      </c>
      <c r="I64" s="180"/>
      <c r="J64" s="180"/>
      <c r="K64" s="180">
        <f>'将来負担比率（分子）の構造'!L$43</f>
        <v>4004</v>
      </c>
      <c r="L64" s="180"/>
      <c r="M64" s="180"/>
      <c r="N64" s="180">
        <f>'将来負担比率（分子）の構造'!M$43</f>
        <v>4104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7371</v>
      </c>
      <c r="C66" s="180"/>
      <c r="D66" s="180"/>
      <c r="E66" s="180">
        <f>'将来負担比率（分子）の構造'!J$41</f>
        <v>7070</v>
      </c>
      <c r="F66" s="180"/>
      <c r="G66" s="180"/>
      <c r="H66" s="180">
        <f>'将来負担比率（分子）の構造'!K$41</f>
        <v>6712</v>
      </c>
      <c r="I66" s="180"/>
      <c r="J66" s="180"/>
      <c r="K66" s="180">
        <f>'将来負担比率（分子）の構造'!L$41</f>
        <v>6437</v>
      </c>
      <c r="L66" s="180"/>
      <c r="M66" s="180"/>
      <c r="N66" s="180">
        <f>'将来負担比率（分子）の構造'!M$41</f>
        <v>6220</v>
      </c>
      <c r="O66" s="180"/>
      <c r="P66" s="180"/>
    </row>
    <row r="67" spans="1:16" x14ac:dyDescent="0.15">
      <c r="A67" s="180" t="s">
        <v>75</v>
      </c>
      <c r="B67" s="180" t="e">
        <f>NA()</f>
        <v>#N/A</v>
      </c>
      <c r="C67" s="180">
        <f>IF(ISNUMBER('将来負担比率（分子）の構造'!I$53), IF('将来負担比率（分子）の構造'!I$53 &lt; 0, 0, '将来負担比率（分子）の構造'!I$53), NA())</f>
        <v>1375</v>
      </c>
      <c r="D67" s="180" t="e">
        <f>NA()</f>
        <v>#N/A</v>
      </c>
      <c r="E67" s="180" t="e">
        <f>NA()</f>
        <v>#N/A</v>
      </c>
      <c r="F67" s="180">
        <f>IF(ISNUMBER('将来負担比率（分子）の構造'!J$53), IF('将来負担比率（分子）の構造'!J$53 &lt; 0, 0, '将来負担比率（分子）の構造'!J$53), NA())</f>
        <v>912</v>
      </c>
      <c r="G67" s="180" t="e">
        <f>NA()</f>
        <v>#N/A</v>
      </c>
      <c r="H67" s="180" t="e">
        <f>NA()</f>
        <v>#N/A</v>
      </c>
      <c r="I67" s="180">
        <f>IF(ISNUMBER('将来負担比率（分子）の構造'!K$53), IF('将来負担比率（分子）の構造'!K$53 &lt; 0, 0, '将来負担比率（分子）の構造'!K$53), NA())</f>
        <v>540</v>
      </c>
      <c r="J67" s="180" t="e">
        <f>NA()</f>
        <v>#N/A</v>
      </c>
      <c r="K67" s="180" t="e">
        <f>NA()</f>
        <v>#N/A</v>
      </c>
      <c r="L67" s="180">
        <f>IF(ISNUMBER('将来負担比率（分子）の構造'!L$53), IF('将来負担比率（分子）の構造'!L$53 &lt; 0, 0, '将来負担比率（分子）の構造'!L$53), NA())</f>
        <v>627</v>
      </c>
      <c r="M67" s="180" t="e">
        <f>NA()</f>
        <v>#N/A</v>
      </c>
      <c r="N67" s="180" t="e">
        <f>NA()</f>
        <v>#N/A</v>
      </c>
      <c r="O67" s="180">
        <f>IF(ISNUMBER('将来負担比率（分子）の構造'!M$53), IF('将来負担比率（分子）の構造'!M$53 &lt; 0, 0, '将来負担比率（分子）の構造'!M$53), NA())</f>
        <v>1379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820</v>
      </c>
      <c r="C72" s="184">
        <f>基金残高に係る経年分析!G55</f>
        <v>820</v>
      </c>
      <c r="D72" s="184">
        <f>基金残高に係る経年分析!H55</f>
        <v>821</v>
      </c>
    </row>
    <row r="73" spans="1:16" x14ac:dyDescent="0.15">
      <c r="A73" s="183" t="s">
        <v>78</v>
      </c>
      <c r="B73" s="184">
        <f>基金残高に係る経年分析!F56</f>
        <v>1565</v>
      </c>
      <c r="C73" s="184">
        <f>基金残高に係る経年分析!G56</f>
        <v>1406</v>
      </c>
      <c r="D73" s="184">
        <f>基金残高に係る経年分析!H56</f>
        <v>1247</v>
      </c>
    </row>
    <row r="74" spans="1:16" x14ac:dyDescent="0.15">
      <c r="A74" s="183" t="s">
        <v>79</v>
      </c>
      <c r="B74" s="184">
        <f>基金残高に係る経年分析!F57</f>
        <v>1637</v>
      </c>
      <c r="C74" s="184">
        <f>基金残高に係る経年分析!G57</f>
        <v>1408</v>
      </c>
      <c r="D74" s="184">
        <f>基金残高に係る経年分析!H57</f>
        <v>1366</v>
      </c>
    </row>
  </sheetData>
  <sheetProtection algorithmName="SHA-512" hashValue="274uZZ1WFJBmgFQMs7p5Fbq4L3XSUoyKviuGYhIxUjPAItFLsfpIRMGJmr70+6bXuO3mqoJTXhWdplq5N3TcOQ==" saltValue="E6OQmGM0OF1HEWmEZ3du6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985562</v>
      </c>
      <c r="S5" s="727"/>
      <c r="T5" s="727"/>
      <c r="U5" s="727"/>
      <c r="V5" s="727"/>
      <c r="W5" s="727"/>
      <c r="X5" s="727"/>
      <c r="Y5" s="773"/>
      <c r="Z5" s="791">
        <v>13</v>
      </c>
      <c r="AA5" s="791"/>
      <c r="AB5" s="791"/>
      <c r="AC5" s="791"/>
      <c r="AD5" s="792">
        <v>985562</v>
      </c>
      <c r="AE5" s="792"/>
      <c r="AF5" s="792"/>
      <c r="AG5" s="792"/>
      <c r="AH5" s="792"/>
      <c r="AI5" s="792"/>
      <c r="AJ5" s="792"/>
      <c r="AK5" s="792"/>
      <c r="AL5" s="774">
        <v>23.2</v>
      </c>
      <c r="AM5" s="743"/>
      <c r="AN5" s="743"/>
      <c r="AO5" s="775"/>
      <c r="AP5" s="760" t="s">
        <v>227</v>
      </c>
      <c r="AQ5" s="761"/>
      <c r="AR5" s="761"/>
      <c r="AS5" s="761"/>
      <c r="AT5" s="761"/>
      <c r="AU5" s="761"/>
      <c r="AV5" s="761"/>
      <c r="AW5" s="761"/>
      <c r="AX5" s="761"/>
      <c r="AY5" s="761"/>
      <c r="AZ5" s="761"/>
      <c r="BA5" s="761"/>
      <c r="BB5" s="761"/>
      <c r="BC5" s="761"/>
      <c r="BD5" s="761"/>
      <c r="BE5" s="761"/>
      <c r="BF5" s="762"/>
      <c r="BG5" s="661">
        <v>985562</v>
      </c>
      <c r="BH5" s="664"/>
      <c r="BI5" s="664"/>
      <c r="BJ5" s="664"/>
      <c r="BK5" s="664"/>
      <c r="BL5" s="664"/>
      <c r="BM5" s="664"/>
      <c r="BN5" s="665"/>
      <c r="BO5" s="723">
        <v>100</v>
      </c>
      <c r="BP5" s="723"/>
      <c r="BQ5" s="723"/>
      <c r="BR5" s="723"/>
      <c r="BS5" s="724" t="s">
        <v>139</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62957</v>
      </c>
      <c r="S6" s="664"/>
      <c r="T6" s="664"/>
      <c r="U6" s="664"/>
      <c r="V6" s="664"/>
      <c r="W6" s="664"/>
      <c r="X6" s="664"/>
      <c r="Y6" s="665"/>
      <c r="Z6" s="723">
        <v>0.8</v>
      </c>
      <c r="AA6" s="723"/>
      <c r="AB6" s="723"/>
      <c r="AC6" s="723"/>
      <c r="AD6" s="724">
        <v>62957</v>
      </c>
      <c r="AE6" s="724"/>
      <c r="AF6" s="724"/>
      <c r="AG6" s="724"/>
      <c r="AH6" s="724"/>
      <c r="AI6" s="724"/>
      <c r="AJ6" s="724"/>
      <c r="AK6" s="724"/>
      <c r="AL6" s="666">
        <v>1.5</v>
      </c>
      <c r="AM6" s="667"/>
      <c r="AN6" s="667"/>
      <c r="AO6" s="725"/>
      <c r="AP6" s="658" t="s">
        <v>232</v>
      </c>
      <c r="AQ6" s="659"/>
      <c r="AR6" s="659"/>
      <c r="AS6" s="659"/>
      <c r="AT6" s="659"/>
      <c r="AU6" s="659"/>
      <c r="AV6" s="659"/>
      <c r="AW6" s="659"/>
      <c r="AX6" s="659"/>
      <c r="AY6" s="659"/>
      <c r="AZ6" s="659"/>
      <c r="BA6" s="659"/>
      <c r="BB6" s="659"/>
      <c r="BC6" s="659"/>
      <c r="BD6" s="659"/>
      <c r="BE6" s="659"/>
      <c r="BF6" s="660"/>
      <c r="BG6" s="661">
        <v>985562</v>
      </c>
      <c r="BH6" s="664"/>
      <c r="BI6" s="664"/>
      <c r="BJ6" s="664"/>
      <c r="BK6" s="664"/>
      <c r="BL6" s="664"/>
      <c r="BM6" s="664"/>
      <c r="BN6" s="665"/>
      <c r="BO6" s="723">
        <v>100</v>
      </c>
      <c r="BP6" s="723"/>
      <c r="BQ6" s="723"/>
      <c r="BR6" s="723"/>
      <c r="BS6" s="724" t="s">
        <v>140</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84515</v>
      </c>
      <c r="CS6" s="664"/>
      <c r="CT6" s="664"/>
      <c r="CU6" s="664"/>
      <c r="CV6" s="664"/>
      <c r="CW6" s="664"/>
      <c r="CX6" s="664"/>
      <c r="CY6" s="665"/>
      <c r="CZ6" s="774">
        <v>1.1000000000000001</v>
      </c>
      <c r="DA6" s="743"/>
      <c r="DB6" s="743"/>
      <c r="DC6" s="777"/>
      <c r="DD6" s="669" t="s">
        <v>140</v>
      </c>
      <c r="DE6" s="664"/>
      <c r="DF6" s="664"/>
      <c r="DG6" s="664"/>
      <c r="DH6" s="664"/>
      <c r="DI6" s="664"/>
      <c r="DJ6" s="664"/>
      <c r="DK6" s="664"/>
      <c r="DL6" s="664"/>
      <c r="DM6" s="664"/>
      <c r="DN6" s="664"/>
      <c r="DO6" s="664"/>
      <c r="DP6" s="665"/>
      <c r="DQ6" s="669">
        <v>84515</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2515</v>
      </c>
      <c r="S7" s="664"/>
      <c r="T7" s="664"/>
      <c r="U7" s="664"/>
      <c r="V7" s="664"/>
      <c r="W7" s="664"/>
      <c r="X7" s="664"/>
      <c r="Y7" s="665"/>
      <c r="Z7" s="723">
        <v>0</v>
      </c>
      <c r="AA7" s="723"/>
      <c r="AB7" s="723"/>
      <c r="AC7" s="723"/>
      <c r="AD7" s="724">
        <v>2515</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418621</v>
      </c>
      <c r="BH7" s="664"/>
      <c r="BI7" s="664"/>
      <c r="BJ7" s="664"/>
      <c r="BK7" s="664"/>
      <c r="BL7" s="664"/>
      <c r="BM7" s="664"/>
      <c r="BN7" s="665"/>
      <c r="BO7" s="723">
        <v>42.5</v>
      </c>
      <c r="BP7" s="723"/>
      <c r="BQ7" s="723"/>
      <c r="BR7" s="723"/>
      <c r="BS7" s="724" t="s">
        <v>140</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1058958</v>
      </c>
      <c r="CS7" s="664"/>
      <c r="CT7" s="664"/>
      <c r="CU7" s="664"/>
      <c r="CV7" s="664"/>
      <c r="CW7" s="664"/>
      <c r="CX7" s="664"/>
      <c r="CY7" s="665"/>
      <c r="CZ7" s="723">
        <v>14.3</v>
      </c>
      <c r="DA7" s="723"/>
      <c r="DB7" s="723"/>
      <c r="DC7" s="723"/>
      <c r="DD7" s="669">
        <v>150881</v>
      </c>
      <c r="DE7" s="664"/>
      <c r="DF7" s="664"/>
      <c r="DG7" s="664"/>
      <c r="DH7" s="664"/>
      <c r="DI7" s="664"/>
      <c r="DJ7" s="664"/>
      <c r="DK7" s="664"/>
      <c r="DL7" s="664"/>
      <c r="DM7" s="664"/>
      <c r="DN7" s="664"/>
      <c r="DO7" s="664"/>
      <c r="DP7" s="665"/>
      <c r="DQ7" s="669">
        <v>776777</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3563</v>
      </c>
      <c r="S8" s="664"/>
      <c r="T8" s="664"/>
      <c r="U8" s="664"/>
      <c r="V8" s="664"/>
      <c r="W8" s="664"/>
      <c r="X8" s="664"/>
      <c r="Y8" s="665"/>
      <c r="Z8" s="723">
        <v>0</v>
      </c>
      <c r="AA8" s="723"/>
      <c r="AB8" s="723"/>
      <c r="AC8" s="723"/>
      <c r="AD8" s="724">
        <v>3563</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18737</v>
      </c>
      <c r="BH8" s="664"/>
      <c r="BI8" s="664"/>
      <c r="BJ8" s="664"/>
      <c r="BK8" s="664"/>
      <c r="BL8" s="664"/>
      <c r="BM8" s="664"/>
      <c r="BN8" s="665"/>
      <c r="BO8" s="723">
        <v>1.9</v>
      </c>
      <c r="BP8" s="723"/>
      <c r="BQ8" s="723"/>
      <c r="BR8" s="723"/>
      <c r="BS8" s="669" t="s">
        <v>140</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2025494</v>
      </c>
      <c r="CS8" s="664"/>
      <c r="CT8" s="664"/>
      <c r="CU8" s="664"/>
      <c r="CV8" s="664"/>
      <c r="CW8" s="664"/>
      <c r="CX8" s="664"/>
      <c r="CY8" s="665"/>
      <c r="CZ8" s="723">
        <v>27.3</v>
      </c>
      <c r="DA8" s="723"/>
      <c r="DB8" s="723"/>
      <c r="DC8" s="723"/>
      <c r="DD8" s="669">
        <v>25070</v>
      </c>
      <c r="DE8" s="664"/>
      <c r="DF8" s="664"/>
      <c r="DG8" s="664"/>
      <c r="DH8" s="664"/>
      <c r="DI8" s="664"/>
      <c r="DJ8" s="664"/>
      <c r="DK8" s="664"/>
      <c r="DL8" s="664"/>
      <c r="DM8" s="664"/>
      <c r="DN8" s="664"/>
      <c r="DO8" s="664"/>
      <c r="DP8" s="665"/>
      <c r="DQ8" s="669">
        <v>1280982</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2785</v>
      </c>
      <c r="S9" s="664"/>
      <c r="T9" s="664"/>
      <c r="U9" s="664"/>
      <c r="V9" s="664"/>
      <c r="W9" s="664"/>
      <c r="X9" s="664"/>
      <c r="Y9" s="665"/>
      <c r="Z9" s="723">
        <v>0</v>
      </c>
      <c r="AA9" s="723"/>
      <c r="AB9" s="723"/>
      <c r="AC9" s="723"/>
      <c r="AD9" s="724">
        <v>2785</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354289</v>
      </c>
      <c r="BH9" s="664"/>
      <c r="BI9" s="664"/>
      <c r="BJ9" s="664"/>
      <c r="BK9" s="664"/>
      <c r="BL9" s="664"/>
      <c r="BM9" s="664"/>
      <c r="BN9" s="665"/>
      <c r="BO9" s="723">
        <v>35.9</v>
      </c>
      <c r="BP9" s="723"/>
      <c r="BQ9" s="723"/>
      <c r="BR9" s="723"/>
      <c r="BS9" s="669" t="s">
        <v>140</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1128978</v>
      </c>
      <c r="CS9" s="664"/>
      <c r="CT9" s="664"/>
      <c r="CU9" s="664"/>
      <c r="CV9" s="664"/>
      <c r="CW9" s="664"/>
      <c r="CX9" s="664"/>
      <c r="CY9" s="665"/>
      <c r="CZ9" s="723">
        <v>15.2</v>
      </c>
      <c r="DA9" s="723"/>
      <c r="DB9" s="723"/>
      <c r="DC9" s="723"/>
      <c r="DD9" s="669">
        <v>2565</v>
      </c>
      <c r="DE9" s="664"/>
      <c r="DF9" s="664"/>
      <c r="DG9" s="664"/>
      <c r="DH9" s="664"/>
      <c r="DI9" s="664"/>
      <c r="DJ9" s="664"/>
      <c r="DK9" s="664"/>
      <c r="DL9" s="664"/>
      <c r="DM9" s="664"/>
      <c r="DN9" s="664"/>
      <c r="DO9" s="664"/>
      <c r="DP9" s="665"/>
      <c r="DQ9" s="669">
        <v>884591</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140</v>
      </c>
      <c r="S10" s="664"/>
      <c r="T10" s="664"/>
      <c r="U10" s="664"/>
      <c r="V10" s="664"/>
      <c r="W10" s="664"/>
      <c r="X10" s="664"/>
      <c r="Y10" s="665"/>
      <c r="Z10" s="723" t="s">
        <v>140</v>
      </c>
      <c r="AA10" s="723"/>
      <c r="AB10" s="723"/>
      <c r="AC10" s="723"/>
      <c r="AD10" s="724" t="s">
        <v>140</v>
      </c>
      <c r="AE10" s="724"/>
      <c r="AF10" s="724"/>
      <c r="AG10" s="724"/>
      <c r="AH10" s="724"/>
      <c r="AI10" s="724"/>
      <c r="AJ10" s="724"/>
      <c r="AK10" s="724"/>
      <c r="AL10" s="666" t="s">
        <v>140</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15120</v>
      </c>
      <c r="BH10" s="664"/>
      <c r="BI10" s="664"/>
      <c r="BJ10" s="664"/>
      <c r="BK10" s="664"/>
      <c r="BL10" s="664"/>
      <c r="BM10" s="664"/>
      <c r="BN10" s="665"/>
      <c r="BO10" s="723">
        <v>1.5</v>
      </c>
      <c r="BP10" s="723"/>
      <c r="BQ10" s="723"/>
      <c r="BR10" s="723"/>
      <c r="BS10" s="669" t="s">
        <v>140</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t="s">
        <v>140</v>
      </c>
      <c r="CS10" s="664"/>
      <c r="CT10" s="664"/>
      <c r="CU10" s="664"/>
      <c r="CV10" s="664"/>
      <c r="CW10" s="664"/>
      <c r="CX10" s="664"/>
      <c r="CY10" s="665"/>
      <c r="CZ10" s="723" t="s">
        <v>140</v>
      </c>
      <c r="DA10" s="723"/>
      <c r="DB10" s="723"/>
      <c r="DC10" s="723"/>
      <c r="DD10" s="669" t="s">
        <v>246</v>
      </c>
      <c r="DE10" s="664"/>
      <c r="DF10" s="664"/>
      <c r="DG10" s="664"/>
      <c r="DH10" s="664"/>
      <c r="DI10" s="664"/>
      <c r="DJ10" s="664"/>
      <c r="DK10" s="664"/>
      <c r="DL10" s="664"/>
      <c r="DM10" s="664"/>
      <c r="DN10" s="664"/>
      <c r="DO10" s="664"/>
      <c r="DP10" s="665"/>
      <c r="DQ10" s="669" t="s">
        <v>140</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139</v>
      </c>
      <c r="S11" s="664"/>
      <c r="T11" s="664"/>
      <c r="U11" s="664"/>
      <c r="V11" s="664"/>
      <c r="W11" s="664"/>
      <c r="X11" s="664"/>
      <c r="Y11" s="665"/>
      <c r="Z11" s="723" t="s">
        <v>140</v>
      </c>
      <c r="AA11" s="723"/>
      <c r="AB11" s="723"/>
      <c r="AC11" s="723"/>
      <c r="AD11" s="724" t="s">
        <v>140</v>
      </c>
      <c r="AE11" s="724"/>
      <c r="AF11" s="724"/>
      <c r="AG11" s="724"/>
      <c r="AH11" s="724"/>
      <c r="AI11" s="724"/>
      <c r="AJ11" s="724"/>
      <c r="AK11" s="724"/>
      <c r="AL11" s="666" t="s">
        <v>139</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30475</v>
      </c>
      <c r="BH11" s="664"/>
      <c r="BI11" s="664"/>
      <c r="BJ11" s="664"/>
      <c r="BK11" s="664"/>
      <c r="BL11" s="664"/>
      <c r="BM11" s="664"/>
      <c r="BN11" s="665"/>
      <c r="BO11" s="723">
        <v>3.1</v>
      </c>
      <c r="BP11" s="723"/>
      <c r="BQ11" s="723"/>
      <c r="BR11" s="723"/>
      <c r="BS11" s="669" t="s">
        <v>140</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1008701</v>
      </c>
      <c r="CS11" s="664"/>
      <c r="CT11" s="664"/>
      <c r="CU11" s="664"/>
      <c r="CV11" s="664"/>
      <c r="CW11" s="664"/>
      <c r="CX11" s="664"/>
      <c r="CY11" s="665"/>
      <c r="CZ11" s="723">
        <v>13.6</v>
      </c>
      <c r="DA11" s="723"/>
      <c r="DB11" s="723"/>
      <c r="DC11" s="723"/>
      <c r="DD11" s="669">
        <v>622816</v>
      </c>
      <c r="DE11" s="664"/>
      <c r="DF11" s="664"/>
      <c r="DG11" s="664"/>
      <c r="DH11" s="664"/>
      <c r="DI11" s="664"/>
      <c r="DJ11" s="664"/>
      <c r="DK11" s="664"/>
      <c r="DL11" s="664"/>
      <c r="DM11" s="664"/>
      <c r="DN11" s="664"/>
      <c r="DO11" s="664"/>
      <c r="DP11" s="665"/>
      <c r="DQ11" s="669">
        <v>329138</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182678</v>
      </c>
      <c r="S12" s="664"/>
      <c r="T12" s="664"/>
      <c r="U12" s="664"/>
      <c r="V12" s="664"/>
      <c r="W12" s="664"/>
      <c r="X12" s="664"/>
      <c r="Y12" s="665"/>
      <c r="Z12" s="723">
        <v>2.4</v>
      </c>
      <c r="AA12" s="723"/>
      <c r="AB12" s="723"/>
      <c r="AC12" s="723"/>
      <c r="AD12" s="724">
        <v>182678</v>
      </c>
      <c r="AE12" s="724"/>
      <c r="AF12" s="724"/>
      <c r="AG12" s="724"/>
      <c r="AH12" s="724"/>
      <c r="AI12" s="724"/>
      <c r="AJ12" s="724"/>
      <c r="AK12" s="724"/>
      <c r="AL12" s="666">
        <v>4.3</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475313</v>
      </c>
      <c r="BH12" s="664"/>
      <c r="BI12" s="664"/>
      <c r="BJ12" s="664"/>
      <c r="BK12" s="664"/>
      <c r="BL12" s="664"/>
      <c r="BM12" s="664"/>
      <c r="BN12" s="665"/>
      <c r="BO12" s="723">
        <v>48.2</v>
      </c>
      <c r="BP12" s="723"/>
      <c r="BQ12" s="723"/>
      <c r="BR12" s="723"/>
      <c r="BS12" s="669" t="s">
        <v>140</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44428</v>
      </c>
      <c r="CS12" s="664"/>
      <c r="CT12" s="664"/>
      <c r="CU12" s="664"/>
      <c r="CV12" s="664"/>
      <c r="CW12" s="664"/>
      <c r="CX12" s="664"/>
      <c r="CY12" s="665"/>
      <c r="CZ12" s="723">
        <v>0.6</v>
      </c>
      <c r="DA12" s="723"/>
      <c r="DB12" s="723"/>
      <c r="DC12" s="723"/>
      <c r="DD12" s="669" t="s">
        <v>140</v>
      </c>
      <c r="DE12" s="664"/>
      <c r="DF12" s="664"/>
      <c r="DG12" s="664"/>
      <c r="DH12" s="664"/>
      <c r="DI12" s="664"/>
      <c r="DJ12" s="664"/>
      <c r="DK12" s="664"/>
      <c r="DL12" s="664"/>
      <c r="DM12" s="664"/>
      <c r="DN12" s="664"/>
      <c r="DO12" s="664"/>
      <c r="DP12" s="665"/>
      <c r="DQ12" s="669">
        <v>39466</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5307</v>
      </c>
      <c r="S13" s="664"/>
      <c r="T13" s="664"/>
      <c r="U13" s="664"/>
      <c r="V13" s="664"/>
      <c r="W13" s="664"/>
      <c r="X13" s="664"/>
      <c r="Y13" s="665"/>
      <c r="Z13" s="723">
        <v>0.1</v>
      </c>
      <c r="AA13" s="723"/>
      <c r="AB13" s="723"/>
      <c r="AC13" s="723"/>
      <c r="AD13" s="724">
        <v>5307</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471481</v>
      </c>
      <c r="BH13" s="664"/>
      <c r="BI13" s="664"/>
      <c r="BJ13" s="664"/>
      <c r="BK13" s="664"/>
      <c r="BL13" s="664"/>
      <c r="BM13" s="664"/>
      <c r="BN13" s="665"/>
      <c r="BO13" s="723">
        <v>47.8</v>
      </c>
      <c r="BP13" s="723"/>
      <c r="BQ13" s="723"/>
      <c r="BR13" s="723"/>
      <c r="BS13" s="669" t="s">
        <v>140</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325317</v>
      </c>
      <c r="CS13" s="664"/>
      <c r="CT13" s="664"/>
      <c r="CU13" s="664"/>
      <c r="CV13" s="664"/>
      <c r="CW13" s="664"/>
      <c r="CX13" s="664"/>
      <c r="CY13" s="665"/>
      <c r="CZ13" s="723">
        <v>4.4000000000000004</v>
      </c>
      <c r="DA13" s="723"/>
      <c r="DB13" s="723"/>
      <c r="DC13" s="723"/>
      <c r="DD13" s="669">
        <v>161906</v>
      </c>
      <c r="DE13" s="664"/>
      <c r="DF13" s="664"/>
      <c r="DG13" s="664"/>
      <c r="DH13" s="664"/>
      <c r="DI13" s="664"/>
      <c r="DJ13" s="664"/>
      <c r="DK13" s="664"/>
      <c r="DL13" s="664"/>
      <c r="DM13" s="664"/>
      <c r="DN13" s="664"/>
      <c r="DO13" s="664"/>
      <c r="DP13" s="665"/>
      <c r="DQ13" s="669">
        <v>221928</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140</v>
      </c>
      <c r="S14" s="664"/>
      <c r="T14" s="664"/>
      <c r="U14" s="664"/>
      <c r="V14" s="664"/>
      <c r="W14" s="664"/>
      <c r="X14" s="664"/>
      <c r="Y14" s="665"/>
      <c r="Z14" s="723" t="s">
        <v>139</v>
      </c>
      <c r="AA14" s="723"/>
      <c r="AB14" s="723"/>
      <c r="AC14" s="723"/>
      <c r="AD14" s="724" t="s">
        <v>140</v>
      </c>
      <c r="AE14" s="724"/>
      <c r="AF14" s="724"/>
      <c r="AG14" s="724"/>
      <c r="AH14" s="724"/>
      <c r="AI14" s="724"/>
      <c r="AJ14" s="724"/>
      <c r="AK14" s="724"/>
      <c r="AL14" s="666" t="s">
        <v>140</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40678</v>
      </c>
      <c r="BH14" s="664"/>
      <c r="BI14" s="664"/>
      <c r="BJ14" s="664"/>
      <c r="BK14" s="664"/>
      <c r="BL14" s="664"/>
      <c r="BM14" s="664"/>
      <c r="BN14" s="665"/>
      <c r="BO14" s="723">
        <v>4.0999999999999996</v>
      </c>
      <c r="BP14" s="723"/>
      <c r="BQ14" s="723"/>
      <c r="BR14" s="723"/>
      <c r="BS14" s="669" t="s">
        <v>140</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234820</v>
      </c>
      <c r="CS14" s="664"/>
      <c r="CT14" s="664"/>
      <c r="CU14" s="664"/>
      <c r="CV14" s="664"/>
      <c r="CW14" s="664"/>
      <c r="CX14" s="664"/>
      <c r="CY14" s="665"/>
      <c r="CZ14" s="723">
        <v>3.2</v>
      </c>
      <c r="DA14" s="723"/>
      <c r="DB14" s="723"/>
      <c r="DC14" s="723"/>
      <c r="DD14" s="669">
        <v>10926</v>
      </c>
      <c r="DE14" s="664"/>
      <c r="DF14" s="664"/>
      <c r="DG14" s="664"/>
      <c r="DH14" s="664"/>
      <c r="DI14" s="664"/>
      <c r="DJ14" s="664"/>
      <c r="DK14" s="664"/>
      <c r="DL14" s="664"/>
      <c r="DM14" s="664"/>
      <c r="DN14" s="664"/>
      <c r="DO14" s="664"/>
      <c r="DP14" s="665"/>
      <c r="DQ14" s="669">
        <v>218833</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17056</v>
      </c>
      <c r="S15" s="664"/>
      <c r="T15" s="664"/>
      <c r="U15" s="664"/>
      <c r="V15" s="664"/>
      <c r="W15" s="664"/>
      <c r="X15" s="664"/>
      <c r="Y15" s="665"/>
      <c r="Z15" s="723">
        <v>0.2</v>
      </c>
      <c r="AA15" s="723"/>
      <c r="AB15" s="723"/>
      <c r="AC15" s="723"/>
      <c r="AD15" s="724">
        <v>17056</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50950</v>
      </c>
      <c r="BH15" s="664"/>
      <c r="BI15" s="664"/>
      <c r="BJ15" s="664"/>
      <c r="BK15" s="664"/>
      <c r="BL15" s="664"/>
      <c r="BM15" s="664"/>
      <c r="BN15" s="665"/>
      <c r="BO15" s="723">
        <v>5.2</v>
      </c>
      <c r="BP15" s="723"/>
      <c r="BQ15" s="723"/>
      <c r="BR15" s="723"/>
      <c r="BS15" s="669" t="s">
        <v>140</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512197</v>
      </c>
      <c r="CS15" s="664"/>
      <c r="CT15" s="664"/>
      <c r="CU15" s="664"/>
      <c r="CV15" s="664"/>
      <c r="CW15" s="664"/>
      <c r="CX15" s="664"/>
      <c r="CY15" s="665"/>
      <c r="CZ15" s="723">
        <v>6.9</v>
      </c>
      <c r="DA15" s="723"/>
      <c r="DB15" s="723"/>
      <c r="DC15" s="723"/>
      <c r="DD15" s="669">
        <v>8290</v>
      </c>
      <c r="DE15" s="664"/>
      <c r="DF15" s="664"/>
      <c r="DG15" s="664"/>
      <c r="DH15" s="664"/>
      <c r="DI15" s="664"/>
      <c r="DJ15" s="664"/>
      <c r="DK15" s="664"/>
      <c r="DL15" s="664"/>
      <c r="DM15" s="664"/>
      <c r="DN15" s="664"/>
      <c r="DO15" s="664"/>
      <c r="DP15" s="665"/>
      <c r="DQ15" s="669">
        <v>438960</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140</v>
      </c>
      <c r="S16" s="664"/>
      <c r="T16" s="664"/>
      <c r="U16" s="664"/>
      <c r="V16" s="664"/>
      <c r="W16" s="664"/>
      <c r="X16" s="664"/>
      <c r="Y16" s="665"/>
      <c r="Z16" s="723" t="s">
        <v>140</v>
      </c>
      <c r="AA16" s="723"/>
      <c r="AB16" s="723"/>
      <c r="AC16" s="723"/>
      <c r="AD16" s="724" t="s">
        <v>139</v>
      </c>
      <c r="AE16" s="724"/>
      <c r="AF16" s="724"/>
      <c r="AG16" s="724"/>
      <c r="AH16" s="724"/>
      <c r="AI16" s="724"/>
      <c r="AJ16" s="724"/>
      <c r="AK16" s="724"/>
      <c r="AL16" s="666" t="s">
        <v>139</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140</v>
      </c>
      <c r="BH16" s="664"/>
      <c r="BI16" s="664"/>
      <c r="BJ16" s="664"/>
      <c r="BK16" s="664"/>
      <c r="BL16" s="664"/>
      <c r="BM16" s="664"/>
      <c r="BN16" s="665"/>
      <c r="BO16" s="723" t="s">
        <v>139</v>
      </c>
      <c r="BP16" s="723"/>
      <c r="BQ16" s="723"/>
      <c r="BR16" s="723"/>
      <c r="BS16" s="669" t="s">
        <v>139</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180442</v>
      </c>
      <c r="CS16" s="664"/>
      <c r="CT16" s="664"/>
      <c r="CU16" s="664"/>
      <c r="CV16" s="664"/>
      <c r="CW16" s="664"/>
      <c r="CX16" s="664"/>
      <c r="CY16" s="665"/>
      <c r="CZ16" s="723">
        <v>2.4</v>
      </c>
      <c r="DA16" s="723"/>
      <c r="DB16" s="723"/>
      <c r="DC16" s="723"/>
      <c r="DD16" s="669" t="s">
        <v>139</v>
      </c>
      <c r="DE16" s="664"/>
      <c r="DF16" s="664"/>
      <c r="DG16" s="664"/>
      <c r="DH16" s="664"/>
      <c r="DI16" s="664"/>
      <c r="DJ16" s="664"/>
      <c r="DK16" s="664"/>
      <c r="DL16" s="664"/>
      <c r="DM16" s="664"/>
      <c r="DN16" s="664"/>
      <c r="DO16" s="664"/>
      <c r="DP16" s="665"/>
      <c r="DQ16" s="669">
        <v>28700</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3474</v>
      </c>
      <c r="S17" s="664"/>
      <c r="T17" s="664"/>
      <c r="U17" s="664"/>
      <c r="V17" s="664"/>
      <c r="W17" s="664"/>
      <c r="X17" s="664"/>
      <c r="Y17" s="665"/>
      <c r="Z17" s="723">
        <v>0</v>
      </c>
      <c r="AA17" s="723"/>
      <c r="AB17" s="723"/>
      <c r="AC17" s="723"/>
      <c r="AD17" s="724">
        <v>3474</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139</v>
      </c>
      <c r="BH17" s="664"/>
      <c r="BI17" s="664"/>
      <c r="BJ17" s="664"/>
      <c r="BK17" s="664"/>
      <c r="BL17" s="664"/>
      <c r="BM17" s="664"/>
      <c r="BN17" s="665"/>
      <c r="BO17" s="723" t="s">
        <v>140</v>
      </c>
      <c r="BP17" s="723"/>
      <c r="BQ17" s="723"/>
      <c r="BR17" s="723"/>
      <c r="BS17" s="669" t="s">
        <v>140</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806993</v>
      </c>
      <c r="CS17" s="664"/>
      <c r="CT17" s="664"/>
      <c r="CU17" s="664"/>
      <c r="CV17" s="664"/>
      <c r="CW17" s="664"/>
      <c r="CX17" s="664"/>
      <c r="CY17" s="665"/>
      <c r="CZ17" s="723">
        <v>10.9</v>
      </c>
      <c r="DA17" s="723"/>
      <c r="DB17" s="723"/>
      <c r="DC17" s="723"/>
      <c r="DD17" s="669" t="s">
        <v>140</v>
      </c>
      <c r="DE17" s="664"/>
      <c r="DF17" s="664"/>
      <c r="DG17" s="664"/>
      <c r="DH17" s="664"/>
      <c r="DI17" s="664"/>
      <c r="DJ17" s="664"/>
      <c r="DK17" s="664"/>
      <c r="DL17" s="664"/>
      <c r="DM17" s="664"/>
      <c r="DN17" s="664"/>
      <c r="DO17" s="664"/>
      <c r="DP17" s="665"/>
      <c r="DQ17" s="669">
        <v>797337</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3351650</v>
      </c>
      <c r="S18" s="664"/>
      <c r="T18" s="664"/>
      <c r="U18" s="664"/>
      <c r="V18" s="664"/>
      <c r="W18" s="664"/>
      <c r="X18" s="664"/>
      <c r="Y18" s="665"/>
      <c r="Z18" s="723">
        <v>44.2</v>
      </c>
      <c r="AA18" s="723"/>
      <c r="AB18" s="723"/>
      <c r="AC18" s="723"/>
      <c r="AD18" s="724">
        <v>2900286</v>
      </c>
      <c r="AE18" s="724"/>
      <c r="AF18" s="724"/>
      <c r="AG18" s="724"/>
      <c r="AH18" s="724"/>
      <c r="AI18" s="724"/>
      <c r="AJ18" s="724"/>
      <c r="AK18" s="724"/>
      <c r="AL18" s="666">
        <v>68.3</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140</v>
      </c>
      <c r="BH18" s="664"/>
      <c r="BI18" s="664"/>
      <c r="BJ18" s="664"/>
      <c r="BK18" s="664"/>
      <c r="BL18" s="664"/>
      <c r="BM18" s="664"/>
      <c r="BN18" s="665"/>
      <c r="BO18" s="723" t="s">
        <v>140</v>
      </c>
      <c r="BP18" s="723"/>
      <c r="BQ18" s="723"/>
      <c r="BR18" s="723"/>
      <c r="BS18" s="669" t="s">
        <v>139</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140</v>
      </c>
      <c r="CS18" s="664"/>
      <c r="CT18" s="664"/>
      <c r="CU18" s="664"/>
      <c r="CV18" s="664"/>
      <c r="CW18" s="664"/>
      <c r="CX18" s="664"/>
      <c r="CY18" s="665"/>
      <c r="CZ18" s="723" t="s">
        <v>139</v>
      </c>
      <c r="DA18" s="723"/>
      <c r="DB18" s="723"/>
      <c r="DC18" s="723"/>
      <c r="DD18" s="669" t="s">
        <v>139</v>
      </c>
      <c r="DE18" s="664"/>
      <c r="DF18" s="664"/>
      <c r="DG18" s="664"/>
      <c r="DH18" s="664"/>
      <c r="DI18" s="664"/>
      <c r="DJ18" s="664"/>
      <c r="DK18" s="664"/>
      <c r="DL18" s="664"/>
      <c r="DM18" s="664"/>
      <c r="DN18" s="664"/>
      <c r="DO18" s="664"/>
      <c r="DP18" s="665"/>
      <c r="DQ18" s="669" t="s">
        <v>140</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2900286</v>
      </c>
      <c r="S19" s="664"/>
      <c r="T19" s="664"/>
      <c r="U19" s="664"/>
      <c r="V19" s="664"/>
      <c r="W19" s="664"/>
      <c r="X19" s="664"/>
      <c r="Y19" s="665"/>
      <c r="Z19" s="723">
        <v>38.299999999999997</v>
      </c>
      <c r="AA19" s="723"/>
      <c r="AB19" s="723"/>
      <c r="AC19" s="723"/>
      <c r="AD19" s="724">
        <v>2900286</v>
      </c>
      <c r="AE19" s="724"/>
      <c r="AF19" s="724"/>
      <c r="AG19" s="724"/>
      <c r="AH19" s="724"/>
      <c r="AI19" s="724"/>
      <c r="AJ19" s="724"/>
      <c r="AK19" s="724"/>
      <c r="AL19" s="666">
        <v>68.3</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246</v>
      </c>
      <c r="BH19" s="664"/>
      <c r="BI19" s="664"/>
      <c r="BJ19" s="664"/>
      <c r="BK19" s="664"/>
      <c r="BL19" s="664"/>
      <c r="BM19" s="664"/>
      <c r="BN19" s="665"/>
      <c r="BO19" s="723" t="s">
        <v>140</v>
      </c>
      <c r="BP19" s="723"/>
      <c r="BQ19" s="723"/>
      <c r="BR19" s="723"/>
      <c r="BS19" s="669" t="s">
        <v>140</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140</v>
      </c>
      <c r="CS19" s="664"/>
      <c r="CT19" s="664"/>
      <c r="CU19" s="664"/>
      <c r="CV19" s="664"/>
      <c r="CW19" s="664"/>
      <c r="CX19" s="664"/>
      <c r="CY19" s="665"/>
      <c r="CZ19" s="723" t="s">
        <v>139</v>
      </c>
      <c r="DA19" s="723"/>
      <c r="DB19" s="723"/>
      <c r="DC19" s="723"/>
      <c r="DD19" s="669" t="s">
        <v>139</v>
      </c>
      <c r="DE19" s="664"/>
      <c r="DF19" s="664"/>
      <c r="DG19" s="664"/>
      <c r="DH19" s="664"/>
      <c r="DI19" s="664"/>
      <c r="DJ19" s="664"/>
      <c r="DK19" s="664"/>
      <c r="DL19" s="664"/>
      <c r="DM19" s="664"/>
      <c r="DN19" s="664"/>
      <c r="DO19" s="664"/>
      <c r="DP19" s="665"/>
      <c r="DQ19" s="669" t="s">
        <v>139</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451364</v>
      </c>
      <c r="S20" s="664"/>
      <c r="T20" s="664"/>
      <c r="U20" s="664"/>
      <c r="V20" s="664"/>
      <c r="W20" s="664"/>
      <c r="X20" s="664"/>
      <c r="Y20" s="665"/>
      <c r="Z20" s="723">
        <v>6</v>
      </c>
      <c r="AA20" s="723"/>
      <c r="AB20" s="723"/>
      <c r="AC20" s="723"/>
      <c r="AD20" s="724" t="s">
        <v>139</v>
      </c>
      <c r="AE20" s="724"/>
      <c r="AF20" s="724"/>
      <c r="AG20" s="724"/>
      <c r="AH20" s="724"/>
      <c r="AI20" s="724"/>
      <c r="AJ20" s="724"/>
      <c r="AK20" s="724"/>
      <c r="AL20" s="666" t="s">
        <v>140</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139</v>
      </c>
      <c r="BH20" s="664"/>
      <c r="BI20" s="664"/>
      <c r="BJ20" s="664"/>
      <c r="BK20" s="664"/>
      <c r="BL20" s="664"/>
      <c r="BM20" s="664"/>
      <c r="BN20" s="665"/>
      <c r="BO20" s="723" t="s">
        <v>140</v>
      </c>
      <c r="BP20" s="723"/>
      <c r="BQ20" s="723"/>
      <c r="BR20" s="723"/>
      <c r="BS20" s="669" t="s">
        <v>140</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7410843</v>
      </c>
      <c r="CS20" s="664"/>
      <c r="CT20" s="664"/>
      <c r="CU20" s="664"/>
      <c r="CV20" s="664"/>
      <c r="CW20" s="664"/>
      <c r="CX20" s="664"/>
      <c r="CY20" s="665"/>
      <c r="CZ20" s="723">
        <v>100</v>
      </c>
      <c r="DA20" s="723"/>
      <c r="DB20" s="723"/>
      <c r="DC20" s="723"/>
      <c r="DD20" s="669">
        <v>982454</v>
      </c>
      <c r="DE20" s="664"/>
      <c r="DF20" s="664"/>
      <c r="DG20" s="664"/>
      <c r="DH20" s="664"/>
      <c r="DI20" s="664"/>
      <c r="DJ20" s="664"/>
      <c r="DK20" s="664"/>
      <c r="DL20" s="664"/>
      <c r="DM20" s="664"/>
      <c r="DN20" s="664"/>
      <c r="DO20" s="664"/>
      <c r="DP20" s="665"/>
      <c r="DQ20" s="669">
        <v>5101227</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140</v>
      </c>
      <c r="S21" s="664"/>
      <c r="T21" s="664"/>
      <c r="U21" s="664"/>
      <c r="V21" s="664"/>
      <c r="W21" s="664"/>
      <c r="X21" s="664"/>
      <c r="Y21" s="665"/>
      <c r="Z21" s="723" t="s">
        <v>140</v>
      </c>
      <c r="AA21" s="723"/>
      <c r="AB21" s="723"/>
      <c r="AC21" s="723"/>
      <c r="AD21" s="724" t="s">
        <v>139</v>
      </c>
      <c r="AE21" s="724"/>
      <c r="AF21" s="724"/>
      <c r="AG21" s="724"/>
      <c r="AH21" s="724"/>
      <c r="AI21" s="724"/>
      <c r="AJ21" s="724"/>
      <c r="AK21" s="724"/>
      <c r="AL21" s="666" t="s">
        <v>246</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139</v>
      </c>
      <c r="BH21" s="664"/>
      <c r="BI21" s="664"/>
      <c r="BJ21" s="664"/>
      <c r="BK21" s="664"/>
      <c r="BL21" s="664"/>
      <c r="BM21" s="664"/>
      <c r="BN21" s="665"/>
      <c r="BO21" s="723" t="s">
        <v>140</v>
      </c>
      <c r="BP21" s="723"/>
      <c r="BQ21" s="723"/>
      <c r="BR21" s="723"/>
      <c r="BS21" s="669" t="s">
        <v>140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4617547</v>
      </c>
      <c r="S22" s="664"/>
      <c r="T22" s="664"/>
      <c r="U22" s="664"/>
      <c r="V22" s="664"/>
      <c r="W22" s="664"/>
      <c r="X22" s="664"/>
      <c r="Y22" s="665"/>
      <c r="Z22" s="723">
        <v>60.9</v>
      </c>
      <c r="AA22" s="723"/>
      <c r="AB22" s="723"/>
      <c r="AC22" s="723"/>
      <c r="AD22" s="724">
        <v>4166183</v>
      </c>
      <c r="AE22" s="724"/>
      <c r="AF22" s="724"/>
      <c r="AG22" s="724"/>
      <c r="AH22" s="724"/>
      <c r="AI22" s="724"/>
      <c r="AJ22" s="724"/>
      <c r="AK22" s="724"/>
      <c r="AL22" s="666">
        <v>98.1</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140</v>
      </c>
      <c r="BH22" s="664"/>
      <c r="BI22" s="664"/>
      <c r="BJ22" s="664"/>
      <c r="BK22" s="664"/>
      <c r="BL22" s="664"/>
      <c r="BM22" s="664"/>
      <c r="BN22" s="665"/>
      <c r="BO22" s="723" t="s">
        <v>140</v>
      </c>
      <c r="BP22" s="723"/>
      <c r="BQ22" s="723"/>
      <c r="BR22" s="723"/>
      <c r="BS22" s="669" t="s">
        <v>140</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935</v>
      </c>
      <c r="S23" s="664"/>
      <c r="T23" s="664"/>
      <c r="U23" s="664"/>
      <c r="V23" s="664"/>
      <c r="W23" s="664"/>
      <c r="X23" s="664"/>
      <c r="Y23" s="665"/>
      <c r="Z23" s="723">
        <v>0</v>
      </c>
      <c r="AA23" s="723"/>
      <c r="AB23" s="723"/>
      <c r="AC23" s="723"/>
      <c r="AD23" s="724">
        <v>935</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139</v>
      </c>
      <c r="BH23" s="664"/>
      <c r="BI23" s="664"/>
      <c r="BJ23" s="664"/>
      <c r="BK23" s="664"/>
      <c r="BL23" s="664"/>
      <c r="BM23" s="664"/>
      <c r="BN23" s="665"/>
      <c r="BO23" s="723" t="s">
        <v>140</v>
      </c>
      <c r="BP23" s="723"/>
      <c r="BQ23" s="723"/>
      <c r="BR23" s="723"/>
      <c r="BS23" s="669" t="s">
        <v>246</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95534</v>
      </c>
      <c r="S24" s="664"/>
      <c r="T24" s="664"/>
      <c r="U24" s="664"/>
      <c r="V24" s="664"/>
      <c r="W24" s="664"/>
      <c r="X24" s="664"/>
      <c r="Y24" s="665"/>
      <c r="Z24" s="723">
        <v>1.3</v>
      </c>
      <c r="AA24" s="723"/>
      <c r="AB24" s="723"/>
      <c r="AC24" s="723"/>
      <c r="AD24" s="724" t="s">
        <v>140</v>
      </c>
      <c r="AE24" s="724"/>
      <c r="AF24" s="724"/>
      <c r="AG24" s="724"/>
      <c r="AH24" s="724"/>
      <c r="AI24" s="724"/>
      <c r="AJ24" s="724"/>
      <c r="AK24" s="724"/>
      <c r="AL24" s="666" t="s">
        <v>140</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139</v>
      </c>
      <c r="BH24" s="664"/>
      <c r="BI24" s="664"/>
      <c r="BJ24" s="664"/>
      <c r="BK24" s="664"/>
      <c r="BL24" s="664"/>
      <c r="BM24" s="664"/>
      <c r="BN24" s="665"/>
      <c r="BO24" s="723" t="s">
        <v>139</v>
      </c>
      <c r="BP24" s="723"/>
      <c r="BQ24" s="723"/>
      <c r="BR24" s="723"/>
      <c r="BS24" s="669" t="s">
        <v>139</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2844977</v>
      </c>
      <c r="CS24" s="727"/>
      <c r="CT24" s="727"/>
      <c r="CU24" s="727"/>
      <c r="CV24" s="727"/>
      <c r="CW24" s="727"/>
      <c r="CX24" s="727"/>
      <c r="CY24" s="773"/>
      <c r="CZ24" s="774">
        <v>38.4</v>
      </c>
      <c r="DA24" s="743"/>
      <c r="DB24" s="743"/>
      <c r="DC24" s="777"/>
      <c r="DD24" s="772">
        <v>2211143</v>
      </c>
      <c r="DE24" s="727"/>
      <c r="DF24" s="727"/>
      <c r="DG24" s="727"/>
      <c r="DH24" s="727"/>
      <c r="DI24" s="727"/>
      <c r="DJ24" s="727"/>
      <c r="DK24" s="773"/>
      <c r="DL24" s="772">
        <v>2047118</v>
      </c>
      <c r="DM24" s="727"/>
      <c r="DN24" s="727"/>
      <c r="DO24" s="727"/>
      <c r="DP24" s="727"/>
      <c r="DQ24" s="727"/>
      <c r="DR24" s="727"/>
      <c r="DS24" s="727"/>
      <c r="DT24" s="727"/>
      <c r="DU24" s="727"/>
      <c r="DV24" s="773"/>
      <c r="DW24" s="774">
        <v>46.3</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77040</v>
      </c>
      <c r="S25" s="664"/>
      <c r="T25" s="664"/>
      <c r="U25" s="664"/>
      <c r="V25" s="664"/>
      <c r="W25" s="664"/>
      <c r="X25" s="664"/>
      <c r="Y25" s="665"/>
      <c r="Z25" s="723">
        <v>1</v>
      </c>
      <c r="AA25" s="723"/>
      <c r="AB25" s="723"/>
      <c r="AC25" s="723"/>
      <c r="AD25" s="724" t="s">
        <v>139</v>
      </c>
      <c r="AE25" s="724"/>
      <c r="AF25" s="724"/>
      <c r="AG25" s="724"/>
      <c r="AH25" s="724"/>
      <c r="AI25" s="724"/>
      <c r="AJ25" s="724"/>
      <c r="AK25" s="724"/>
      <c r="AL25" s="666" t="s">
        <v>139</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140</v>
      </c>
      <c r="BH25" s="664"/>
      <c r="BI25" s="664"/>
      <c r="BJ25" s="664"/>
      <c r="BK25" s="664"/>
      <c r="BL25" s="664"/>
      <c r="BM25" s="664"/>
      <c r="BN25" s="665"/>
      <c r="BO25" s="723" t="s">
        <v>140</v>
      </c>
      <c r="BP25" s="723"/>
      <c r="BQ25" s="723"/>
      <c r="BR25" s="723"/>
      <c r="BS25" s="669" t="s">
        <v>140</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1060854</v>
      </c>
      <c r="CS25" s="662"/>
      <c r="CT25" s="662"/>
      <c r="CU25" s="662"/>
      <c r="CV25" s="662"/>
      <c r="CW25" s="662"/>
      <c r="CX25" s="662"/>
      <c r="CY25" s="663"/>
      <c r="CZ25" s="666">
        <v>14.3</v>
      </c>
      <c r="DA25" s="695"/>
      <c r="DB25" s="695"/>
      <c r="DC25" s="696"/>
      <c r="DD25" s="669">
        <v>987756</v>
      </c>
      <c r="DE25" s="662"/>
      <c r="DF25" s="662"/>
      <c r="DG25" s="662"/>
      <c r="DH25" s="662"/>
      <c r="DI25" s="662"/>
      <c r="DJ25" s="662"/>
      <c r="DK25" s="663"/>
      <c r="DL25" s="669">
        <v>882551</v>
      </c>
      <c r="DM25" s="662"/>
      <c r="DN25" s="662"/>
      <c r="DO25" s="662"/>
      <c r="DP25" s="662"/>
      <c r="DQ25" s="662"/>
      <c r="DR25" s="662"/>
      <c r="DS25" s="662"/>
      <c r="DT25" s="662"/>
      <c r="DU25" s="662"/>
      <c r="DV25" s="663"/>
      <c r="DW25" s="666">
        <v>20</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6687</v>
      </c>
      <c r="S26" s="664"/>
      <c r="T26" s="664"/>
      <c r="U26" s="664"/>
      <c r="V26" s="664"/>
      <c r="W26" s="664"/>
      <c r="X26" s="664"/>
      <c r="Y26" s="665"/>
      <c r="Z26" s="723">
        <v>0.1</v>
      </c>
      <c r="AA26" s="723"/>
      <c r="AB26" s="723"/>
      <c r="AC26" s="723"/>
      <c r="AD26" s="724">
        <v>71</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139</v>
      </c>
      <c r="BH26" s="664"/>
      <c r="BI26" s="664"/>
      <c r="BJ26" s="664"/>
      <c r="BK26" s="664"/>
      <c r="BL26" s="664"/>
      <c r="BM26" s="664"/>
      <c r="BN26" s="665"/>
      <c r="BO26" s="723" t="s">
        <v>139</v>
      </c>
      <c r="BP26" s="723"/>
      <c r="BQ26" s="723"/>
      <c r="BR26" s="723"/>
      <c r="BS26" s="669" t="s">
        <v>140</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582463</v>
      </c>
      <c r="CS26" s="664"/>
      <c r="CT26" s="664"/>
      <c r="CU26" s="664"/>
      <c r="CV26" s="664"/>
      <c r="CW26" s="664"/>
      <c r="CX26" s="664"/>
      <c r="CY26" s="665"/>
      <c r="CZ26" s="666">
        <v>7.9</v>
      </c>
      <c r="DA26" s="695"/>
      <c r="DB26" s="695"/>
      <c r="DC26" s="696"/>
      <c r="DD26" s="669">
        <v>539739</v>
      </c>
      <c r="DE26" s="664"/>
      <c r="DF26" s="664"/>
      <c r="DG26" s="664"/>
      <c r="DH26" s="664"/>
      <c r="DI26" s="664"/>
      <c r="DJ26" s="664"/>
      <c r="DK26" s="665"/>
      <c r="DL26" s="669" t="s">
        <v>140</v>
      </c>
      <c r="DM26" s="664"/>
      <c r="DN26" s="664"/>
      <c r="DO26" s="664"/>
      <c r="DP26" s="664"/>
      <c r="DQ26" s="664"/>
      <c r="DR26" s="664"/>
      <c r="DS26" s="664"/>
      <c r="DT26" s="664"/>
      <c r="DU26" s="664"/>
      <c r="DV26" s="665"/>
      <c r="DW26" s="666" t="s">
        <v>140</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497600</v>
      </c>
      <c r="S27" s="664"/>
      <c r="T27" s="664"/>
      <c r="U27" s="664"/>
      <c r="V27" s="664"/>
      <c r="W27" s="664"/>
      <c r="X27" s="664"/>
      <c r="Y27" s="665"/>
      <c r="Z27" s="723">
        <v>6.6</v>
      </c>
      <c r="AA27" s="723"/>
      <c r="AB27" s="723"/>
      <c r="AC27" s="723"/>
      <c r="AD27" s="724" t="s">
        <v>246</v>
      </c>
      <c r="AE27" s="724"/>
      <c r="AF27" s="724"/>
      <c r="AG27" s="724"/>
      <c r="AH27" s="724"/>
      <c r="AI27" s="724"/>
      <c r="AJ27" s="724"/>
      <c r="AK27" s="724"/>
      <c r="AL27" s="666" t="s">
        <v>140</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985562</v>
      </c>
      <c r="BH27" s="664"/>
      <c r="BI27" s="664"/>
      <c r="BJ27" s="664"/>
      <c r="BK27" s="664"/>
      <c r="BL27" s="664"/>
      <c r="BM27" s="664"/>
      <c r="BN27" s="665"/>
      <c r="BO27" s="723">
        <v>100</v>
      </c>
      <c r="BP27" s="723"/>
      <c r="BQ27" s="723"/>
      <c r="BR27" s="723"/>
      <c r="BS27" s="669" t="s">
        <v>140</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977140</v>
      </c>
      <c r="CS27" s="662"/>
      <c r="CT27" s="662"/>
      <c r="CU27" s="662"/>
      <c r="CV27" s="662"/>
      <c r="CW27" s="662"/>
      <c r="CX27" s="662"/>
      <c r="CY27" s="663"/>
      <c r="CZ27" s="666">
        <v>13.2</v>
      </c>
      <c r="DA27" s="695"/>
      <c r="DB27" s="695"/>
      <c r="DC27" s="696"/>
      <c r="DD27" s="669">
        <v>426060</v>
      </c>
      <c r="DE27" s="662"/>
      <c r="DF27" s="662"/>
      <c r="DG27" s="662"/>
      <c r="DH27" s="662"/>
      <c r="DI27" s="662"/>
      <c r="DJ27" s="662"/>
      <c r="DK27" s="663"/>
      <c r="DL27" s="669">
        <v>367240</v>
      </c>
      <c r="DM27" s="662"/>
      <c r="DN27" s="662"/>
      <c r="DO27" s="662"/>
      <c r="DP27" s="662"/>
      <c r="DQ27" s="662"/>
      <c r="DR27" s="662"/>
      <c r="DS27" s="662"/>
      <c r="DT27" s="662"/>
      <c r="DU27" s="662"/>
      <c r="DV27" s="663"/>
      <c r="DW27" s="666">
        <v>8.3000000000000007</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140</v>
      </c>
      <c r="S28" s="664"/>
      <c r="T28" s="664"/>
      <c r="U28" s="664"/>
      <c r="V28" s="664"/>
      <c r="W28" s="664"/>
      <c r="X28" s="664"/>
      <c r="Y28" s="665"/>
      <c r="Z28" s="723" t="s">
        <v>140</v>
      </c>
      <c r="AA28" s="723"/>
      <c r="AB28" s="723"/>
      <c r="AC28" s="723"/>
      <c r="AD28" s="724" t="s">
        <v>140</v>
      </c>
      <c r="AE28" s="724"/>
      <c r="AF28" s="724"/>
      <c r="AG28" s="724"/>
      <c r="AH28" s="724"/>
      <c r="AI28" s="724"/>
      <c r="AJ28" s="724"/>
      <c r="AK28" s="724"/>
      <c r="AL28" s="666" t="s">
        <v>140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806983</v>
      </c>
      <c r="CS28" s="664"/>
      <c r="CT28" s="664"/>
      <c r="CU28" s="664"/>
      <c r="CV28" s="664"/>
      <c r="CW28" s="664"/>
      <c r="CX28" s="664"/>
      <c r="CY28" s="665"/>
      <c r="CZ28" s="666">
        <v>10.9</v>
      </c>
      <c r="DA28" s="695"/>
      <c r="DB28" s="695"/>
      <c r="DC28" s="696"/>
      <c r="DD28" s="669">
        <v>797327</v>
      </c>
      <c r="DE28" s="664"/>
      <c r="DF28" s="664"/>
      <c r="DG28" s="664"/>
      <c r="DH28" s="664"/>
      <c r="DI28" s="664"/>
      <c r="DJ28" s="664"/>
      <c r="DK28" s="665"/>
      <c r="DL28" s="669">
        <v>797327</v>
      </c>
      <c r="DM28" s="664"/>
      <c r="DN28" s="664"/>
      <c r="DO28" s="664"/>
      <c r="DP28" s="664"/>
      <c r="DQ28" s="664"/>
      <c r="DR28" s="664"/>
      <c r="DS28" s="664"/>
      <c r="DT28" s="664"/>
      <c r="DU28" s="664"/>
      <c r="DV28" s="665"/>
      <c r="DW28" s="666">
        <v>18</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1054906</v>
      </c>
      <c r="S29" s="664"/>
      <c r="T29" s="664"/>
      <c r="U29" s="664"/>
      <c r="V29" s="664"/>
      <c r="W29" s="664"/>
      <c r="X29" s="664"/>
      <c r="Y29" s="665"/>
      <c r="Z29" s="723">
        <v>13.9</v>
      </c>
      <c r="AA29" s="723"/>
      <c r="AB29" s="723"/>
      <c r="AC29" s="723"/>
      <c r="AD29" s="724" t="s">
        <v>140</v>
      </c>
      <c r="AE29" s="724"/>
      <c r="AF29" s="724"/>
      <c r="AG29" s="724"/>
      <c r="AH29" s="724"/>
      <c r="AI29" s="724"/>
      <c r="AJ29" s="724"/>
      <c r="AK29" s="724"/>
      <c r="AL29" s="666" t="s">
        <v>140</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806983</v>
      </c>
      <c r="CS29" s="662"/>
      <c r="CT29" s="662"/>
      <c r="CU29" s="662"/>
      <c r="CV29" s="662"/>
      <c r="CW29" s="662"/>
      <c r="CX29" s="662"/>
      <c r="CY29" s="663"/>
      <c r="CZ29" s="666">
        <v>10.9</v>
      </c>
      <c r="DA29" s="695"/>
      <c r="DB29" s="695"/>
      <c r="DC29" s="696"/>
      <c r="DD29" s="669">
        <v>797327</v>
      </c>
      <c r="DE29" s="662"/>
      <c r="DF29" s="662"/>
      <c r="DG29" s="662"/>
      <c r="DH29" s="662"/>
      <c r="DI29" s="662"/>
      <c r="DJ29" s="662"/>
      <c r="DK29" s="663"/>
      <c r="DL29" s="669">
        <v>797327</v>
      </c>
      <c r="DM29" s="662"/>
      <c r="DN29" s="662"/>
      <c r="DO29" s="662"/>
      <c r="DP29" s="662"/>
      <c r="DQ29" s="662"/>
      <c r="DR29" s="662"/>
      <c r="DS29" s="662"/>
      <c r="DT29" s="662"/>
      <c r="DU29" s="662"/>
      <c r="DV29" s="663"/>
      <c r="DW29" s="666">
        <v>18</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50976</v>
      </c>
      <c r="S30" s="664"/>
      <c r="T30" s="664"/>
      <c r="U30" s="664"/>
      <c r="V30" s="664"/>
      <c r="W30" s="664"/>
      <c r="X30" s="664"/>
      <c r="Y30" s="665"/>
      <c r="Z30" s="723">
        <v>0.7</v>
      </c>
      <c r="AA30" s="723"/>
      <c r="AB30" s="723"/>
      <c r="AC30" s="723"/>
      <c r="AD30" s="724">
        <v>2746</v>
      </c>
      <c r="AE30" s="724"/>
      <c r="AF30" s="724"/>
      <c r="AG30" s="724"/>
      <c r="AH30" s="724"/>
      <c r="AI30" s="724"/>
      <c r="AJ30" s="724"/>
      <c r="AK30" s="724"/>
      <c r="AL30" s="666">
        <v>0.1</v>
      </c>
      <c r="AM30" s="667"/>
      <c r="AN30" s="667"/>
      <c r="AO30" s="725"/>
      <c r="AP30" s="751" t="s">
        <v>309</v>
      </c>
      <c r="AQ30" s="752"/>
      <c r="AR30" s="752"/>
      <c r="AS30" s="752"/>
      <c r="AT30" s="757" t="s">
        <v>310</v>
      </c>
      <c r="AU30" s="230"/>
      <c r="AV30" s="230"/>
      <c r="AW30" s="230"/>
      <c r="AX30" s="760" t="s">
        <v>189</v>
      </c>
      <c r="AY30" s="761"/>
      <c r="AZ30" s="761"/>
      <c r="BA30" s="761"/>
      <c r="BB30" s="761"/>
      <c r="BC30" s="761"/>
      <c r="BD30" s="761"/>
      <c r="BE30" s="761"/>
      <c r="BF30" s="762"/>
      <c r="BG30" s="741">
        <v>99.1</v>
      </c>
      <c r="BH30" s="742"/>
      <c r="BI30" s="742"/>
      <c r="BJ30" s="742"/>
      <c r="BK30" s="742"/>
      <c r="BL30" s="742"/>
      <c r="BM30" s="743">
        <v>96.1</v>
      </c>
      <c r="BN30" s="742"/>
      <c r="BO30" s="742"/>
      <c r="BP30" s="742"/>
      <c r="BQ30" s="744"/>
      <c r="BR30" s="741">
        <v>99</v>
      </c>
      <c r="BS30" s="742"/>
      <c r="BT30" s="742"/>
      <c r="BU30" s="742"/>
      <c r="BV30" s="742"/>
      <c r="BW30" s="742"/>
      <c r="BX30" s="743">
        <v>95.6</v>
      </c>
      <c r="BY30" s="742"/>
      <c r="BZ30" s="742"/>
      <c r="CA30" s="742"/>
      <c r="CB30" s="744"/>
      <c r="CD30" s="747"/>
      <c r="CE30" s="748"/>
      <c r="CF30" s="705" t="s">
        <v>311</v>
      </c>
      <c r="CG30" s="702"/>
      <c r="CH30" s="702"/>
      <c r="CI30" s="702"/>
      <c r="CJ30" s="702"/>
      <c r="CK30" s="702"/>
      <c r="CL30" s="702"/>
      <c r="CM30" s="702"/>
      <c r="CN30" s="702"/>
      <c r="CO30" s="702"/>
      <c r="CP30" s="702"/>
      <c r="CQ30" s="703"/>
      <c r="CR30" s="661">
        <v>766340</v>
      </c>
      <c r="CS30" s="664"/>
      <c r="CT30" s="664"/>
      <c r="CU30" s="664"/>
      <c r="CV30" s="664"/>
      <c r="CW30" s="664"/>
      <c r="CX30" s="664"/>
      <c r="CY30" s="665"/>
      <c r="CZ30" s="666">
        <v>10.3</v>
      </c>
      <c r="DA30" s="695"/>
      <c r="DB30" s="695"/>
      <c r="DC30" s="696"/>
      <c r="DD30" s="669">
        <v>756684</v>
      </c>
      <c r="DE30" s="664"/>
      <c r="DF30" s="664"/>
      <c r="DG30" s="664"/>
      <c r="DH30" s="664"/>
      <c r="DI30" s="664"/>
      <c r="DJ30" s="664"/>
      <c r="DK30" s="665"/>
      <c r="DL30" s="669">
        <v>756684</v>
      </c>
      <c r="DM30" s="664"/>
      <c r="DN30" s="664"/>
      <c r="DO30" s="664"/>
      <c r="DP30" s="664"/>
      <c r="DQ30" s="664"/>
      <c r="DR30" s="664"/>
      <c r="DS30" s="664"/>
      <c r="DT30" s="664"/>
      <c r="DU30" s="664"/>
      <c r="DV30" s="665"/>
      <c r="DW30" s="666">
        <v>17.100000000000001</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56711</v>
      </c>
      <c r="S31" s="664"/>
      <c r="T31" s="664"/>
      <c r="U31" s="664"/>
      <c r="V31" s="664"/>
      <c r="W31" s="664"/>
      <c r="X31" s="664"/>
      <c r="Y31" s="665"/>
      <c r="Z31" s="723">
        <v>0.7</v>
      </c>
      <c r="AA31" s="723"/>
      <c r="AB31" s="723"/>
      <c r="AC31" s="723"/>
      <c r="AD31" s="724" t="s">
        <v>139</v>
      </c>
      <c r="AE31" s="724"/>
      <c r="AF31" s="724"/>
      <c r="AG31" s="724"/>
      <c r="AH31" s="724"/>
      <c r="AI31" s="724"/>
      <c r="AJ31" s="724"/>
      <c r="AK31" s="724"/>
      <c r="AL31" s="666" t="s">
        <v>140</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99.5</v>
      </c>
      <c r="BH31" s="662"/>
      <c r="BI31" s="662"/>
      <c r="BJ31" s="662"/>
      <c r="BK31" s="662"/>
      <c r="BL31" s="662"/>
      <c r="BM31" s="667">
        <v>97.3</v>
      </c>
      <c r="BN31" s="740"/>
      <c r="BO31" s="740"/>
      <c r="BP31" s="740"/>
      <c r="BQ31" s="701"/>
      <c r="BR31" s="739">
        <v>99.3</v>
      </c>
      <c r="BS31" s="662"/>
      <c r="BT31" s="662"/>
      <c r="BU31" s="662"/>
      <c r="BV31" s="662"/>
      <c r="BW31" s="662"/>
      <c r="BX31" s="667">
        <v>96.7</v>
      </c>
      <c r="BY31" s="740"/>
      <c r="BZ31" s="740"/>
      <c r="CA31" s="740"/>
      <c r="CB31" s="701"/>
      <c r="CD31" s="747"/>
      <c r="CE31" s="748"/>
      <c r="CF31" s="705" t="s">
        <v>315</v>
      </c>
      <c r="CG31" s="702"/>
      <c r="CH31" s="702"/>
      <c r="CI31" s="702"/>
      <c r="CJ31" s="702"/>
      <c r="CK31" s="702"/>
      <c r="CL31" s="702"/>
      <c r="CM31" s="702"/>
      <c r="CN31" s="702"/>
      <c r="CO31" s="702"/>
      <c r="CP31" s="702"/>
      <c r="CQ31" s="703"/>
      <c r="CR31" s="661">
        <v>40643</v>
      </c>
      <c r="CS31" s="662"/>
      <c r="CT31" s="662"/>
      <c r="CU31" s="662"/>
      <c r="CV31" s="662"/>
      <c r="CW31" s="662"/>
      <c r="CX31" s="662"/>
      <c r="CY31" s="663"/>
      <c r="CZ31" s="666">
        <v>0.5</v>
      </c>
      <c r="DA31" s="695"/>
      <c r="DB31" s="695"/>
      <c r="DC31" s="696"/>
      <c r="DD31" s="669">
        <v>40643</v>
      </c>
      <c r="DE31" s="662"/>
      <c r="DF31" s="662"/>
      <c r="DG31" s="662"/>
      <c r="DH31" s="662"/>
      <c r="DI31" s="662"/>
      <c r="DJ31" s="662"/>
      <c r="DK31" s="663"/>
      <c r="DL31" s="669">
        <v>40643</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269981</v>
      </c>
      <c r="S32" s="664"/>
      <c r="T32" s="664"/>
      <c r="U32" s="664"/>
      <c r="V32" s="664"/>
      <c r="W32" s="664"/>
      <c r="X32" s="664"/>
      <c r="Y32" s="665"/>
      <c r="Z32" s="723">
        <v>3.6</v>
      </c>
      <c r="AA32" s="723"/>
      <c r="AB32" s="723"/>
      <c r="AC32" s="723"/>
      <c r="AD32" s="724" t="s">
        <v>140</v>
      </c>
      <c r="AE32" s="724"/>
      <c r="AF32" s="724"/>
      <c r="AG32" s="724"/>
      <c r="AH32" s="724"/>
      <c r="AI32" s="724"/>
      <c r="AJ32" s="724"/>
      <c r="AK32" s="724"/>
      <c r="AL32" s="666" t="s">
        <v>140</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98.8</v>
      </c>
      <c r="BH32" s="677"/>
      <c r="BI32" s="677"/>
      <c r="BJ32" s="677"/>
      <c r="BK32" s="677"/>
      <c r="BL32" s="677"/>
      <c r="BM32" s="721">
        <v>94.6</v>
      </c>
      <c r="BN32" s="677"/>
      <c r="BO32" s="677"/>
      <c r="BP32" s="677"/>
      <c r="BQ32" s="714"/>
      <c r="BR32" s="738">
        <v>98.6</v>
      </c>
      <c r="BS32" s="677"/>
      <c r="BT32" s="677"/>
      <c r="BU32" s="677"/>
      <c r="BV32" s="677"/>
      <c r="BW32" s="677"/>
      <c r="BX32" s="721">
        <v>94</v>
      </c>
      <c r="BY32" s="677"/>
      <c r="BZ32" s="677"/>
      <c r="CA32" s="677"/>
      <c r="CB32" s="714"/>
      <c r="CD32" s="749"/>
      <c r="CE32" s="750"/>
      <c r="CF32" s="705" t="s">
        <v>318</v>
      </c>
      <c r="CG32" s="702"/>
      <c r="CH32" s="702"/>
      <c r="CI32" s="702"/>
      <c r="CJ32" s="702"/>
      <c r="CK32" s="702"/>
      <c r="CL32" s="702"/>
      <c r="CM32" s="702"/>
      <c r="CN32" s="702"/>
      <c r="CO32" s="702"/>
      <c r="CP32" s="702"/>
      <c r="CQ32" s="703"/>
      <c r="CR32" s="661" t="s">
        <v>139</v>
      </c>
      <c r="CS32" s="664"/>
      <c r="CT32" s="664"/>
      <c r="CU32" s="664"/>
      <c r="CV32" s="664"/>
      <c r="CW32" s="664"/>
      <c r="CX32" s="664"/>
      <c r="CY32" s="665"/>
      <c r="CZ32" s="666" t="s">
        <v>140</v>
      </c>
      <c r="DA32" s="695"/>
      <c r="DB32" s="695"/>
      <c r="DC32" s="696"/>
      <c r="DD32" s="669" t="s">
        <v>139</v>
      </c>
      <c r="DE32" s="664"/>
      <c r="DF32" s="664"/>
      <c r="DG32" s="664"/>
      <c r="DH32" s="664"/>
      <c r="DI32" s="664"/>
      <c r="DJ32" s="664"/>
      <c r="DK32" s="665"/>
      <c r="DL32" s="669" t="s">
        <v>139</v>
      </c>
      <c r="DM32" s="664"/>
      <c r="DN32" s="664"/>
      <c r="DO32" s="664"/>
      <c r="DP32" s="664"/>
      <c r="DQ32" s="664"/>
      <c r="DR32" s="664"/>
      <c r="DS32" s="664"/>
      <c r="DT32" s="664"/>
      <c r="DU32" s="664"/>
      <c r="DV32" s="665"/>
      <c r="DW32" s="666" t="s">
        <v>139</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182518</v>
      </c>
      <c r="S33" s="664"/>
      <c r="T33" s="664"/>
      <c r="U33" s="664"/>
      <c r="V33" s="664"/>
      <c r="W33" s="664"/>
      <c r="X33" s="664"/>
      <c r="Y33" s="665"/>
      <c r="Z33" s="723">
        <v>2.4</v>
      </c>
      <c r="AA33" s="723"/>
      <c r="AB33" s="723"/>
      <c r="AC33" s="723"/>
      <c r="AD33" s="724" t="s">
        <v>139</v>
      </c>
      <c r="AE33" s="724"/>
      <c r="AF33" s="724"/>
      <c r="AG33" s="724"/>
      <c r="AH33" s="724"/>
      <c r="AI33" s="724"/>
      <c r="AJ33" s="724"/>
      <c r="AK33" s="724"/>
      <c r="AL33" s="666" t="s">
        <v>140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3402970</v>
      </c>
      <c r="CS33" s="662"/>
      <c r="CT33" s="662"/>
      <c r="CU33" s="662"/>
      <c r="CV33" s="662"/>
      <c r="CW33" s="662"/>
      <c r="CX33" s="662"/>
      <c r="CY33" s="663"/>
      <c r="CZ33" s="666">
        <v>45.9</v>
      </c>
      <c r="DA33" s="695"/>
      <c r="DB33" s="695"/>
      <c r="DC33" s="696"/>
      <c r="DD33" s="669">
        <v>2610554</v>
      </c>
      <c r="DE33" s="662"/>
      <c r="DF33" s="662"/>
      <c r="DG33" s="662"/>
      <c r="DH33" s="662"/>
      <c r="DI33" s="662"/>
      <c r="DJ33" s="662"/>
      <c r="DK33" s="663"/>
      <c r="DL33" s="669">
        <v>2032104</v>
      </c>
      <c r="DM33" s="662"/>
      <c r="DN33" s="662"/>
      <c r="DO33" s="662"/>
      <c r="DP33" s="662"/>
      <c r="DQ33" s="662"/>
      <c r="DR33" s="662"/>
      <c r="DS33" s="662"/>
      <c r="DT33" s="662"/>
      <c r="DU33" s="662"/>
      <c r="DV33" s="663"/>
      <c r="DW33" s="666">
        <v>45.9</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116989</v>
      </c>
      <c r="S34" s="664"/>
      <c r="T34" s="664"/>
      <c r="U34" s="664"/>
      <c r="V34" s="664"/>
      <c r="W34" s="664"/>
      <c r="X34" s="664"/>
      <c r="Y34" s="665"/>
      <c r="Z34" s="723">
        <v>1.5</v>
      </c>
      <c r="AA34" s="723"/>
      <c r="AB34" s="723"/>
      <c r="AC34" s="723"/>
      <c r="AD34" s="724">
        <v>74824</v>
      </c>
      <c r="AE34" s="724"/>
      <c r="AF34" s="724"/>
      <c r="AG34" s="724"/>
      <c r="AH34" s="724"/>
      <c r="AI34" s="724"/>
      <c r="AJ34" s="724"/>
      <c r="AK34" s="724"/>
      <c r="AL34" s="666">
        <v>1.8</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933769</v>
      </c>
      <c r="CS34" s="664"/>
      <c r="CT34" s="664"/>
      <c r="CU34" s="664"/>
      <c r="CV34" s="664"/>
      <c r="CW34" s="664"/>
      <c r="CX34" s="664"/>
      <c r="CY34" s="665"/>
      <c r="CZ34" s="666">
        <v>12.6</v>
      </c>
      <c r="DA34" s="695"/>
      <c r="DB34" s="695"/>
      <c r="DC34" s="696"/>
      <c r="DD34" s="669">
        <v>698237</v>
      </c>
      <c r="DE34" s="664"/>
      <c r="DF34" s="664"/>
      <c r="DG34" s="664"/>
      <c r="DH34" s="664"/>
      <c r="DI34" s="664"/>
      <c r="DJ34" s="664"/>
      <c r="DK34" s="665"/>
      <c r="DL34" s="669">
        <v>488776</v>
      </c>
      <c r="DM34" s="664"/>
      <c r="DN34" s="664"/>
      <c r="DO34" s="664"/>
      <c r="DP34" s="664"/>
      <c r="DQ34" s="664"/>
      <c r="DR34" s="664"/>
      <c r="DS34" s="664"/>
      <c r="DT34" s="664"/>
      <c r="DU34" s="664"/>
      <c r="DV34" s="665"/>
      <c r="DW34" s="666">
        <v>11.1</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549500</v>
      </c>
      <c r="S35" s="664"/>
      <c r="T35" s="664"/>
      <c r="U35" s="664"/>
      <c r="V35" s="664"/>
      <c r="W35" s="664"/>
      <c r="X35" s="664"/>
      <c r="Y35" s="665"/>
      <c r="Z35" s="723">
        <v>7.3</v>
      </c>
      <c r="AA35" s="723"/>
      <c r="AB35" s="723"/>
      <c r="AC35" s="723"/>
      <c r="AD35" s="724" t="s">
        <v>139</v>
      </c>
      <c r="AE35" s="724"/>
      <c r="AF35" s="724"/>
      <c r="AG35" s="724"/>
      <c r="AH35" s="724"/>
      <c r="AI35" s="724"/>
      <c r="AJ35" s="724"/>
      <c r="AK35" s="724"/>
      <c r="AL35" s="666" t="s">
        <v>139</v>
      </c>
      <c r="AM35" s="667"/>
      <c r="AN35" s="667"/>
      <c r="AO35" s="725"/>
      <c r="AP35" s="234"/>
      <c r="AQ35" s="729" t="s">
        <v>326</v>
      </c>
      <c r="AR35" s="730"/>
      <c r="AS35" s="730"/>
      <c r="AT35" s="730"/>
      <c r="AU35" s="730"/>
      <c r="AV35" s="730"/>
      <c r="AW35" s="730"/>
      <c r="AX35" s="730"/>
      <c r="AY35" s="731"/>
      <c r="AZ35" s="726">
        <v>1243964</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7713</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44708</v>
      </c>
      <c r="CS35" s="662"/>
      <c r="CT35" s="662"/>
      <c r="CU35" s="662"/>
      <c r="CV35" s="662"/>
      <c r="CW35" s="662"/>
      <c r="CX35" s="662"/>
      <c r="CY35" s="663"/>
      <c r="CZ35" s="666">
        <v>0.6</v>
      </c>
      <c r="DA35" s="695"/>
      <c r="DB35" s="695"/>
      <c r="DC35" s="696"/>
      <c r="DD35" s="669">
        <v>39224</v>
      </c>
      <c r="DE35" s="662"/>
      <c r="DF35" s="662"/>
      <c r="DG35" s="662"/>
      <c r="DH35" s="662"/>
      <c r="DI35" s="662"/>
      <c r="DJ35" s="662"/>
      <c r="DK35" s="663"/>
      <c r="DL35" s="669">
        <v>17864</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139</v>
      </c>
      <c r="AA36" s="723"/>
      <c r="AB36" s="723"/>
      <c r="AC36" s="723"/>
      <c r="AD36" s="724" t="s">
        <v>140</v>
      </c>
      <c r="AE36" s="724"/>
      <c r="AF36" s="724"/>
      <c r="AG36" s="724"/>
      <c r="AH36" s="724"/>
      <c r="AI36" s="724"/>
      <c r="AJ36" s="724"/>
      <c r="AK36" s="724"/>
      <c r="AL36" s="666" t="s">
        <v>139</v>
      </c>
      <c r="AM36" s="667"/>
      <c r="AN36" s="667"/>
      <c r="AO36" s="725"/>
      <c r="AQ36" s="698" t="s">
        <v>330</v>
      </c>
      <c r="AR36" s="699"/>
      <c r="AS36" s="699"/>
      <c r="AT36" s="699"/>
      <c r="AU36" s="699"/>
      <c r="AV36" s="699"/>
      <c r="AW36" s="699"/>
      <c r="AX36" s="699"/>
      <c r="AY36" s="700"/>
      <c r="AZ36" s="661">
        <v>525607</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-9720</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1689298</v>
      </c>
      <c r="CS36" s="664"/>
      <c r="CT36" s="664"/>
      <c r="CU36" s="664"/>
      <c r="CV36" s="664"/>
      <c r="CW36" s="664"/>
      <c r="CX36" s="664"/>
      <c r="CY36" s="665"/>
      <c r="CZ36" s="666">
        <v>22.8</v>
      </c>
      <c r="DA36" s="695"/>
      <c r="DB36" s="695"/>
      <c r="DC36" s="696"/>
      <c r="DD36" s="669">
        <v>1230251</v>
      </c>
      <c r="DE36" s="664"/>
      <c r="DF36" s="664"/>
      <c r="DG36" s="664"/>
      <c r="DH36" s="664"/>
      <c r="DI36" s="664"/>
      <c r="DJ36" s="664"/>
      <c r="DK36" s="665"/>
      <c r="DL36" s="669">
        <v>944137</v>
      </c>
      <c r="DM36" s="664"/>
      <c r="DN36" s="664"/>
      <c r="DO36" s="664"/>
      <c r="DP36" s="664"/>
      <c r="DQ36" s="664"/>
      <c r="DR36" s="664"/>
      <c r="DS36" s="664"/>
      <c r="DT36" s="664"/>
      <c r="DU36" s="664"/>
      <c r="DV36" s="665"/>
      <c r="DW36" s="666">
        <v>21.3</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178100</v>
      </c>
      <c r="S37" s="664"/>
      <c r="T37" s="664"/>
      <c r="U37" s="664"/>
      <c r="V37" s="664"/>
      <c r="W37" s="664"/>
      <c r="X37" s="664"/>
      <c r="Y37" s="665"/>
      <c r="Z37" s="723">
        <v>2.4</v>
      </c>
      <c r="AA37" s="723"/>
      <c r="AB37" s="723"/>
      <c r="AC37" s="723"/>
      <c r="AD37" s="724" t="s">
        <v>140</v>
      </c>
      <c r="AE37" s="724"/>
      <c r="AF37" s="724"/>
      <c r="AG37" s="724"/>
      <c r="AH37" s="724"/>
      <c r="AI37" s="724"/>
      <c r="AJ37" s="724"/>
      <c r="AK37" s="724"/>
      <c r="AL37" s="666" t="s">
        <v>246</v>
      </c>
      <c r="AM37" s="667"/>
      <c r="AN37" s="667"/>
      <c r="AO37" s="725"/>
      <c r="AQ37" s="698" t="s">
        <v>334</v>
      </c>
      <c r="AR37" s="699"/>
      <c r="AS37" s="699"/>
      <c r="AT37" s="699"/>
      <c r="AU37" s="699"/>
      <c r="AV37" s="699"/>
      <c r="AW37" s="699"/>
      <c r="AX37" s="699"/>
      <c r="AY37" s="700"/>
      <c r="AZ37" s="661">
        <v>218265</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1483</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625281</v>
      </c>
      <c r="CS37" s="662"/>
      <c r="CT37" s="662"/>
      <c r="CU37" s="662"/>
      <c r="CV37" s="662"/>
      <c r="CW37" s="662"/>
      <c r="CX37" s="662"/>
      <c r="CY37" s="663"/>
      <c r="CZ37" s="666">
        <v>8.4</v>
      </c>
      <c r="DA37" s="695"/>
      <c r="DB37" s="695"/>
      <c r="DC37" s="696"/>
      <c r="DD37" s="669">
        <v>423751</v>
      </c>
      <c r="DE37" s="662"/>
      <c r="DF37" s="662"/>
      <c r="DG37" s="662"/>
      <c r="DH37" s="662"/>
      <c r="DI37" s="662"/>
      <c r="DJ37" s="662"/>
      <c r="DK37" s="663"/>
      <c r="DL37" s="669">
        <v>365438</v>
      </c>
      <c r="DM37" s="662"/>
      <c r="DN37" s="662"/>
      <c r="DO37" s="662"/>
      <c r="DP37" s="662"/>
      <c r="DQ37" s="662"/>
      <c r="DR37" s="662"/>
      <c r="DS37" s="662"/>
      <c r="DT37" s="662"/>
      <c r="DU37" s="662"/>
      <c r="DV37" s="663"/>
      <c r="DW37" s="666">
        <v>8.3000000000000007</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7576924</v>
      </c>
      <c r="S38" s="713"/>
      <c r="T38" s="713"/>
      <c r="U38" s="713"/>
      <c r="V38" s="713"/>
      <c r="W38" s="713"/>
      <c r="X38" s="713"/>
      <c r="Y38" s="718"/>
      <c r="Z38" s="719">
        <v>100</v>
      </c>
      <c r="AA38" s="719"/>
      <c r="AB38" s="719"/>
      <c r="AC38" s="719"/>
      <c r="AD38" s="720">
        <v>4244759</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21014</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2392</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697343</v>
      </c>
      <c r="CS38" s="664"/>
      <c r="CT38" s="664"/>
      <c r="CU38" s="664"/>
      <c r="CV38" s="664"/>
      <c r="CW38" s="664"/>
      <c r="CX38" s="664"/>
      <c r="CY38" s="665"/>
      <c r="CZ38" s="666">
        <v>9.4</v>
      </c>
      <c r="DA38" s="695"/>
      <c r="DB38" s="695"/>
      <c r="DC38" s="696"/>
      <c r="DD38" s="669">
        <v>622842</v>
      </c>
      <c r="DE38" s="664"/>
      <c r="DF38" s="664"/>
      <c r="DG38" s="664"/>
      <c r="DH38" s="664"/>
      <c r="DI38" s="664"/>
      <c r="DJ38" s="664"/>
      <c r="DK38" s="665"/>
      <c r="DL38" s="669">
        <v>581327</v>
      </c>
      <c r="DM38" s="664"/>
      <c r="DN38" s="664"/>
      <c r="DO38" s="664"/>
      <c r="DP38" s="664"/>
      <c r="DQ38" s="664"/>
      <c r="DR38" s="664"/>
      <c r="DS38" s="664"/>
      <c r="DT38" s="664"/>
      <c r="DU38" s="664"/>
      <c r="DV38" s="665"/>
      <c r="DW38" s="666">
        <v>13.1</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139</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91</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27852</v>
      </c>
      <c r="CS39" s="662"/>
      <c r="CT39" s="662"/>
      <c r="CU39" s="662"/>
      <c r="CV39" s="662"/>
      <c r="CW39" s="662"/>
      <c r="CX39" s="662"/>
      <c r="CY39" s="663"/>
      <c r="CZ39" s="666">
        <v>0.4</v>
      </c>
      <c r="DA39" s="695"/>
      <c r="DB39" s="695"/>
      <c r="DC39" s="696"/>
      <c r="DD39" s="669">
        <v>10000</v>
      </c>
      <c r="DE39" s="662"/>
      <c r="DF39" s="662"/>
      <c r="DG39" s="662"/>
      <c r="DH39" s="662"/>
      <c r="DI39" s="662"/>
      <c r="DJ39" s="662"/>
      <c r="DK39" s="663"/>
      <c r="DL39" s="669" t="s">
        <v>140</v>
      </c>
      <c r="DM39" s="662"/>
      <c r="DN39" s="662"/>
      <c r="DO39" s="662"/>
      <c r="DP39" s="662"/>
      <c r="DQ39" s="662"/>
      <c r="DR39" s="662"/>
      <c r="DS39" s="662"/>
      <c r="DT39" s="662"/>
      <c r="DU39" s="662"/>
      <c r="DV39" s="663"/>
      <c r="DW39" s="666" t="s">
        <v>140</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111949</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139</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10000</v>
      </c>
      <c r="CS40" s="664"/>
      <c r="CT40" s="664"/>
      <c r="CU40" s="664"/>
      <c r="CV40" s="664"/>
      <c r="CW40" s="664"/>
      <c r="CX40" s="664"/>
      <c r="CY40" s="665"/>
      <c r="CZ40" s="666">
        <v>0.1</v>
      </c>
      <c r="DA40" s="695"/>
      <c r="DB40" s="695"/>
      <c r="DC40" s="696"/>
      <c r="DD40" s="669">
        <v>10000</v>
      </c>
      <c r="DE40" s="664"/>
      <c r="DF40" s="664"/>
      <c r="DG40" s="664"/>
      <c r="DH40" s="664"/>
      <c r="DI40" s="664"/>
      <c r="DJ40" s="664"/>
      <c r="DK40" s="665"/>
      <c r="DL40" s="669" t="s">
        <v>139</v>
      </c>
      <c r="DM40" s="664"/>
      <c r="DN40" s="664"/>
      <c r="DO40" s="664"/>
      <c r="DP40" s="664"/>
      <c r="DQ40" s="664"/>
      <c r="DR40" s="664"/>
      <c r="DS40" s="664"/>
      <c r="DT40" s="664"/>
      <c r="DU40" s="664"/>
      <c r="DV40" s="665"/>
      <c r="DW40" s="666" t="s">
        <v>140</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367129</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399</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139</v>
      </c>
      <c r="CS41" s="662"/>
      <c r="CT41" s="662"/>
      <c r="CU41" s="662"/>
      <c r="CV41" s="662"/>
      <c r="CW41" s="662"/>
      <c r="CX41" s="662"/>
      <c r="CY41" s="663"/>
      <c r="CZ41" s="666" t="s">
        <v>140</v>
      </c>
      <c r="DA41" s="695"/>
      <c r="DB41" s="695"/>
      <c r="DC41" s="696"/>
      <c r="DD41" s="669" t="s">
        <v>140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1162896</v>
      </c>
      <c r="CS42" s="664"/>
      <c r="CT42" s="664"/>
      <c r="CU42" s="664"/>
      <c r="CV42" s="664"/>
      <c r="CW42" s="664"/>
      <c r="CX42" s="664"/>
      <c r="CY42" s="665"/>
      <c r="CZ42" s="666">
        <v>15.7</v>
      </c>
      <c r="DA42" s="667"/>
      <c r="DB42" s="667"/>
      <c r="DC42" s="668"/>
      <c r="DD42" s="669">
        <v>279530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36043</v>
      </c>
      <c r="CS43" s="662"/>
      <c r="CT43" s="662"/>
      <c r="CU43" s="662"/>
      <c r="CV43" s="662"/>
      <c r="CW43" s="662"/>
      <c r="CX43" s="662"/>
      <c r="CY43" s="663"/>
      <c r="CZ43" s="666">
        <v>0.5</v>
      </c>
      <c r="DA43" s="695"/>
      <c r="DB43" s="695"/>
      <c r="DC43" s="696"/>
      <c r="DD43" s="669">
        <v>36043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982454</v>
      </c>
      <c r="CS44" s="664"/>
      <c r="CT44" s="664"/>
      <c r="CU44" s="664"/>
      <c r="CV44" s="664"/>
      <c r="CW44" s="664"/>
      <c r="CX44" s="664"/>
      <c r="CY44" s="665"/>
      <c r="CZ44" s="666">
        <v>13.3</v>
      </c>
      <c r="DA44" s="667"/>
      <c r="DB44" s="667"/>
      <c r="DC44" s="668"/>
      <c r="DD44" s="669">
        <v>250830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642794</v>
      </c>
      <c r="CS45" s="662"/>
      <c r="CT45" s="662"/>
      <c r="CU45" s="662"/>
      <c r="CV45" s="662"/>
      <c r="CW45" s="662"/>
      <c r="CX45" s="662"/>
      <c r="CY45" s="663"/>
      <c r="CZ45" s="666">
        <v>8.6999999999999993</v>
      </c>
      <c r="DA45" s="695"/>
      <c r="DB45" s="695"/>
      <c r="DC45" s="696"/>
      <c r="DD45" s="669">
        <v>72965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331110</v>
      </c>
      <c r="CS46" s="664"/>
      <c r="CT46" s="664"/>
      <c r="CU46" s="664"/>
      <c r="CV46" s="664"/>
      <c r="CW46" s="664"/>
      <c r="CX46" s="664"/>
      <c r="CY46" s="665"/>
      <c r="CZ46" s="666">
        <v>4.5</v>
      </c>
      <c r="DA46" s="667"/>
      <c r="DB46" s="667"/>
      <c r="DC46" s="668"/>
      <c r="DD46" s="669">
        <v>176015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180442</v>
      </c>
      <c r="CS47" s="662"/>
      <c r="CT47" s="662"/>
      <c r="CU47" s="662"/>
      <c r="CV47" s="662"/>
      <c r="CW47" s="662"/>
      <c r="CX47" s="662"/>
      <c r="CY47" s="663"/>
      <c r="CZ47" s="666">
        <v>2.4</v>
      </c>
      <c r="DA47" s="695"/>
      <c r="DB47" s="695"/>
      <c r="DC47" s="696"/>
      <c r="DD47" s="669">
        <v>28700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246</v>
      </c>
      <c r="CS48" s="664"/>
      <c r="CT48" s="664"/>
      <c r="CU48" s="664"/>
      <c r="CV48" s="664"/>
      <c r="CW48" s="664"/>
      <c r="CX48" s="664"/>
      <c r="CY48" s="665"/>
      <c r="CZ48" s="666" t="s">
        <v>139</v>
      </c>
      <c r="DA48" s="667"/>
      <c r="DB48" s="667"/>
      <c r="DC48" s="668"/>
      <c r="DD48" s="669" t="s">
        <v>140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7410843</v>
      </c>
      <c r="CS49" s="677"/>
      <c r="CT49" s="677"/>
      <c r="CU49" s="677"/>
      <c r="CV49" s="677"/>
      <c r="CW49" s="677"/>
      <c r="CX49" s="677"/>
      <c r="CY49" s="678"/>
      <c r="CZ49" s="679">
        <v>100</v>
      </c>
      <c r="DA49" s="680"/>
      <c r="DB49" s="680"/>
      <c r="DC49" s="681"/>
      <c r="DD49" s="682">
        <v>5101227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H3vnZvcGs9p0fKDjUz2Zvvup2CZUacmla7UwcG+CFV0ivs4XdFP0HjynbZAkqJ7br+/6zQ+ZcWoYWR7RwuYumQ==" saltValue="Zsm/LnXVwWJlj4ZHlVH7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35" zoomScale="70" zoomScaleNormal="25" zoomScaleSheetLayoutView="70" workbookViewId="0">
      <selection activeCell="AF74" sqref="AF74:AJ7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7570</v>
      </c>
      <c r="R7" s="1194"/>
      <c r="S7" s="1194"/>
      <c r="T7" s="1194"/>
      <c r="U7" s="1194"/>
      <c r="V7" s="1194">
        <v>7408</v>
      </c>
      <c r="W7" s="1194"/>
      <c r="X7" s="1194"/>
      <c r="Y7" s="1194"/>
      <c r="Z7" s="1194"/>
      <c r="AA7" s="1194">
        <v>162</v>
      </c>
      <c r="AB7" s="1194"/>
      <c r="AC7" s="1194"/>
      <c r="AD7" s="1194"/>
      <c r="AE7" s="1195"/>
      <c r="AF7" s="1196">
        <v>109</v>
      </c>
      <c r="AG7" s="1197"/>
      <c r="AH7" s="1197"/>
      <c r="AI7" s="1197"/>
      <c r="AJ7" s="1198"/>
      <c r="AK7" s="1180"/>
      <c r="AL7" s="1181"/>
      <c r="AM7" s="1181"/>
      <c r="AN7" s="1181"/>
      <c r="AO7" s="1181"/>
      <c r="AP7" s="1181">
        <v>6217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602</v>
      </c>
      <c r="BT7" s="1185"/>
      <c r="BU7" s="1185"/>
      <c r="BV7" s="1185"/>
      <c r="BW7" s="1185"/>
      <c r="BX7" s="1185"/>
      <c r="BY7" s="1185"/>
      <c r="BZ7" s="1185"/>
      <c r="CA7" s="1185"/>
      <c r="CB7" s="1185"/>
      <c r="CC7" s="1185"/>
      <c r="CD7" s="1185"/>
      <c r="CE7" s="1185"/>
      <c r="CF7" s="1185"/>
      <c r="CG7" s="1186"/>
      <c r="CH7" s="1177">
        <v>-1</v>
      </c>
      <c r="CI7" s="1178"/>
      <c r="CJ7" s="1178"/>
      <c r="CK7" s="1178"/>
      <c r="CL7" s="1179"/>
      <c r="CM7" s="1177">
        <v>22</v>
      </c>
      <c r="CN7" s="1178"/>
      <c r="CO7" s="1178"/>
      <c r="CP7" s="1178"/>
      <c r="CQ7" s="1179"/>
      <c r="CR7" s="1177">
        <v>10</v>
      </c>
      <c r="CS7" s="1178"/>
      <c r="CT7" s="1178"/>
      <c r="CU7" s="1178"/>
      <c r="CV7" s="1179"/>
      <c r="CW7" s="1177">
        <v>5</v>
      </c>
      <c r="CX7" s="1178"/>
      <c r="CY7" s="1178"/>
      <c r="CZ7" s="1178"/>
      <c r="DA7" s="1179"/>
      <c r="DB7" s="1177" t="s">
        <v>593</v>
      </c>
      <c r="DC7" s="1178"/>
      <c r="DD7" s="1178"/>
      <c r="DE7" s="1178"/>
      <c r="DF7" s="1179"/>
      <c r="DG7" s="1177" t="s">
        <v>593</v>
      </c>
      <c r="DH7" s="1178"/>
      <c r="DI7" s="1178"/>
      <c r="DJ7" s="1178"/>
      <c r="DK7" s="1179"/>
      <c r="DL7" s="1177" t="s">
        <v>593</v>
      </c>
      <c r="DM7" s="1178"/>
      <c r="DN7" s="1178"/>
      <c r="DO7" s="1178"/>
      <c r="DP7" s="1179"/>
      <c r="DQ7" s="1177" t="s">
        <v>593</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5</v>
      </c>
      <c r="R8" s="1133"/>
      <c r="S8" s="1133"/>
      <c r="T8" s="1133"/>
      <c r="U8" s="1133"/>
      <c r="V8" s="1133">
        <v>1</v>
      </c>
      <c r="W8" s="1133"/>
      <c r="X8" s="1133"/>
      <c r="Y8" s="1133"/>
      <c r="Z8" s="1133"/>
      <c r="AA8" s="1133">
        <v>4</v>
      </c>
      <c r="AB8" s="1133"/>
      <c r="AC8" s="1133"/>
      <c r="AD8" s="1133"/>
      <c r="AE8" s="1134"/>
      <c r="AF8" s="1108">
        <v>4</v>
      </c>
      <c r="AG8" s="1109"/>
      <c r="AH8" s="1109"/>
      <c r="AI8" s="1109"/>
      <c r="AJ8" s="1110"/>
      <c r="AK8" s="1175"/>
      <c r="AL8" s="1176"/>
      <c r="AM8" s="1176"/>
      <c r="AN8" s="1176"/>
      <c r="AO8" s="1176"/>
      <c r="AP8" s="1176">
        <v>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603</v>
      </c>
      <c r="BT8" s="1104"/>
      <c r="BU8" s="1104"/>
      <c r="BV8" s="1104"/>
      <c r="BW8" s="1104"/>
      <c r="BX8" s="1104"/>
      <c r="BY8" s="1104"/>
      <c r="BZ8" s="1104"/>
      <c r="CA8" s="1104"/>
      <c r="CB8" s="1104"/>
      <c r="CC8" s="1104"/>
      <c r="CD8" s="1104"/>
      <c r="CE8" s="1104"/>
      <c r="CF8" s="1104"/>
      <c r="CG8" s="1105"/>
      <c r="CH8" s="1078">
        <v>2</v>
      </c>
      <c r="CI8" s="1079"/>
      <c r="CJ8" s="1079"/>
      <c r="CK8" s="1079"/>
      <c r="CL8" s="1080"/>
      <c r="CM8" s="1078">
        <v>25</v>
      </c>
      <c r="CN8" s="1079"/>
      <c r="CO8" s="1079"/>
      <c r="CP8" s="1079"/>
      <c r="CQ8" s="1080"/>
      <c r="CR8" s="1078">
        <v>10</v>
      </c>
      <c r="CS8" s="1079"/>
      <c r="CT8" s="1079"/>
      <c r="CU8" s="1079"/>
      <c r="CV8" s="1080"/>
      <c r="CW8" s="1078" t="s">
        <v>593</v>
      </c>
      <c r="CX8" s="1079"/>
      <c r="CY8" s="1079"/>
      <c r="CZ8" s="1079"/>
      <c r="DA8" s="1080"/>
      <c r="DB8" s="1078" t="s">
        <v>593</v>
      </c>
      <c r="DC8" s="1079"/>
      <c r="DD8" s="1079"/>
      <c r="DE8" s="1079"/>
      <c r="DF8" s="1080"/>
      <c r="DG8" s="1078" t="s">
        <v>593</v>
      </c>
      <c r="DH8" s="1079"/>
      <c r="DI8" s="1079"/>
      <c r="DJ8" s="1079"/>
      <c r="DK8" s="1080"/>
      <c r="DL8" s="1078" t="s">
        <v>593</v>
      </c>
      <c r="DM8" s="1079"/>
      <c r="DN8" s="1079"/>
      <c r="DO8" s="1079"/>
      <c r="DP8" s="1080"/>
      <c r="DQ8" s="1078" t="s">
        <v>593</v>
      </c>
      <c r="DR8" s="1079"/>
      <c r="DS8" s="1079"/>
      <c r="DT8" s="1079"/>
      <c r="DU8" s="1080"/>
      <c r="DV8" s="1081"/>
      <c r="DW8" s="1082"/>
      <c r="DX8" s="1082"/>
      <c r="DY8" s="1082"/>
      <c r="DZ8" s="1083"/>
      <c r="EA8" s="254"/>
    </row>
    <row r="9" spans="1:131" s="255" customFormat="1" ht="26.25" customHeight="1" x14ac:dyDescent="0.15">
      <c r="A9" s="261">
        <v>3</v>
      </c>
      <c r="B9" s="1126" t="s">
        <v>386</v>
      </c>
      <c r="C9" s="1127"/>
      <c r="D9" s="1127"/>
      <c r="E9" s="1127"/>
      <c r="F9" s="1127"/>
      <c r="G9" s="1127"/>
      <c r="H9" s="1127"/>
      <c r="I9" s="1127"/>
      <c r="J9" s="1127"/>
      <c r="K9" s="1127"/>
      <c r="L9" s="1127"/>
      <c r="M9" s="1127"/>
      <c r="N9" s="1127"/>
      <c r="O9" s="1127"/>
      <c r="P9" s="1128"/>
      <c r="Q9" s="1132">
        <v>2</v>
      </c>
      <c r="R9" s="1133"/>
      <c r="S9" s="1133"/>
      <c r="T9" s="1133"/>
      <c r="U9" s="1133"/>
      <c r="V9" s="1133">
        <v>2</v>
      </c>
      <c r="W9" s="1133"/>
      <c r="X9" s="1133"/>
      <c r="Y9" s="1133"/>
      <c r="Z9" s="1133"/>
      <c r="AA9" s="1133">
        <v>0</v>
      </c>
      <c r="AB9" s="1133"/>
      <c r="AC9" s="1133"/>
      <c r="AD9" s="1133"/>
      <c r="AE9" s="1134"/>
      <c r="AF9" s="1108" t="s">
        <v>387</v>
      </c>
      <c r="AG9" s="1109"/>
      <c r="AH9" s="1109"/>
      <c r="AI9" s="1109"/>
      <c r="AJ9" s="1110"/>
      <c r="AK9" s="1175"/>
      <c r="AL9" s="1176"/>
      <c r="AM9" s="1176"/>
      <c r="AN9" s="1176"/>
      <c r="AO9" s="1176"/>
      <c r="AP9" s="1176" t="s">
        <v>593</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604</v>
      </c>
      <c r="BT9" s="1104"/>
      <c r="BU9" s="1104"/>
      <c r="BV9" s="1104"/>
      <c r="BW9" s="1104"/>
      <c r="BX9" s="1104"/>
      <c r="BY9" s="1104"/>
      <c r="BZ9" s="1104"/>
      <c r="CA9" s="1104"/>
      <c r="CB9" s="1104"/>
      <c r="CC9" s="1104"/>
      <c r="CD9" s="1104"/>
      <c r="CE9" s="1104"/>
      <c r="CF9" s="1104"/>
      <c r="CG9" s="1105"/>
      <c r="CH9" s="1078">
        <v>0</v>
      </c>
      <c r="CI9" s="1079"/>
      <c r="CJ9" s="1079"/>
      <c r="CK9" s="1079"/>
      <c r="CL9" s="1080"/>
      <c r="CM9" s="1078">
        <v>10</v>
      </c>
      <c r="CN9" s="1079"/>
      <c r="CO9" s="1079"/>
      <c r="CP9" s="1079"/>
      <c r="CQ9" s="1080"/>
      <c r="CR9" s="1078">
        <v>2</v>
      </c>
      <c r="CS9" s="1079"/>
      <c r="CT9" s="1079"/>
      <c r="CU9" s="1079"/>
      <c r="CV9" s="1080"/>
      <c r="CW9" s="1078" t="s">
        <v>593</v>
      </c>
      <c r="CX9" s="1079"/>
      <c r="CY9" s="1079"/>
      <c r="CZ9" s="1079"/>
      <c r="DA9" s="1080"/>
      <c r="DB9" s="1078" t="s">
        <v>593</v>
      </c>
      <c r="DC9" s="1079"/>
      <c r="DD9" s="1079"/>
      <c r="DE9" s="1079"/>
      <c r="DF9" s="1080"/>
      <c r="DG9" s="1078" t="s">
        <v>593</v>
      </c>
      <c r="DH9" s="1079"/>
      <c r="DI9" s="1079"/>
      <c r="DJ9" s="1079"/>
      <c r="DK9" s="1080"/>
      <c r="DL9" s="1078" t="s">
        <v>593</v>
      </c>
      <c r="DM9" s="1079"/>
      <c r="DN9" s="1079"/>
      <c r="DO9" s="1079"/>
      <c r="DP9" s="1080"/>
      <c r="DQ9" s="1078" t="s">
        <v>593</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7578</v>
      </c>
      <c r="R23" s="1158"/>
      <c r="S23" s="1158"/>
      <c r="T23" s="1158"/>
      <c r="U23" s="1158"/>
      <c r="V23" s="1158">
        <v>7412</v>
      </c>
      <c r="W23" s="1158"/>
      <c r="X23" s="1158"/>
      <c r="Y23" s="1158"/>
      <c r="Z23" s="1158"/>
      <c r="AA23" s="1158">
        <v>166</v>
      </c>
      <c r="AB23" s="1158"/>
      <c r="AC23" s="1158"/>
      <c r="AD23" s="1158"/>
      <c r="AE23" s="1159"/>
      <c r="AF23" s="1160">
        <v>113</v>
      </c>
      <c r="AG23" s="1158"/>
      <c r="AH23" s="1158"/>
      <c r="AI23" s="1158"/>
      <c r="AJ23" s="1161"/>
      <c r="AK23" s="1162"/>
      <c r="AL23" s="1163"/>
      <c r="AM23" s="1163"/>
      <c r="AN23" s="1163"/>
      <c r="AO23" s="1163"/>
      <c r="AP23" s="1158">
        <v>6220</v>
      </c>
      <c r="AQ23" s="1158"/>
      <c r="AR23" s="1158"/>
      <c r="AS23" s="1158"/>
      <c r="AT23" s="1158"/>
      <c r="AU23" s="1164"/>
      <c r="AV23" s="1164"/>
      <c r="AW23" s="1164"/>
      <c r="AX23" s="1164"/>
      <c r="AY23" s="1165"/>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1353</v>
      </c>
      <c r="R28" s="1143"/>
      <c r="S28" s="1143"/>
      <c r="T28" s="1143"/>
      <c r="U28" s="1143"/>
      <c r="V28" s="1143">
        <v>1340</v>
      </c>
      <c r="W28" s="1143"/>
      <c r="X28" s="1143"/>
      <c r="Y28" s="1143"/>
      <c r="Z28" s="1143"/>
      <c r="AA28" s="1143">
        <v>13</v>
      </c>
      <c r="AB28" s="1143"/>
      <c r="AC28" s="1143"/>
      <c r="AD28" s="1143"/>
      <c r="AE28" s="1144"/>
      <c r="AF28" s="1145">
        <v>13</v>
      </c>
      <c r="AG28" s="1143"/>
      <c r="AH28" s="1143"/>
      <c r="AI28" s="1143"/>
      <c r="AJ28" s="1146"/>
      <c r="AK28" s="1147">
        <v>112</v>
      </c>
      <c r="AL28" s="1135"/>
      <c r="AM28" s="1135"/>
      <c r="AN28" s="1135"/>
      <c r="AO28" s="1135"/>
      <c r="AP28" s="1135" t="s">
        <v>593</v>
      </c>
      <c r="AQ28" s="1135"/>
      <c r="AR28" s="1135"/>
      <c r="AS28" s="1135"/>
      <c r="AT28" s="1135"/>
      <c r="AU28" s="1135" t="s">
        <v>593</v>
      </c>
      <c r="AV28" s="1135"/>
      <c r="AW28" s="1135"/>
      <c r="AX28" s="1135"/>
      <c r="AY28" s="1135"/>
      <c r="AZ28" s="1136" t="s">
        <v>593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142</v>
      </c>
      <c r="R29" s="1133"/>
      <c r="S29" s="1133"/>
      <c r="T29" s="1133"/>
      <c r="U29" s="1133"/>
      <c r="V29" s="1133">
        <v>140</v>
      </c>
      <c r="W29" s="1133"/>
      <c r="X29" s="1133"/>
      <c r="Y29" s="1133"/>
      <c r="Z29" s="1133"/>
      <c r="AA29" s="1133">
        <v>2</v>
      </c>
      <c r="AB29" s="1133"/>
      <c r="AC29" s="1133"/>
      <c r="AD29" s="1133"/>
      <c r="AE29" s="1134"/>
      <c r="AF29" s="1108">
        <v>3</v>
      </c>
      <c r="AG29" s="1109"/>
      <c r="AH29" s="1109"/>
      <c r="AI29" s="1109"/>
      <c r="AJ29" s="1110"/>
      <c r="AK29" s="1069">
        <v>49</v>
      </c>
      <c r="AL29" s="1060"/>
      <c r="AM29" s="1060"/>
      <c r="AN29" s="1060"/>
      <c r="AO29" s="1060"/>
      <c r="AP29" s="1060" t="s">
        <v>593</v>
      </c>
      <c r="AQ29" s="1060"/>
      <c r="AR29" s="1060"/>
      <c r="AS29" s="1060"/>
      <c r="AT29" s="1060"/>
      <c r="AU29" s="1060" t="s">
        <v>593</v>
      </c>
      <c r="AV29" s="1060"/>
      <c r="AW29" s="1060"/>
      <c r="AX29" s="1060"/>
      <c r="AY29" s="1060"/>
      <c r="AZ29" s="1131" t="s">
        <v>593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351</v>
      </c>
      <c r="R30" s="1133"/>
      <c r="S30" s="1133"/>
      <c r="T30" s="1133"/>
      <c r="U30" s="1133"/>
      <c r="V30" s="1133">
        <v>210</v>
      </c>
      <c r="W30" s="1133"/>
      <c r="X30" s="1133"/>
      <c r="Y30" s="1133"/>
      <c r="Z30" s="1133"/>
      <c r="AA30" s="1133">
        <v>141</v>
      </c>
      <c r="AB30" s="1133"/>
      <c r="AC30" s="1133"/>
      <c r="AD30" s="1133"/>
      <c r="AE30" s="1134"/>
      <c r="AF30" s="1108">
        <v>141</v>
      </c>
      <c r="AG30" s="1109"/>
      <c r="AH30" s="1109"/>
      <c r="AI30" s="1109"/>
      <c r="AJ30" s="1110"/>
      <c r="AK30" s="1069">
        <v>526</v>
      </c>
      <c r="AL30" s="1060"/>
      <c r="AM30" s="1060"/>
      <c r="AN30" s="1060"/>
      <c r="AO30" s="1060"/>
      <c r="AP30" s="1060">
        <v>3052</v>
      </c>
      <c r="AQ30" s="1060"/>
      <c r="AR30" s="1060"/>
      <c r="AS30" s="1060"/>
      <c r="AT30" s="1060"/>
      <c r="AU30" s="1060">
        <v>1889</v>
      </c>
      <c r="AV30" s="1060"/>
      <c r="AW30" s="1060"/>
      <c r="AX30" s="1060"/>
      <c r="AY30" s="1060"/>
      <c r="AZ30" s="1131" t="s">
        <v>593</v>
      </c>
      <c r="BA30" s="1131"/>
      <c r="BB30" s="1131"/>
      <c r="BC30" s="1131"/>
      <c r="BD30" s="1131"/>
      <c r="BE30" s="1121" t="s">
        <v>405</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31</v>
      </c>
      <c r="R31" s="1133"/>
      <c r="S31" s="1133"/>
      <c r="T31" s="1133"/>
      <c r="U31" s="1133"/>
      <c r="V31" s="1133">
        <v>3</v>
      </c>
      <c r="W31" s="1133"/>
      <c r="X31" s="1133"/>
      <c r="Y31" s="1133"/>
      <c r="Z31" s="1133"/>
      <c r="AA31" s="1133">
        <v>28</v>
      </c>
      <c r="AB31" s="1133"/>
      <c r="AC31" s="1133"/>
      <c r="AD31" s="1133"/>
      <c r="AE31" s="1134"/>
      <c r="AF31" s="1108">
        <v>28</v>
      </c>
      <c r="AG31" s="1109"/>
      <c r="AH31" s="1109"/>
      <c r="AI31" s="1109"/>
      <c r="AJ31" s="1110"/>
      <c r="AK31" s="1069" t="s">
        <v>593</v>
      </c>
      <c r="AL31" s="1060"/>
      <c r="AM31" s="1060"/>
      <c r="AN31" s="1060"/>
      <c r="AO31" s="1060"/>
      <c r="AP31" s="1060" t="s">
        <v>593</v>
      </c>
      <c r="AQ31" s="1060"/>
      <c r="AR31" s="1060"/>
      <c r="AS31" s="1060"/>
      <c r="AT31" s="1060"/>
      <c r="AU31" s="1060" t="s">
        <v>593</v>
      </c>
      <c r="AV31" s="1060"/>
      <c r="AW31" s="1060"/>
      <c r="AX31" s="1060"/>
      <c r="AY31" s="1060"/>
      <c r="AZ31" s="1131" t="s">
        <v>593</v>
      </c>
      <c r="BA31" s="1131"/>
      <c r="BB31" s="1131"/>
      <c r="BC31" s="1131"/>
      <c r="BD31" s="1131"/>
      <c r="BE31" s="1121" t="s">
        <v>407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408</v>
      </c>
      <c r="C32" s="1127"/>
      <c r="D32" s="1127"/>
      <c r="E32" s="1127"/>
      <c r="F32" s="1127"/>
      <c r="G32" s="1127"/>
      <c r="H32" s="1127"/>
      <c r="I32" s="1127"/>
      <c r="J32" s="1127"/>
      <c r="K32" s="1127"/>
      <c r="L32" s="1127"/>
      <c r="M32" s="1127"/>
      <c r="N32" s="1127"/>
      <c r="O32" s="1127"/>
      <c r="P32" s="1128"/>
      <c r="Q32" s="1132">
        <v>130</v>
      </c>
      <c r="R32" s="1133"/>
      <c r="S32" s="1133"/>
      <c r="T32" s="1133"/>
      <c r="U32" s="1133"/>
      <c r="V32" s="1133">
        <v>43</v>
      </c>
      <c r="W32" s="1133"/>
      <c r="X32" s="1133"/>
      <c r="Y32" s="1133"/>
      <c r="Z32" s="1133"/>
      <c r="AA32" s="1133">
        <v>87</v>
      </c>
      <c r="AB32" s="1133"/>
      <c r="AC32" s="1133"/>
      <c r="AD32" s="1133"/>
      <c r="AE32" s="1134"/>
      <c r="AF32" s="1108">
        <v>87</v>
      </c>
      <c r="AG32" s="1109"/>
      <c r="AH32" s="1109"/>
      <c r="AI32" s="1109"/>
      <c r="AJ32" s="1110"/>
      <c r="AK32" s="1069">
        <v>21</v>
      </c>
      <c r="AL32" s="1060"/>
      <c r="AM32" s="1060"/>
      <c r="AN32" s="1060"/>
      <c r="AO32" s="1060"/>
      <c r="AP32" s="1060">
        <v>948</v>
      </c>
      <c r="AQ32" s="1060"/>
      <c r="AR32" s="1060"/>
      <c r="AS32" s="1060"/>
      <c r="AT32" s="1060"/>
      <c r="AU32" s="1060">
        <v>108</v>
      </c>
      <c r="AV32" s="1060"/>
      <c r="AW32" s="1060"/>
      <c r="AX32" s="1060"/>
      <c r="AY32" s="1060"/>
      <c r="AZ32" s="1131" t="s">
        <v>593</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52</v>
      </c>
      <c r="R33" s="1133"/>
      <c r="S33" s="1133"/>
      <c r="T33" s="1133"/>
      <c r="U33" s="1133"/>
      <c r="V33" s="1133">
        <v>50</v>
      </c>
      <c r="W33" s="1133"/>
      <c r="X33" s="1133"/>
      <c r="Y33" s="1133"/>
      <c r="Z33" s="1133"/>
      <c r="AA33" s="1133">
        <v>2</v>
      </c>
      <c r="AB33" s="1133"/>
      <c r="AC33" s="1133"/>
      <c r="AD33" s="1133"/>
      <c r="AE33" s="1134"/>
      <c r="AF33" s="1108">
        <v>2</v>
      </c>
      <c r="AG33" s="1109"/>
      <c r="AH33" s="1109"/>
      <c r="AI33" s="1109"/>
      <c r="AJ33" s="1110"/>
      <c r="AK33" s="1069">
        <v>26</v>
      </c>
      <c r="AL33" s="1060"/>
      <c r="AM33" s="1060"/>
      <c r="AN33" s="1060"/>
      <c r="AO33" s="1060"/>
      <c r="AP33" s="1060">
        <v>168</v>
      </c>
      <c r="AQ33" s="1060"/>
      <c r="AR33" s="1060"/>
      <c r="AS33" s="1060"/>
      <c r="AT33" s="1060"/>
      <c r="AU33" s="1060">
        <v>147</v>
      </c>
      <c r="AV33" s="1060"/>
      <c r="AW33" s="1060"/>
      <c r="AX33" s="1060"/>
      <c r="AY33" s="1060"/>
      <c r="AZ33" s="1131" t="s">
        <v>593</v>
      </c>
      <c r="BA33" s="1131"/>
      <c r="BB33" s="1131"/>
      <c r="BC33" s="1131"/>
      <c r="BD33" s="1131"/>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411</v>
      </c>
      <c r="C34" s="1127"/>
      <c r="D34" s="1127"/>
      <c r="E34" s="1127"/>
      <c r="F34" s="1127"/>
      <c r="G34" s="1127"/>
      <c r="H34" s="1127"/>
      <c r="I34" s="1127"/>
      <c r="J34" s="1127"/>
      <c r="K34" s="1127"/>
      <c r="L34" s="1127"/>
      <c r="M34" s="1127"/>
      <c r="N34" s="1127"/>
      <c r="O34" s="1127"/>
      <c r="P34" s="1128"/>
      <c r="Q34" s="1132">
        <v>243</v>
      </c>
      <c r="R34" s="1133"/>
      <c r="S34" s="1133"/>
      <c r="T34" s="1133"/>
      <c r="U34" s="1133"/>
      <c r="V34" s="1133">
        <v>243</v>
      </c>
      <c r="W34" s="1133"/>
      <c r="X34" s="1133"/>
      <c r="Y34" s="1133"/>
      <c r="Z34" s="1133"/>
      <c r="AA34" s="1133">
        <v>0</v>
      </c>
      <c r="AB34" s="1133"/>
      <c r="AC34" s="1133"/>
      <c r="AD34" s="1133"/>
      <c r="AE34" s="1134"/>
      <c r="AF34" s="1108">
        <v>0</v>
      </c>
      <c r="AG34" s="1109"/>
      <c r="AH34" s="1109"/>
      <c r="AI34" s="1109"/>
      <c r="AJ34" s="1110"/>
      <c r="AK34" s="1069">
        <v>110</v>
      </c>
      <c r="AL34" s="1060"/>
      <c r="AM34" s="1060"/>
      <c r="AN34" s="1060"/>
      <c r="AO34" s="1060"/>
      <c r="AP34" s="1060">
        <v>1324</v>
      </c>
      <c r="AQ34" s="1060"/>
      <c r="AR34" s="1060"/>
      <c r="AS34" s="1060"/>
      <c r="AT34" s="1060"/>
      <c r="AU34" s="1060">
        <v>1035</v>
      </c>
      <c r="AV34" s="1060"/>
      <c r="AW34" s="1060"/>
      <c r="AX34" s="1060"/>
      <c r="AY34" s="1060"/>
      <c r="AZ34" s="1131" t="s">
        <v>593</v>
      </c>
      <c r="BA34" s="1131"/>
      <c r="BB34" s="1131"/>
      <c r="BC34" s="1131"/>
      <c r="BD34" s="1131"/>
      <c r="BE34" s="1121" t="s">
        <v>412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413</v>
      </c>
      <c r="C35" s="1127"/>
      <c r="D35" s="1127"/>
      <c r="E35" s="1127"/>
      <c r="F35" s="1127"/>
      <c r="G35" s="1127"/>
      <c r="H35" s="1127"/>
      <c r="I35" s="1127"/>
      <c r="J35" s="1127"/>
      <c r="K35" s="1127"/>
      <c r="L35" s="1127"/>
      <c r="M35" s="1127"/>
      <c r="N35" s="1127"/>
      <c r="O35" s="1127"/>
      <c r="P35" s="1128"/>
      <c r="Q35" s="1132">
        <v>196</v>
      </c>
      <c r="R35" s="1133"/>
      <c r="S35" s="1133"/>
      <c r="T35" s="1133"/>
      <c r="U35" s="1133"/>
      <c r="V35" s="1133">
        <v>196</v>
      </c>
      <c r="W35" s="1133"/>
      <c r="X35" s="1133"/>
      <c r="Y35" s="1133"/>
      <c r="Z35" s="1133"/>
      <c r="AA35" s="1133">
        <v>0</v>
      </c>
      <c r="AB35" s="1133"/>
      <c r="AC35" s="1133"/>
      <c r="AD35" s="1133"/>
      <c r="AE35" s="1134"/>
      <c r="AF35" s="1108">
        <v>0</v>
      </c>
      <c r="AG35" s="1109"/>
      <c r="AH35" s="1109"/>
      <c r="AI35" s="1109"/>
      <c r="AJ35" s="1110"/>
      <c r="AK35" s="1069">
        <v>82</v>
      </c>
      <c r="AL35" s="1060"/>
      <c r="AM35" s="1060"/>
      <c r="AN35" s="1060"/>
      <c r="AO35" s="1060"/>
      <c r="AP35" s="1060">
        <v>1184</v>
      </c>
      <c r="AQ35" s="1060"/>
      <c r="AR35" s="1060"/>
      <c r="AS35" s="1060"/>
      <c r="AT35" s="1060"/>
      <c r="AU35" s="1060">
        <v>925</v>
      </c>
      <c r="AV35" s="1060"/>
      <c r="AW35" s="1060"/>
      <c r="AX35" s="1060"/>
      <c r="AY35" s="1060"/>
      <c r="AZ35" s="1131" t="s">
        <v>593</v>
      </c>
      <c r="BA35" s="1131"/>
      <c r="BB35" s="1131"/>
      <c r="BC35" s="1131"/>
      <c r="BD35" s="1131"/>
      <c r="BE35" s="1121" t="s">
        <v>410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414</v>
      </c>
      <c r="C36" s="1127"/>
      <c r="D36" s="1127"/>
      <c r="E36" s="1127"/>
      <c r="F36" s="1127"/>
      <c r="G36" s="1127"/>
      <c r="H36" s="1127"/>
      <c r="I36" s="1127"/>
      <c r="J36" s="1127"/>
      <c r="K36" s="1127"/>
      <c r="L36" s="1127"/>
      <c r="M36" s="1127"/>
      <c r="N36" s="1127"/>
      <c r="O36" s="1127"/>
      <c r="P36" s="1128"/>
      <c r="Q36" s="1132">
        <v>213</v>
      </c>
      <c r="R36" s="1133"/>
      <c r="S36" s="1133"/>
      <c r="T36" s="1133"/>
      <c r="U36" s="1133"/>
      <c r="V36" s="1133">
        <v>213</v>
      </c>
      <c r="W36" s="1133"/>
      <c r="X36" s="1133"/>
      <c r="Y36" s="1133"/>
      <c r="Z36" s="1133"/>
      <c r="AA36" s="1133">
        <v>0</v>
      </c>
      <c r="AB36" s="1133"/>
      <c r="AC36" s="1133"/>
      <c r="AD36" s="1133"/>
      <c r="AE36" s="1134"/>
      <c r="AF36" s="1108">
        <v>0</v>
      </c>
      <c r="AG36" s="1109"/>
      <c r="AH36" s="1109"/>
      <c r="AI36" s="1109"/>
      <c r="AJ36" s="1110"/>
      <c r="AK36" s="1069" t="s">
        <v>593</v>
      </c>
      <c r="AL36" s="1060"/>
      <c r="AM36" s="1060"/>
      <c r="AN36" s="1060"/>
      <c r="AO36" s="1060"/>
      <c r="AP36" s="1060">
        <v>343</v>
      </c>
      <c r="AQ36" s="1060"/>
      <c r="AR36" s="1060"/>
      <c r="AS36" s="1060"/>
      <c r="AT36" s="1060"/>
      <c r="AU36" s="1060" t="s">
        <v>593</v>
      </c>
      <c r="AV36" s="1060"/>
      <c r="AW36" s="1060"/>
      <c r="AX36" s="1060"/>
      <c r="AY36" s="1060"/>
      <c r="AZ36" s="1131" t="s">
        <v>593</v>
      </c>
      <c r="BA36" s="1131"/>
      <c r="BB36" s="1131"/>
      <c r="BC36" s="1131"/>
      <c r="BD36" s="1131"/>
      <c r="BE36" s="1121" t="s">
        <v>415</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273</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421</v>
      </c>
      <c r="R66" s="1091"/>
      <c r="S66" s="1091"/>
      <c r="T66" s="1091"/>
      <c r="U66" s="1092"/>
      <c r="V66" s="1090" t="s">
        <v>422</v>
      </c>
      <c r="W66" s="1091"/>
      <c r="X66" s="1091"/>
      <c r="Y66" s="1091"/>
      <c r="Z66" s="1092"/>
      <c r="AA66" s="1090" t="s">
        <v>423</v>
      </c>
      <c r="AB66" s="1091"/>
      <c r="AC66" s="1091"/>
      <c r="AD66" s="1091"/>
      <c r="AE66" s="1092"/>
      <c r="AF66" s="1096" t="s">
        <v>424</v>
      </c>
      <c r="AG66" s="1097"/>
      <c r="AH66" s="1097"/>
      <c r="AI66" s="1097"/>
      <c r="AJ66" s="1098"/>
      <c r="AK66" s="1090" t="s">
        <v>425</v>
      </c>
      <c r="AL66" s="1085"/>
      <c r="AM66" s="1085"/>
      <c r="AN66" s="1085"/>
      <c r="AO66" s="1086"/>
      <c r="AP66" s="1090" t="s">
        <v>426</v>
      </c>
      <c r="AQ66" s="1091"/>
      <c r="AR66" s="1091"/>
      <c r="AS66" s="1091"/>
      <c r="AT66" s="1092"/>
      <c r="AU66" s="1090" t="s">
        <v>427</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592</v>
      </c>
      <c r="C68" s="1075"/>
      <c r="D68" s="1075"/>
      <c r="E68" s="1075"/>
      <c r="F68" s="1075"/>
      <c r="G68" s="1075"/>
      <c r="H68" s="1075"/>
      <c r="I68" s="1075"/>
      <c r="J68" s="1075"/>
      <c r="K68" s="1075"/>
      <c r="L68" s="1075"/>
      <c r="M68" s="1075"/>
      <c r="N68" s="1075"/>
      <c r="O68" s="1075"/>
      <c r="P68" s="1076"/>
      <c r="Q68" s="1077">
        <v>2444</v>
      </c>
      <c r="R68" s="1071"/>
      <c r="S68" s="1071"/>
      <c r="T68" s="1071"/>
      <c r="U68" s="1071"/>
      <c r="V68" s="1071">
        <v>2269</v>
      </c>
      <c r="W68" s="1071"/>
      <c r="X68" s="1071"/>
      <c r="Y68" s="1071"/>
      <c r="Z68" s="1071"/>
      <c r="AA68" s="1071">
        <v>175</v>
      </c>
      <c r="AB68" s="1071"/>
      <c r="AC68" s="1071"/>
      <c r="AD68" s="1071"/>
      <c r="AE68" s="1071"/>
      <c r="AF68" s="1071">
        <v>175</v>
      </c>
      <c r="AG68" s="1071"/>
      <c r="AH68" s="1071"/>
      <c r="AI68" s="1071"/>
      <c r="AJ68" s="1071"/>
      <c r="AK68" s="1071" t="s">
        <v>593</v>
      </c>
      <c r="AL68" s="1071"/>
      <c r="AM68" s="1071"/>
      <c r="AN68" s="1071"/>
      <c r="AO68" s="1071"/>
      <c r="AP68" s="1071" t="s">
        <v>593</v>
      </c>
      <c r="AQ68" s="1071"/>
      <c r="AR68" s="1071"/>
      <c r="AS68" s="1071"/>
      <c r="AT68" s="1071"/>
      <c r="AU68" s="1071" t="s">
        <v>593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594</v>
      </c>
      <c r="C69" s="1064"/>
      <c r="D69" s="1064"/>
      <c r="E69" s="1064"/>
      <c r="F69" s="1064"/>
      <c r="G69" s="1064"/>
      <c r="H69" s="1064"/>
      <c r="I69" s="1064"/>
      <c r="J69" s="1064"/>
      <c r="K69" s="1064"/>
      <c r="L69" s="1064"/>
      <c r="M69" s="1064"/>
      <c r="N69" s="1064"/>
      <c r="O69" s="1064"/>
      <c r="P69" s="1065"/>
      <c r="Q69" s="1066">
        <v>832</v>
      </c>
      <c r="R69" s="1060"/>
      <c r="S69" s="1060"/>
      <c r="T69" s="1060"/>
      <c r="U69" s="1060"/>
      <c r="V69" s="1060">
        <v>824</v>
      </c>
      <c r="W69" s="1060"/>
      <c r="X69" s="1060"/>
      <c r="Y69" s="1060"/>
      <c r="Z69" s="1060"/>
      <c r="AA69" s="1060">
        <v>8</v>
      </c>
      <c r="AB69" s="1060"/>
      <c r="AC69" s="1060"/>
      <c r="AD69" s="1060"/>
      <c r="AE69" s="1060"/>
      <c r="AF69" s="1060">
        <v>8</v>
      </c>
      <c r="AG69" s="1060"/>
      <c r="AH69" s="1060"/>
      <c r="AI69" s="1060"/>
      <c r="AJ69" s="1060"/>
      <c r="AK69" s="1060" t="s">
        <v>593</v>
      </c>
      <c r="AL69" s="1060"/>
      <c r="AM69" s="1060"/>
      <c r="AN69" s="1060"/>
      <c r="AO69" s="1060"/>
      <c r="AP69" s="1060" t="s">
        <v>593</v>
      </c>
      <c r="AQ69" s="1060"/>
      <c r="AR69" s="1060"/>
      <c r="AS69" s="1060"/>
      <c r="AT69" s="1060"/>
      <c r="AU69" s="1060" t="s">
        <v>593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595</v>
      </c>
      <c r="C70" s="1064"/>
      <c r="D70" s="1064"/>
      <c r="E70" s="1064"/>
      <c r="F70" s="1064"/>
      <c r="G70" s="1064"/>
      <c r="H70" s="1064"/>
      <c r="I70" s="1064"/>
      <c r="J70" s="1064"/>
      <c r="K70" s="1064"/>
      <c r="L70" s="1064"/>
      <c r="M70" s="1064"/>
      <c r="N70" s="1064"/>
      <c r="O70" s="1064"/>
      <c r="P70" s="1065"/>
      <c r="Q70" s="1066">
        <v>5694</v>
      </c>
      <c r="R70" s="1060"/>
      <c r="S70" s="1060"/>
      <c r="T70" s="1060"/>
      <c r="U70" s="1060"/>
      <c r="V70" s="1060">
        <v>5640</v>
      </c>
      <c r="W70" s="1060"/>
      <c r="X70" s="1060"/>
      <c r="Y70" s="1060"/>
      <c r="Z70" s="1060"/>
      <c r="AA70" s="1060">
        <v>54</v>
      </c>
      <c r="AB70" s="1060"/>
      <c r="AC70" s="1060"/>
      <c r="AD70" s="1060"/>
      <c r="AE70" s="1060"/>
      <c r="AF70" s="1060">
        <v>3</v>
      </c>
      <c r="AG70" s="1060"/>
      <c r="AH70" s="1060"/>
      <c r="AI70" s="1060"/>
      <c r="AJ70" s="1060"/>
      <c r="AK70" s="1060">
        <v>494</v>
      </c>
      <c r="AL70" s="1060"/>
      <c r="AM70" s="1060"/>
      <c r="AN70" s="1060"/>
      <c r="AO70" s="1060"/>
      <c r="AP70" s="1060">
        <v>126</v>
      </c>
      <c r="AQ70" s="1060"/>
      <c r="AR70" s="1060"/>
      <c r="AS70" s="1060"/>
      <c r="AT70" s="1060"/>
      <c r="AU70" s="1060">
        <v>126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596</v>
      </c>
      <c r="C71" s="1064"/>
      <c r="D71" s="1064"/>
      <c r="E71" s="1064"/>
      <c r="F71" s="1064"/>
      <c r="G71" s="1064"/>
      <c r="H71" s="1064"/>
      <c r="I71" s="1064"/>
      <c r="J71" s="1064"/>
      <c r="K71" s="1064"/>
      <c r="L71" s="1064"/>
      <c r="M71" s="1064"/>
      <c r="N71" s="1064"/>
      <c r="O71" s="1064"/>
      <c r="P71" s="1065"/>
      <c r="Q71" s="1066">
        <v>511</v>
      </c>
      <c r="R71" s="1060"/>
      <c r="S71" s="1060"/>
      <c r="T71" s="1060"/>
      <c r="U71" s="1060"/>
      <c r="V71" s="1060">
        <v>508</v>
      </c>
      <c r="W71" s="1060"/>
      <c r="X71" s="1060"/>
      <c r="Y71" s="1060"/>
      <c r="Z71" s="1060"/>
      <c r="AA71" s="1060">
        <v>3</v>
      </c>
      <c r="AB71" s="1060"/>
      <c r="AC71" s="1060"/>
      <c r="AD71" s="1060"/>
      <c r="AE71" s="1060"/>
      <c r="AF71" s="1060">
        <v>2</v>
      </c>
      <c r="AG71" s="1060"/>
      <c r="AH71" s="1060"/>
      <c r="AI71" s="1060"/>
      <c r="AJ71" s="1060"/>
      <c r="AK71" s="1060">
        <v>13</v>
      </c>
      <c r="AL71" s="1060"/>
      <c r="AM71" s="1060"/>
      <c r="AN71" s="1060"/>
      <c r="AO71" s="1060"/>
      <c r="AP71" s="1060" t="s">
        <v>593</v>
      </c>
      <c r="AQ71" s="1060"/>
      <c r="AR71" s="1060"/>
      <c r="AS71" s="1060"/>
      <c r="AT71" s="1060"/>
      <c r="AU71" s="1060" t="s">
        <v>593</v>
      </c>
      <c r="AV71" s="1060"/>
      <c r="AW71" s="1060"/>
      <c r="AX71" s="1060"/>
      <c r="AY71" s="1060"/>
      <c r="AZ71" s="1061" t="s">
        <v>599</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596</v>
      </c>
      <c r="C72" s="1064"/>
      <c r="D72" s="1064"/>
      <c r="E72" s="1064"/>
      <c r="F72" s="1064"/>
      <c r="G72" s="1064"/>
      <c r="H72" s="1064"/>
      <c r="I72" s="1064"/>
      <c r="J72" s="1064"/>
      <c r="K72" s="1064"/>
      <c r="L72" s="1064"/>
      <c r="M72" s="1064"/>
      <c r="N72" s="1064"/>
      <c r="O72" s="1064"/>
      <c r="P72" s="1065"/>
      <c r="Q72" s="1066">
        <v>3069</v>
      </c>
      <c r="R72" s="1060"/>
      <c r="S72" s="1060"/>
      <c r="T72" s="1060"/>
      <c r="U72" s="1060"/>
      <c r="V72" s="1060">
        <v>2970</v>
      </c>
      <c r="W72" s="1060"/>
      <c r="X72" s="1060"/>
      <c r="Y72" s="1060"/>
      <c r="Z72" s="1060"/>
      <c r="AA72" s="1060">
        <v>99</v>
      </c>
      <c r="AB72" s="1060"/>
      <c r="AC72" s="1060"/>
      <c r="AD72" s="1060"/>
      <c r="AE72" s="1060"/>
      <c r="AF72" s="1060">
        <v>99</v>
      </c>
      <c r="AG72" s="1060"/>
      <c r="AH72" s="1060"/>
      <c r="AI72" s="1060"/>
      <c r="AJ72" s="1060"/>
      <c r="AK72" s="1060">
        <v>386</v>
      </c>
      <c r="AL72" s="1060"/>
      <c r="AM72" s="1060"/>
      <c r="AN72" s="1060"/>
      <c r="AO72" s="1060"/>
      <c r="AP72" s="1060" t="s">
        <v>593</v>
      </c>
      <c r="AQ72" s="1060"/>
      <c r="AR72" s="1060"/>
      <c r="AS72" s="1060"/>
      <c r="AT72" s="1060"/>
      <c r="AU72" s="1060" t="s">
        <v>593</v>
      </c>
      <c r="AV72" s="1060"/>
      <c r="AW72" s="1060"/>
      <c r="AX72" s="1060"/>
      <c r="AY72" s="1060"/>
      <c r="AZ72" s="1061" t="s">
        <v>600</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597</v>
      </c>
      <c r="C73" s="1064"/>
      <c r="D73" s="1064"/>
      <c r="E73" s="1064"/>
      <c r="F73" s="1064"/>
      <c r="G73" s="1064"/>
      <c r="H73" s="1064"/>
      <c r="I73" s="1064"/>
      <c r="J73" s="1064"/>
      <c r="K73" s="1064"/>
      <c r="L73" s="1064"/>
      <c r="M73" s="1064"/>
      <c r="N73" s="1064"/>
      <c r="O73" s="1064"/>
      <c r="P73" s="1065"/>
      <c r="Q73" s="1066">
        <v>478</v>
      </c>
      <c r="R73" s="1060"/>
      <c r="S73" s="1060"/>
      <c r="T73" s="1060"/>
      <c r="U73" s="1060"/>
      <c r="V73" s="1060">
        <v>474</v>
      </c>
      <c r="W73" s="1060"/>
      <c r="X73" s="1060"/>
      <c r="Y73" s="1060"/>
      <c r="Z73" s="1060"/>
      <c r="AA73" s="1060">
        <v>5</v>
      </c>
      <c r="AB73" s="1060"/>
      <c r="AC73" s="1060"/>
      <c r="AD73" s="1060"/>
      <c r="AE73" s="1060"/>
      <c r="AF73" s="1060">
        <v>5</v>
      </c>
      <c r="AG73" s="1060"/>
      <c r="AH73" s="1060"/>
      <c r="AI73" s="1060"/>
      <c r="AJ73" s="1060"/>
      <c r="AK73" s="1060">
        <v>74</v>
      </c>
      <c r="AL73" s="1060"/>
      <c r="AM73" s="1060"/>
      <c r="AN73" s="1060"/>
      <c r="AO73" s="1060"/>
      <c r="AP73" s="1060" t="s">
        <v>593</v>
      </c>
      <c r="AQ73" s="1060"/>
      <c r="AR73" s="1060"/>
      <c r="AS73" s="1060"/>
      <c r="AT73" s="1060"/>
      <c r="AU73" s="1060" t="s">
        <v>593</v>
      </c>
      <c r="AV73" s="1060"/>
      <c r="AW73" s="1060"/>
      <c r="AX73" s="1060"/>
      <c r="AY73" s="1060"/>
      <c r="AZ73" s="1061" t="s">
        <v>599</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598</v>
      </c>
      <c r="C74" s="1064"/>
      <c r="D74" s="1064"/>
      <c r="E74" s="1064"/>
      <c r="F74" s="1064"/>
      <c r="G74" s="1064"/>
      <c r="H74" s="1064"/>
      <c r="I74" s="1064"/>
      <c r="J74" s="1064"/>
      <c r="K74" s="1064"/>
      <c r="L74" s="1064"/>
      <c r="M74" s="1064"/>
      <c r="N74" s="1064"/>
      <c r="O74" s="1064"/>
      <c r="P74" s="1065"/>
      <c r="Q74" s="1066">
        <v>82604</v>
      </c>
      <c r="R74" s="1060"/>
      <c r="S74" s="1060"/>
      <c r="T74" s="1060"/>
      <c r="U74" s="1060"/>
      <c r="V74" s="1060">
        <v>80670</v>
      </c>
      <c r="W74" s="1060"/>
      <c r="X74" s="1060"/>
      <c r="Y74" s="1060"/>
      <c r="Z74" s="1060"/>
      <c r="AA74" s="1060">
        <v>1934</v>
      </c>
      <c r="AB74" s="1060"/>
      <c r="AC74" s="1060"/>
      <c r="AD74" s="1060"/>
      <c r="AE74" s="1060"/>
      <c r="AF74" s="1060">
        <v>1934</v>
      </c>
      <c r="AG74" s="1060"/>
      <c r="AH74" s="1060"/>
      <c r="AI74" s="1060"/>
      <c r="AJ74" s="1060"/>
      <c r="AK74" s="1060">
        <v>1037</v>
      </c>
      <c r="AL74" s="1060"/>
      <c r="AM74" s="1060"/>
      <c r="AN74" s="1060"/>
      <c r="AO74" s="1060"/>
      <c r="AP74" s="1060" t="s">
        <v>593</v>
      </c>
      <c r="AQ74" s="1060"/>
      <c r="AR74" s="1060"/>
      <c r="AS74" s="1060"/>
      <c r="AT74" s="1060"/>
      <c r="AU74" s="1060" t="s">
        <v>593</v>
      </c>
      <c r="AV74" s="1060"/>
      <c r="AW74" s="1060"/>
      <c r="AX74" s="1060"/>
      <c r="AY74" s="1060"/>
      <c r="AZ74" s="1061" t="s">
        <v>601</v>
      </c>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2225</v>
      </c>
      <c r="AG88" s="1048"/>
      <c r="AH88" s="1048"/>
      <c r="AI88" s="1048"/>
      <c r="AJ88" s="1048"/>
      <c r="AK88" s="1052"/>
      <c r="AL88" s="1052"/>
      <c r="AM88" s="1052"/>
      <c r="AN88" s="1052"/>
      <c r="AO88" s="1052"/>
      <c r="AP88" s="1048">
        <v>126</v>
      </c>
      <c r="AQ88" s="1048"/>
      <c r="AR88" s="1048"/>
      <c r="AS88" s="1048"/>
      <c r="AT88" s="1048"/>
      <c r="AU88" s="1048">
        <v>126</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22</v>
      </c>
      <c r="CS102" s="1040"/>
      <c r="CT102" s="1040"/>
      <c r="CU102" s="1040"/>
      <c r="CV102" s="1041"/>
      <c r="CW102" s="1039">
        <v>5</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437</v>
      </c>
      <c r="AB109" s="983"/>
      <c r="AC109" s="983"/>
      <c r="AD109" s="983"/>
      <c r="AE109" s="984"/>
      <c r="AF109" s="985" t="s">
        <v>305</v>
      </c>
      <c r="AG109" s="983"/>
      <c r="AH109" s="983"/>
      <c r="AI109" s="983"/>
      <c r="AJ109" s="984"/>
      <c r="AK109" s="985" t="s">
        <v>304</v>
      </c>
      <c r="AL109" s="983"/>
      <c r="AM109" s="983"/>
      <c r="AN109" s="983"/>
      <c r="AO109" s="984"/>
      <c r="AP109" s="985" t="s">
        <v>438</v>
      </c>
      <c r="AQ109" s="983"/>
      <c r="AR109" s="983"/>
      <c r="AS109" s="983"/>
      <c r="AT109" s="1014"/>
      <c r="AU109" s="982" t="s">
        <v>436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437</v>
      </c>
      <c r="BR109" s="983"/>
      <c r="BS109" s="983"/>
      <c r="BT109" s="983"/>
      <c r="BU109" s="984"/>
      <c r="BV109" s="985" t="s">
        <v>305</v>
      </c>
      <c r="BW109" s="983"/>
      <c r="BX109" s="983"/>
      <c r="BY109" s="983"/>
      <c r="BZ109" s="984"/>
      <c r="CA109" s="985" t="s">
        <v>304</v>
      </c>
      <c r="CB109" s="983"/>
      <c r="CC109" s="983"/>
      <c r="CD109" s="983"/>
      <c r="CE109" s="984"/>
      <c r="CF109" s="1021" t="s">
        <v>438</v>
      </c>
      <c r="CG109" s="1021"/>
      <c r="CH109" s="1021"/>
      <c r="CI109" s="1021"/>
      <c r="CJ109" s="1021"/>
      <c r="CK109" s="985" t="s">
        <v>439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437</v>
      </c>
      <c r="DH109" s="983"/>
      <c r="DI109" s="983"/>
      <c r="DJ109" s="983"/>
      <c r="DK109" s="984"/>
      <c r="DL109" s="985" t="s">
        <v>305</v>
      </c>
      <c r="DM109" s="983"/>
      <c r="DN109" s="983"/>
      <c r="DO109" s="983"/>
      <c r="DP109" s="984"/>
      <c r="DQ109" s="985" t="s">
        <v>304</v>
      </c>
      <c r="DR109" s="983"/>
      <c r="DS109" s="983"/>
      <c r="DT109" s="983"/>
      <c r="DU109" s="984"/>
      <c r="DV109" s="985" t="s">
        <v>438</v>
      </c>
      <c r="DW109" s="983"/>
      <c r="DX109" s="983"/>
      <c r="DY109" s="983"/>
      <c r="DZ109" s="1014"/>
    </row>
    <row r="110" spans="1:131" s="246" customFormat="1" ht="26.25" customHeight="1" x14ac:dyDescent="0.15">
      <c r="A110" s="885" t="s">
        <v>440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856913</v>
      </c>
      <c r="AB110" s="976"/>
      <c r="AC110" s="976"/>
      <c r="AD110" s="976"/>
      <c r="AE110" s="977"/>
      <c r="AF110" s="978">
        <v>800005</v>
      </c>
      <c r="AG110" s="976"/>
      <c r="AH110" s="976"/>
      <c r="AI110" s="976"/>
      <c r="AJ110" s="977"/>
      <c r="AK110" s="978">
        <v>806983</v>
      </c>
      <c r="AL110" s="976"/>
      <c r="AM110" s="976"/>
      <c r="AN110" s="976"/>
      <c r="AO110" s="977"/>
      <c r="AP110" s="979">
        <v>22.2</v>
      </c>
      <c r="AQ110" s="980"/>
      <c r="AR110" s="980"/>
      <c r="AS110" s="980"/>
      <c r="AT110" s="981"/>
      <c r="AU110" s="1015" t="s">
        <v>73</v>
      </c>
      <c r="AV110" s="1016"/>
      <c r="AW110" s="1016"/>
      <c r="AX110" s="1016"/>
      <c r="AY110" s="1016"/>
      <c r="AZ110" s="941" t="s">
        <v>441</v>
      </c>
      <c r="BA110" s="886"/>
      <c r="BB110" s="886"/>
      <c r="BC110" s="886"/>
      <c r="BD110" s="886"/>
      <c r="BE110" s="886"/>
      <c r="BF110" s="886"/>
      <c r="BG110" s="886"/>
      <c r="BH110" s="886"/>
      <c r="BI110" s="886"/>
      <c r="BJ110" s="886"/>
      <c r="BK110" s="886"/>
      <c r="BL110" s="886"/>
      <c r="BM110" s="886"/>
      <c r="BN110" s="886"/>
      <c r="BO110" s="886"/>
      <c r="BP110" s="887"/>
      <c r="BQ110" s="942">
        <v>6711682</v>
      </c>
      <c r="BR110" s="923"/>
      <c r="BS110" s="923"/>
      <c r="BT110" s="923"/>
      <c r="BU110" s="923"/>
      <c r="BV110" s="923">
        <v>6436801</v>
      </c>
      <c r="BW110" s="923"/>
      <c r="BX110" s="923"/>
      <c r="BY110" s="923"/>
      <c r="BZ110" s="923"/>
      <c r="CA110" s="923">
        <v>6219961</v>
      </c>
      <c r="CB110" s="923"/>
      <c r="CC110" s="923"/>
      <c r="CD110" s="923"/>
      <c r="CE110" s="923"/>
      <c r="CF110" s="947">
        <v>170.9</v>
      </c>
      <c r="CG110" s="948"/>
      <c r="CH110" s="948"/>
      <c r="CI110" s="948"/>
      <c r="CJ110" s="948"/>
      <c r="CK110" s="1011" t="s">
        <v>442</v>
      </c>
      <c r="CL110" s="897"/>
      <c r="CM110" s="972" t="s">
        <v>443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444</v>
      </c>
      <c r="DH110" s="923"/>
      <c r="DI110" s="923"/>
      <c r="DJ110" s="923"/>
      <c r="DK110" s="923"/>
      <c r="DL110" s="923" t="s">
        <v>445</v>
      </c>
      <c r="DM110" s="923"/>
      <c r="DN110" s="923"/>
      <c r="DO110" s="923"/>
      <c r="DP110" s="923"/>
      <c r="DQ110" s="923" t="s">
        <v>444</v>
      </c>
      <c r="DR110" s="923"/>
      <c r="DS110" s="923"/>
      <c r="DT110" s="923"/>
      <c r="DU110" s="923"/>
      <c r="DV110" s="924" t="s">
        <v>445</v>
      </c>
      <c r="DW110" s="924"/>
      <c r="DX110" s="924"/>
      <c r="DY110" s="924"/>
      <c r="DZ110" s="925"/>
    </row>
    <row r="111" spans="1:131" s="246" customFormat="1" ht="26.25" customHeight="1" x14ac:dyDescent="0.15">
      <c r="A111" s="852" t="s">
        <v>446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447</v>
      </c>
      <c r="AB111" s="1004"/>
      <c r="AC111" s="1004"/>
      <c r="AD111" s="1004"/>
      <c r="AE111" s="1005"/>
      <c r="AF111" s="1006" t="s">
        <v>448</v>
      </c>
      <c r="AG111" s="1004"/>
      <c r="AH111" s="1004"/>
      <c r="AI111" s="1004"/>
      <c r="AJ111" s="1005"/>
      <c r="AK111" s="1006" t="s">
        <v>449</v>
      </c>
      <c r="AL111" s="1004"/>
      <c r="AM111" s="1004"/>
      <c r="AN111" s="1004"/>
      <c r="AO111" s="1005"/>
      <c r="AP111" s="1007" t="s">
        <v>444</v>
      </c>
      <c r="AQ111" s="1008"/>
      <c r="AR111" s="1008"/>
      <c r="AS111" s="1008"/>
      <c r="AT111" s="1009"/>
      <c r="AU111" s="1017"/>
      <c r="AV111" s="1018"/>
      <c r="AW111" s="1018"/>
      <c r="AX111" s="1018"/>
      <c r="AY111" s="1018"/>
      <c r="AZ111" s="893" t="s">
        <v>450</v>
      </c>
      <c r="BA111" s="828"/>
      <c r="BB111" s="828"/>
      <c r="BC111" s="828"/>
      <c r="BD111" s="828"/>
      <c r="BE111" s="828"/>
      <c r="BF111" s="828"/>
      <c r="BG111" s="828"/>
      <c r="BH111" s="828"/>
      <c r="BI111" s="828"/>
      <c r="BJ111" s="828"/>
      <c r="BK111" s="828"/>
      <c r="BL111" s="828"/>
      <c r="BM111" s="828"/>
      <c r="BN111" s="828"/>
      <c r="BO111" s="828"/>
      <c r="BP111" s="829"/>
      <c r="BQ111" s="894" t="s">
        <v>448</v>
      </c>
      <c r="BR111" s="895"/>
      <c r="BS111" s="895"/>
      <c r="BT111" s="895"/>
      <c r="BU111" s="895"/>
      <c r="BV111" s="895" t="s">
        <v>448</v>
      </c>
      <c r="BW111" s="895"/>
      <c r="BX111" s="895"/>
      <c r="BY111" s="895"/>
      <c r="BZ111" s="895"/>
      <c r="CA111" s="895" t="s">
        <v>447</v>
      </c>
      <c r="CB111" s="895"/>
      <c r="CC111" s="895"/>
      <c r="CD111" s="895"/>
      <c r="CE111" s="895"/>
      <c r="CF111" s="956" t="s">
        <v>448</v>
      </c>
      <c r="CG111" s="957"/>
      <c r="CH111" s="957"/>
      <c r="CI111" s="957"/>
      <c r="CJ111" s="957"/>
      <c r="CK111" s="1012"/>
      <c r="CL111" s="899"/>
      <c r="CM111" s="902" t="s">
        <v>451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444</v>
      </c>
      <c r="DH111" s="895"/>
      <c r="DI111" s="895"/>
      <c r="DJ111" s="895"/>
      <c r="DK111" s="895"/>
      <c r="DL111" s="895" t="s">
        <v>448</v>
      </c>
      <c r="DM111" s="895"/>
      <c r="DN111" s="895"/>
      <c r="DO111" s="895"/>
      <c r="DP111" s="895"/>
      <c r="DQ111" s="895" t="s">
        <v>445</v>
      </c>
      <c r="DR111" s="895"/>
      <c r="DS111" s="895"/>
      <c r="DT111" s="895"/>
      <c r="DU111" s="895"/>
      <c r="DV111" s="872" t="s">
        <v>447</v>
      </c>
      <c r="DW111" s="872"/>
      <c r="DX111" s="872"/>
      <c r="DY111" s="872"/>
      <c r="DZ111" s="873"/>
    </row>
    <row r="112" spans="1:131" s="246" customFormat="1" ht="26.25" customHeight="1" x14ac:dyDescent="0.15">
      <c r="A112" s="997" t="s">
        <v>452</v>
      </c>
      <c r="B112" s="998"/>
      <c r="C112" s="828" t="s">
        <v>453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444</v>
      </c>
      <c r="AB112" s="858"/>
      <c r="AC112" s="858"/>
      <c r="AD112" s="858"/>
      <c r="AE112" s="859"/>
      <c r="AF112" s="860" t="s">
        <v>444</v>
      </c>
      <c r="AG112" s="858"/>
      <c r="AH112" s="858"/>
      <c r="AI112" s="858"/>
      <c r="AJ112" s="859"/>
      <c r="AK112" s="860" t="s">
        <v>445</v>
      </c>
      <c r="AL112" s="858"/>
      <c r="AM112" s="858"/>
      <c r="AN112" s="858"/>
      <c r="AO112" s="859"/>
      <c r="AP112" s="905" t="s">
        <v>448</v>
      </c>
      <c r="AQ112" s="906"/>
      <c r="AR112" s="906"/>
      <c r="AS112" s="906"/>
      <c r="AT112" s="907"/>
      <c r="AU112" s="1017"/>
      <c r="AV112" s="1018"/>
      <c r="AW112" s="1018"/>
      <c r="AX112" s="1018"/>
      <c r="AY112" s="1018"/>
      <c r="AZ112" s="893" t="s">
        <v>454</v>
      </c>
      <c r="BA112" s="828"/>
      <c r="BB112" s="828"/>
      <c r="BC112" s="828"/>
      <c r="BD112" s="828"/>
      <c r="BE112" s="828"/>
      <c r="BF112" s="828"/>
      <c r="BG112" s="828"/>
      <c r="BH112" s="828"/>
      <c r="BI112" s="828"/>
      <c r="BJ112" s="828"/>
      <c r="BK112" s="828"/>
      <c r="BL112" s="828"/>
      <c r="BM112" s="828"/>
      <c r="BN112" s="828"/>
      <c r="BO112" s="828"/>
      <c r="BP112" s="829"/>
      <c r="BQ112" s="894">
        <v>3838560</v>
      </c>
      <c r="BR112" s="895"/>
      <c r="BS112" s="895"/>
      <c r="BT112" s="895"/>
      <c r="BU112" s="895"/>
      <c r="BV112" s="895">
        <v>4004027</v>
      </c>
      <c r="BW112" s="895"/>
      <c r="BX112" s="895"/>
      <c r="BY112" s="895"/>
      <c r="BZ112" s="895"/>
      <c r="CA112" s="895">
        <v>4104388</v>
      </c>
      <c r="CB112" s="895"/>
      <c r="CC112" s="895"/>
      <c r="CD112" s="895"/>
      <c r="CE112" s="895"/>
      <c r="CF112" s="956">
        <v>112.8</v>
      </c>
      <c r="CG112" s="957"/>
      <c r="CH112" s="957"/>
      <c r="CI112" s="957"/>
      <c r="CJ112" s="957"/>
      <c r="CK112" s="1012"/>
      <c r="CL112" s="899"/>
      <c r="CM112" s="902" t="s">
        <v>455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444</v>
      </c>
      <c r="DH112" s="895"/>
      <c r="DI112" s="895"/>
      <c r="DJ112" s="895"/>
      <c r="DK112" s="895"/>
      <c r="DL112" s="895" t="s">
        <v>445</v>
      </c>
      <c r="DM112" s="895"/>
      <c r="DN112" s="895"/>
      <c r="DO112" s="895"/>
      <c r="DP112" s="895"/>
      <c r="DQ112" s="895" t="s">
        <v>447</v>
      </c>
      <c r="DR112" s="895"/>
      <c r="DS112" s="895"/>
      <c r="DT112" s="895"/>
      <c r="DU112" s="895"/>
      <c r="DV112" s="872" t="s">
        <v>447</v>
      </c>
      <c r="DW112" s="872"/>
      <c r="DX112" s="872"/>
      <c r="DY112" s="872"/>
      <c r="DZ112" s="873"/>
    </row>
    <row r="113" spans="1:130" s="246" customFormat="1" ht="26.25" customHeight="1" x14ac:dyDescent="0.15">
      <c r="A113" s="999"/>
      <c r="B113" s="1000"/>
      <c r="C113" s="828" t="s">
        <v>456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428902</v>
      </c>
      <c r="AB113" s="1004"/>
      <c r="AC113" s="1004"/>
      <c r="AD113" s="1004"/>
      <c r="AE113" s="1005"/>
      <c r="AF113" s="1006">
        <v>367222</v>
      </c>
      <c r="AG113" s="1004"/>
      <c r="AH113" s="1004"/>
      <c r="AI113" s="1004"/>
      <c r="AJ113" s="1005"/>
      <c r="AK113" s="1006">
        <v>358589</v>
      </c>
      <c r="AL113" s="1004"/>
      <c r="AM113" s="1004"/>
      <c r="AN113" s="1004"/>
      <c r="AO113" s="1005"/>
      <c r="AP113" s="1007">
        <v>9.9</v>
      </c>
      <c r="AQ113" s="1008"/>
      <c r="AR113" s="1008"/>
      <c r="AS113" s="1008"/>
      <c r="AT113" s="1009"/>
      <c r="AU113" s="1017"/>
      <c r="AV113" s="1018"/>
      <c r="AW113" s="1018"/>
      <c r="AX113" s="1018"/>
      <c r="AY113" s="1018"/>
      <c r="AZ113" s="893" t="s">
        <v>457</v>
      </c>
      <c r="BA113" s="828"/>
      <c r="BB113" s="828"/>
      <c r="BC113" s="828"/>
      <c r="BD113" s="828"/>
      <c r="BE113" s="828"/>
      <c r="BF113" s="828"/>
      <c r="BG113" s="828"/>
      <c r="BH113" s="828"/>
      <c r="BI113" s="828"/>
      <c r="BJ113" s="828"/>
      <c r="BK113" s="828"/>
      <c r="BL113" s="828"/>
      <c r="BM113" s="828"/>
      <c r="BN113" s="828"/>
      <c r="BO113" s="828"/>
      <c r="BP113" s="829"/>
      <c r="BQ113" s="894">
        <v>175736</v>
      </c>
      <c r="BR113" s="895"/>
      <c r="BS113" s="895"/>
      <c r="BT113" s="895"/>
      <c r="BU113" s="895"/>
      <c r="BV113" s="895">
        <v>150859</v>
      </c>
      <c r="BW113" s="895"/>
      <c r="BX113" s="895"/>
      <c r="BY113" s="895"/>
      <c r="BZ113" s="895"/>
      <c r="CA113" s="895">
        <v>126491</v>
      </c>
      <c r="CB113" s="895"/>
      <c r="CC113" s="895"/>
      <c r="CD113" s="895"/>
      <c r="CE113" s="895"/>
      <c r="CF113" s="956">
        <v>3.5</v>
      </c>
      <c r="CG113" s="957"/>
      <c r="CH113" s="957"/>
      <c r="CI113" s="957"/>
      <c r="CJ113" s="957"/>
      <c r="CK113" s="1012"/>
      <c r="CL113" s="899"/>
      <c r="CM113" s="902" t="s">
        <v>458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444</v>
      </c>
      <c r="DH113" s="858"/>
      <c r="DI113" s="858"/>
      <c r="DJ113" s="858"/>
      <c r="DK113" s="859"/>
      <c r="DL113" s="860" t="s">
        <v>448</v>
      </c>
      <c r="DM113" s="858"/>
      <c r="DN113" s="858"/>
      <c r="DO113" s="858"/>
      <c r="DP113" s="859"/>
      <c r="DQ113" s="860" t="s">
        <v>444</v>
      </c>
      <c r="DR113" s="858"/>
      <c r="DS113" s="858"/>
      <c r="DT113" s="858"/>
      <c r="DU113" s="859"/>
      <c r="DV113" s="905" t="s">
        <v>448</v>
      </c>
      <c r="DW113" s="906"/>
      <c r="DX113" s="906"/>
      <c r="DY113" s="906"/>
      <c r="DZ113" s="907"/>
    </row>
    <row r="114" spans="1:130" s="246" customFormat="1" ht="26.25" customHeight="1" x14ac:dyDescent="0.15">
      <c r="A114" s="999"/>
      <c r="B114" s="1000"/>
      <c r="C114" s="828" t="s">
        <v>459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29570</v>
      </c>
      <c r="AB114" s="858"/>
      <c r="AC114" s="858"/>
      <c r="AD114" s="858"/>
      <c r="AE114" s="859"/>
      <c r="AF114" s="860">
        <v>39113</v>
      </c>
      <c r="AG114" s="858"/>
      <c r="AH114" s="858"/>
      <c r="AI114" s="858"/>
      <c r="AJ114" s="859"/>
      <c r="AK114" s="860">
        <v>34889</v>
      </c>
      <c r="AL114" s="858"/>
      <c r="AM114" s="858"/>
      <c r="AN114" s="858"/>
      <c r="AO114" s="859"/>
      <c r="AP114" s="905">
        <v>1</v>
      </c>
      <c r="AQ114" s="906"/>
      <c r="AR114" s="906"/>
      <c r="AS114" s="906"/>
      <c r="AT114" s="907"/>
      <c r="AU114" s="1017"/>
      <c r="AV114" s="1018"/>
      <c r="AW114" s="1018"/>
      <c r="AX114" s="1018"/>
      <c r="AY114" s="1018"/>
      <c r="AZ114" s="893" t="s">
        <v>460</v>
      </c>
      <c r="BA114" s="828"/>
      <c r="BB114" s="828"/>
      <c r="BC114" s="828"/>
      <c r="BD114" s="828"/>
      <c r="BE114" s="828"/>
      <c r="BF114" s="828"/>
      <c r="BG114" s="828"/>
      <c r="BH114" s="828"/>
      <c r="BI114" s="828"/>
      <c r="BJ114" s="828"/>
      <c r="BK114" s="828"/>
      <c r="BL114" s="828"/>
      <c r="BM114" s="828"/>
      <c r="BN114" s="828"/>
      <c r="BO114" s="828"/>
      <c r="BP114" s="829"/>
      <c r="BQ114" s="894">
        <v>251297</v>
      </c>
      <c r="BR114" s="895"/>
      <c r="BS114" s="895"/>
      <c r="BT114" s="895"/>
      <c r="BU114" s="895"/>
      <c r="BV114" s="895" t="s">
        <v>444</v>
      </c>
      <c r="BW114" s="895"/>
      <c r="BX114" s="895"/>
      <c r="BY114" s="895"/>
      <c r="BZ114" s="895"/>
      <c r="CA114" s="895">
        <v>384199</v>
      </c>
      <c r="CB114" s="895"/>
      <c r="CC114" s="895"/>
      <c r="CD114" s="895"/>
      <c r="CE114" s="895"/>
      <c r="CF114" s="956">
        <v>10.6</v>
      </c>
      <c r="CG114" s="957"/>
      <c r="CH114" s="957"/>
      <c r="CI114" s="957"/>
      <c r="CJ114" s="957"/>
      <c r="CK114" s="1012"/>
      <c r="CL114" s="899"/>
      <c r="CM114" s="902" t="s">
        <v>461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444</v>
      </c>
      <c r="DH114" s="858"/>
      <c r="DI114" s="858"/>
      <c r="DJ114" s="858"/>
      <c r="DK114" s="859"/>
      <c r="DL114" s="860" t="s">
        <v>444</v>
      </c>
      <c r="DM114" s="858"/>
      <c r="DN114" s="858"/>
      <c r="DO114" s="858"/>
      <c r="DP114" s="859"/>
      <c r="DQ114" s="860" t="s">
        <v>449</v>
      </c>
      <c r="DR114" s="858"/>
      <c r="DS114" s="858"/>
      <c r="DT114" s="858"/>
      <c r="DU114" s="859"/>
      <c r="DV114" s="905" t="s">
        <v>444</v>
      </c>
      <c r="DW114" s="906"/>
      <c r="DX114" s="906"/>
      <c r="DY114" s="906"/>
      <c r="DZ114" s="907"/>
    </row>
    <row r="115" spans="1:130" s="246" customFormat="1" ht="26.25" customHeight="1" x14ac:dyDescent="0.15">
      <c r="A115" s="999"/>
      <c r="B115" s="1000"/>
      <c r="C115" s="828" t="s">
        <v>462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15</v>
      </c>
      <c r="AB115" s="1004"/>
      <c r="AC115" s="1004"/>
      <c r="AD115" s="1004"/>
      <c r="AE115" s="1005"/>
      <c r="AF115" s="1006">
        <v>12</v>
      </c>
      <c r="AG115" s="1004"/>
      <c r="AH115" s="1004"/>
      <c r="AI115" s="1004"/>
      <c r="AJ115" s="1005"/>
      <c r="AK115" s="1006">
        <v>10</v>
      </c>
      <c r="AL115" s="1004"/>
      <c r="AM115" s="1004"/>
      <c r="AN115" s="1004"/>
      <c r="AO115" s="1005"/>
      <c r="AP115" s="1007">
        <v>0</v>
      </c>
      <c r="AQ115" s="1008"/>
      <c r="AR115" s="1008"/>
      <c r="AS115" s="1008"/>
      <c r="AT115" s="1009"/>
      <c r="AU115" s="1017"/>
      <c r="AV115" s="1018"/>
      <c r="AW115" s="1018"/>
      <c r="AX115" s="1018"/>
      <c r="AY115" s="1018"/>
      <c r="AZ115" s="893" t="s">
        <v>463</v>
      </c>
      <c r="BA115" s="828"/>
      <c r="BB115" s="828"/>
      <c r="BC115" s="828"/>
      <c r="BD115" s="828"/>
      <c r="BE115" s="828"/>
      <c r="BF115" s="828"/>
      <c r="BG115" s="828"/>
      <c r="BH115" s="828"/>
      <c r="BI115" s="828"/>
      <c r="BJ115" s="828"/>
      <c r="BK115" s="828"/>
      <c r="BL115" s="828"/>
      <c r="BM115" s="828"/>
      <c r="BN115" s="828"/>
      <c r="BO115" s="828"/>
      <c r="BP115" s="829"/>
      <c r="BQ115" s="894" t="s">
        <v>444</v>
      </c>
      <c r="BR115" s="895"/>
      <c r="BS115" s="895"/>
      <c r="BT115" s="895"/>
      <c r="BU115" s="895"/>
      <c r="BV115" s="895" t="s">
        <v>444</v>
      </c>
      <c r="BW115" s="895"/>
      <c r="BX115" s="895"/>
      <c r="BY115" s="895"/>
      <c r="BZ115" s="895"/>
      <c r="CA115" s="895" t="s">
        <v>448</v>
      </c>
      <c r="CB115" s="895"/>
      <c r="CC115" s="895"/>
      <c r="CD115" s="895"/>
      <c r="CE115" s="895"/>
      <c r="CF115" s="956" t="s">
        <v>444</v>
      </c>
      <c r="CG115" s="957"/>
      <c r="CH115" s="957"/>
      <c r="CI115" s="957"/>
      <c r="CJ115" s="957"/>
      <c r="CK115" s="1012"/>
      <c r="CL115" s="899"/>
      <c r="CM115" s="893" t="s">
        <v>464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444</v>
      </c>
      <c r="DH115" s="858"/>
      <c r="DI115" s="858"/>
      <c r="DJ115" s="858"/>
      <c r="DK115" s="859"/>
      <c r="DL115" s="860" t="s">
        <v>444</v>
      </c>
      <c r="DM115" s="858"/>
      <c r="DN115" s="858"/>
      <c r="DO115" s="858"/>
      <c r="DP115" s="859"/>
      <c r="DQ115" s="860" t="s">
        <v>444</v>
      </c>
      <c r="DR115" s="858"/>
      <c r="DS115" s="858"/>
      <c r="DT115" s="858"/>
      <c r="DU115" s="859"/>
      <c r="DV115" s="905" t="s">
        <v>444</v>
      </c>
      <c r="DW115" s="906"/>
      <c r="DX115" s="906"/>
      <c r="DY115" s="906"/>
      <c r="DZ115" s="907"/>
    </row>
    <row r="116" spans="1:130" s="246" customFormat="1" ht="26.25" customHeight="1" x14ac:dyDescent="0.15">
      <c r="A116" s="1001"/>
      <c r="B116" s="1002"/>
      <c r="C116" s="961" t="s">
        <v>465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10</v>
      </c>
      <c r="AB116" s="858"/>
      <c r="AC116" s="858"/>
      <c r="AD116" s="858"/>
      <c r="AE116" s="859"/>
      <c r="AF116" s="860" t="s">
        <v>447</v>
      </c>
      <c r="AG116" s="858"/>
      <c r="AH116" s="858"/>
      <c r="AI116" s="858"/>
      <c r="AJ116" s="859"/>
      <c r="AK116" s="860" t="s">
        <v>448</v>
      </c>
      <c r="AL116" s="858"/>
      <c r="AM116" s="858"/>
      <c r="AN116" s="858"/>
      <c r="AO116" s="859"/>
      <c r="AP116" s="905" t="s">
        <v>449</v>
      </c>
      <c r="AQ116" s="906"/>
      <c r="AR116" s="906"/>
      <c r="AS116" s="906"/>
      <c r="AT116" s="907"/>
      <c r="AU116" s="1017"/>
      <c r="AV116" s="1018"/>
      <c r="AW116" s="1018"/>
      <c r="AX116" s="1018"/>
      <c r="AY116" s="1018"/>
      <c r="AZ116" s="944" t="s">
        <v>466</v>
      </c>
      <c r="BA116" s="945"/>
      <c r="BB116" s="945"/>
      <c r="BC116" s="945"/>
      <c r="BD116" s="945"/>
      <c r="BE116" s="945"/>
      <c r="BF116" s="945"/>
      <c r="BG116" s="945"/>
      <c r="BH116" s="945"/>
      <c r="BI116" s="945"/>
      <c r="BJ116" s="945"/>
      <c r="BK116" s="945"/>
      <c r="BL116" s="945"/>
      <c r="BM116" s="945"/>
      <c r="BN116" s="945"/>
      <c r="BO116" s="945"/>
      <c r="BP116" s="946"/>
      <c r="BQ116" s="894" t="s">
        <v>449</v>
      </c>
      <c r="BR116" s="895"/>
      <c r="BS116" s="895"/>
      <c r="BT116" s="895"/>
      <c r="BU116" s="895"/>
      <c r="BV116" s="895" t="s">
        <v>448</v>
      </c>
      <c r="BW116" s="895"/>
      <c r="BX116" s="895"/>
      <c r="BY116" s="895"/>
      <c r="BZ116" s="895"/>
      <c r="CA116" s="895" t="s">
        <v>444</v>
      </c>
      <c r="CB116" s="895"/>
      <c r="CC116" s="895"/>
      <c r="CD116" s="895"/>
      <c r="CE116" s="895"/>
      <c r="CF116" s="956" t="s">
        <v>448</v>
      </c>
      <c r="CG116" s="957"/>
      <c r="CH116" s="957"/>
      <c r="CI116" s="957"/>
      <c r="CJ116" s="957"/>
      <c r="CK116" s="1012"/>
      <c r="CL116" s="899"/>
      <c r="CM116" s="902" t="s">
        <v>467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448</v>
      </c>
      <c r="DH116" s="858"/>
      <c r="DI116" s="858"/>
      <c r="DJ116" s="858"/>
      <c r="DK116" s="859"/>
      <c r="DL116" s="860" t="s">
        <v>445</v>
      </c>
      <c r="DM116" s="858"/>
      <c r="DN116" s="858"/>
      <c r="DO116" s="858"/>
      <c r="DP116" s="859"/>
      <c r="DQ116" s="860" t="s">
        <v>448</v>
      </c>
      <c r="DR116" s="858"/>
      <c r="DS116" s="858"/>
      <c r="DT116" s="858"/>
      <c r="DU116" s="859"/>
      <c r="DV116" s="905" t="s">
        <v>445</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468</v>
      </c>
      <c r="Z117" s="984"/>
      <c r="AA117" s="989">
        <v>1315410</v>
      </c>
      <c r="AB117" s="990"/>
      <c r="AC117" s="990"/>
      <c r="AD117" s="990"/>
      <c r="AE117" s="991"/>
      <c r="AF117" s="992">
        <v>1206352</v>
      </c>
      <c r="AG117" s="990"/>
      <c r="AH117" s="990"/>
      <c r="AI117" s="990"/>
      <c r="AJ117" s="991"/>
      <c r="AK117" s="992">
        <v>1200471</v>
      </c>
      <c r="AL117" s="990"/>
      <c r="AM117" s="990"/>
      <c r="AN117" s="990"/>
      <c r="AO117" s="991"/>
      <c r="AP117" s="993"/>
      <c r="AQ117" s="994"/>
      <c r="AR117" s="994"/>
      <c r="AS117" s="994"/>
      <c r="AT117" s="995"/>
      <c r="AU117" s="1017"/>
      <c r="AV117" s="1018"/>
      <c r="AW117" s="1018"/>
      <c r="AX117" s="1018"/>
      <c r="AY117" s="1018"/>
      <c r="AZ117" s="944" t="s">
        <v>469</v>
      </c>
      <c r="BA117" s="945"/>
      <c r="BB117" s="945"/>
      <c r="BC117" s="945"/>
      <c r="BD117" s="945"/>
      <c r="BE117" s="945"/>
      <c r="BF117" s="945"/>
      <c r="BG117" s="945"/>
      <c r="BH117" s="945"/>
      <c r="BI117" s="945"/>
      <c r="BJ117" s="945"/>
      <c r="BK117" s="945"/>
      <c r="BL117" s="945"/>
      <c r="BM117" s="945"/>
      <c r="BN117" s="945"/>
      <c r="BO117" s="945"/>
      <c r="BP117" s="946"/>
      <c r="BQ117" s="894" t="s">
        <v>444</v>
      </c>
      <c r="BR117" s="895"/>
      <c r="BS117" s="895"/>
      <c r="BT117" s="895"/>
      <c r="BU117" s="895"/>
      <c r="BV117" s="895" t="s">
        <v>444</v>
      </c>
      <c r="BW117" s="895"/>
      <c r="BX117" s="895"/>
      <c r="BY117" s="895"/>
      <c r="BZ117" s="895"/>
      <c r="CA117" s="895" t="s">
        <v>447</v>
      </c>
      <c r="CB117" s="895"/>
      <c r="CC117" s="895"/>
      <c r="CD117" s="895"/>
      <c r="CE117" s="895"/>
      <c r="CF117" s="956" t="s">
        <v>447</v>
      </c>
      <c r="CG117" s="957"/>
      <c r="CH117" s="957"/>
      <c r="CI117" s="957"/>
      <c r="CJ117" s="957"/>
      <c r="CK117" s="1012"/>
      <c r="CL117" s="899"/>
      <c r="CM117" s="902" t="s">
        <v>470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449</v>
      </c>
      <c r="DH117" s="858"/>
      <c r="DI117" s="858"/>
      <c r="DJ117" s="858"/>
      <c r="DK117" s="859"/>
      <c r="DL117" s="860" t="s">
        <v>449</v>
      </c>
      <c r="DM117" s="858"/>
      <c r="DN117" s="858"/>
      <c r="DO117" s="858"/>
      <c r="DP117" s="859"/>
      <c r="DQ117" s="860" t="s">
        <v>444</v>
      </c>
      <c r="DR117" s="858"/>
      <c r="DS117" s="858"/>
      <c r="DT117" s="858"/>
      <c r="DU117" s="859"/>
      <c r="DV117" s="905" t="s">
        <v>445</v>
      </c>
      <c r="DW117" s="906"/>
      <c r="DX117" s="906"/>
      <c r="DY117" s="906"/>
      <c r="DZ117" s="907"/>
    </row>
    <row r="118" spans="1:130" s="246" customFormat="1" ht="26.25" customHeight="1" x14ac:dyDescent="0.15">
      <c r="A118" s="982" t="s">
        <v>439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437</v>
      </c>
      <c r="AB118" s="983"/>
      <c r="AC118" s="983"/>
      <c r="AD118" s="983"/>
      <c r="AE118" s="984"/>
      <c r="AF118" s="985" t="s">
        <v>305</v>
      </c>
      <c r="AG118" s="983"/>
      <c r="AH118" s="983"/>
      <c r="AI118" s="983"/>
      <c r="AJ118" s="984"/>
      <c r="AK118" s="985" t="s">
        <v>304</v>
      </c>
      <c r="AL118" s="983"/>
      <c r="AM118" s="983"/>
      <c r="AN118" s="983"/>
      <c r="AO118" s="984"/>
      <c r="AP118" s="986" t="s">
        <v>438</v>
      </c>
      <c r="AQ118" s="987"/>
      <c r="AR118" s="987"/>
      <c r="AS118" s="987"/>
      <c r="AT118" s="988"/>
      <c r="AU118" s="1017"/>
      <c r="AV118" s="1018"/>
      <c r="AW118" s="1018"/>
      <c r="AX118" s="1018"/>
      <c r="AY118" s="1018"/>
      <c r="AZ118" s="960" t="s">
        <v>471</v>
      </c>
      <c r="BA118" s="961"/>
      <c r="BB118" s="961"/>
      <c r="BC118" s="961"/>
      <c r="BD118" s="961"/>
      <c r="BE118" s="961"/>
      <c r="BF118" s="961"/>
      <c r="BG118" s="961"/>
      <c r="BH118" s="961"/>
      <c r="BI118" s="961"/>
      <c r="BJ118" s="961"/>
      <c r="BK118" s="961"/>
      <c r="BL118" s="961"/>
      <c r="BM118" s="961"/>
      <c r="BN118" s="961"/>
      <c r="BO118" s="961"/>
      <c r="BP118" s="962"/>
      <c r="BQ118" s="963" t="s">
        <v>447</v>
      </c>
      <c r="BR118" s="926"/>
      <c r="BS118" s="926"/>
      <c r="BT118" s="926"/>
      <c r="BU118" s="926"/>
      <c r="BV118" s="926" t="s">
        <v>444</v>
      </c>
      <c r="BW118" s="926"/>
      <c r="BX118" s="926"/>
      <c r="BY118" s="926"/>
      <c r="BZ118" s="926"/>
      <c r="CA118" s="926" t="s">
        <v>447</v>
      </c>
      <c r="CB118" s="926"/>
      <c r="CC118" s="926"/>
      <c r="CD118" s="926"/>
      <c r="CE118" s="926"/>
      <c r="CF118" s="956" t="s">
        <v>447</v>
      </c>
      <c r="CG118" s="957"/>
      <c r="CH118" s="957"/>
      <c r="CI118" s="957"/>
      <c r="CJ118" s="957"/>
      <c r="CK118" s="1012"/>
      <c r="CL118" s="899"/>
      <c r="CM118" s="902" t="s">
        <v>472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447</v>
      </c>
      <c r="DH118" s="858"/>
      <c r="DI118" s="858"/>
      <c r="DJ118" s="858"/>
      <c r="DK118" s="859"/>
      <c r="DL118" s="860" t="s">
        <v>444</v>
      </c>
      <c r="DM118" s="858"/>
      <c r="DN118" s="858"/>
      <c r="DO118" s="858"/>
      <c r="DP118" s="859"/>
      <c r="DQ118" s="860" t="s">
        <v>444</v>
      </c>
      <c r="DR118" s="858"/>
      <c r="DS118" s="858"/>
      <c r="DT118" s="858"/>
      <c r="DU118" s="859"/>
      <c r="DV118" s="905" t="s">
        <v>447</v>
      </c>
      <c r="DW118" s="906"/>
      <c r="DX118" s="906"/>
      <c r="DY118" s="906"/>
      <c r="DZ118" s="907"/>
    </row>
    <row r="119" spans="1:130" s="246" customFormat="1" ht="26.25" customHeight="1" x14ac:dyDescent="0.15">
      <c r="A119" s="896" t="s">
        <v>442</v>
      </c>
      <c r="B119" s="897"/>
      <c r="C119" s="972" t="s">
        <v>443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445</v>
      </c>
      <c r="AB119" s="976"/>
      <c r="AC119" s="976"/>
      <c r="AD119" s="976"/>
      <c r="AE119" s="977"/>
      <c r="AF119" s="978" t="s">
        <v>447</v>
      </c>
      <c r="AG119" s="976"/>
      <c r="AH119" s="976"/>
      <c r="AI119" s="976"/>
      <c r="AJ119" s="977"/>
      <c r="AK119" s="978" t="s">
        <v>444</v>
      </c>
      <c r="AL119" s="976"/>
      <c r="AM119" s="976"/>
      <c r="AN119" s="976"/>
      <c r="AO119" s="977"/>
      <c r="AP119" s="979" t="s">
        <v>447</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473</v>
      </c>
      <c r="BP119" s="959"/>
      <c r="BQ119" s="963">
        <v>10977275</v>
      </c>
      <c r="BR119" s="926"/>
      <c r="BS119" s="926"/>
      <c r="BT119" s="926"/>
      <c r="BU119" s="926"/>
      <c r="BV119" s="926">
        <v>10591687</v>
      </c>
      <c r="BW119" s="926"/>
      <c r="BX119" s="926"/>
      <c r="BY119" s="926"/>
      <c r="BZ119" s="926"/>
      <c r="CA119" s="926">
        <v>10835039</v>
      </c>
      <c r="CB119" s="926"/>
      <c r="CC119" s="926"/>
      <c r="CD119" s="926"/>
      <c r="CE119" s="926"/>
      <c r="CF119" s="824"/>
      <c r="CG119" s="825"/>
      <c r="CH119" s="825"/>
      <c r="CI119" s="825"/>
      <c r="CJ119" s="915"/>
      <c r="CK119" s="1013"/>
      <c r="CL119" s="901"/>
      <c r="CM119" s="919" t="s">
        <v>474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447</v>
      </c>
      <c r="DH119" s="841"/>
      <c r="DI119" s="841"/>
      <c r="DJ119" s="841"/>
      <c r="DK119" s="842"/>
      <c r="DL119" s="843" t="s">
        <v>447</v>
      </c>
      <c r="DM119" s="841"/>
      <c r="DN119" s="841"/>
      <c r="DO119" s="841"/>
      <c r="DP119" s="842"/>
      <c r="DQ119" s="843" t="s">
        <v>447</v>
      </c>
      <c r="DR119" s="841"/>
      <c r="DS119" s="841"/>
      <c r="DT119" s="841"/>
      <c r="DU119" s="842"/>
      <c r="DV119" s="929" t="s">
        <v>447</v>
      </c>
      <c r="DW119" s="930"/>
      <c r="DX119" s="930"/>
      <c r="DY119" s="930"/>
      <c r="DZ119" s="931"/>
    </row>
    <row r="120" spans="1:130" s="246" customFormat="1" ht="26.25" customHeight="1" x14ac:dyDescent="0.15">
      <c r="A120" s="898"/>
      <c r="B120" s="899"/>
      <c r="C120" s="902" t="s">
        <v>451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447</v>
      </c>
      <c r="AB120" s="858"/>
      <c r="AC120" s="858"/>
      <c r="AD120" s="858"/>
      <c r="AE120" s="859"/>
      <c r="AF120" s="860" t="s">
        <v>447</v>
      </c>
      <c r="AG120" s="858"/>
      <c r="AH120" s="858"/>
      <c r="AI120" s="858"/>
      <c r="AJ120" s="859"/>
      <c r="AK120" s="860" t="s">
        <v>447</v>
      </c>
      <c r="AL120" s="858"/>
      <c r="AM120" s="858"/>
      <c r="AN120" s="858"/>
      <c r="AO120" s="859"/>
      <c r="AP120" s="905" t="s">
        <v>447</v>
      </c>
      <c r="AQ120" s="906"/>
      <c r="AR120" s="906"/>
      <c r="AS120" s="906"/>
      <c r="AT120" s="907"/>
      <c r="AU120" s="964" t="s">
        <v>475</v>
      </c>
      <c r="AV120" s="965"/>
      <c r="AW120" s="965"/>
      <c r="AX120" s="965"/>
      <c r="AY120" s="966"/>
      <c r="AZ120" s="941" t="s">
        <v>476</v>
      </c>
      <c r="BA120" s="886"/>
      <c r="BB120" s="886"/>
      <c r="BC120" s="886"/>
      <c r="BD120" s="886"/>
      <c r="BE120" s="886"/>
      <c r="BF120" s="886"/>
      <c r="BG120" s="886"/>
      <c r="BH120" s="886"/>
      <c r="BI120" s="886"/>
      <c r="BJ120" s="886"/>
      <c r="BK120" s="886"/>
      <c r="BL120" s="886"/>
      <c r="BM120" s="886"/>
      <c r="BN120" s="886"/>
      <c r="BO120" s="886"/>
      <c r="BP120" s="887"/>
      <c r="BQ120" s="942">
        <v>2835618</v>
      </c>
      <c r="BR120" s="923"/>
      <c r="BS120" s="923"/>
      <c r="BT120" s="923"/>
      <c r="BU120" s="923"/>
      <c r="BV120" s="923">
        <v>2669582</v>
      </c>
      <c r="BW120" s="923"/>
      <c r="BX120" s="923"/>
      <c r="BY120" s="923"/>
      <c r="BZ120" s="923"/>
      <c r="CA120" s="923">
        <v>2472002</v>
      </c>
      <c r="CB120" s="923"/>
      <c r="CC120" s="923"/>
      <c r="CD120" s="923"/>
      <c r="CE120" s="923"/>
      <c r="CF120" s="947">
        <v>67.900000000000006</v>
      </c>
      <c r="CG120" s="948"/>
      <c r="CH120" s="948"/>
      <c r="CI120" s="948"/>
      <c r="CJ120" s="948"/>
      <c r="CK120" s="949" t="s">
        <v>477</v>
      </c>
      <c r="CL120" s="933"/>
      <c r="CM120" s="933"/>
      <c r="CN120" s="933"/>
      <c r="CO120" s="934"/>
      <c r="CP120" s="953" t="s">
        <v>478</v>
      </c>
      <c r="CQ120" s="954"/>
      <c r="CR120" s="954"/>
      <c r="CS120" s="954"/>
      <c r="CT120" s="954"/>
      <c r="CU120" s="954"/>
      <c r="CV120" s="954"/>
      <c r="CW120" s="954"/>
      <c r="CX120" s="954"/>
      <c r="CY120" s="954"/>
      <c r="CZ120" s="954"/>
      <c r="DA120" s="954"/>
      <c r="DB120" s="954"/>
      <c r="DC120" s="954"/>
      <c r="DD120" s="954"/>
      <c r="DE120" s="954"/>
      <c r="DF120" s="955"/>
      <c r="DG120" s="942">
        <v>1533362</v>
      </c>
      <c r="DH120" s="923"/>
      <c r="DI120" s="923"/>
      <c r="DJ120" s="923"/>
      <c r="DK120" s="923"/>
      <c r="DL120" s="923">
        <v>1737111</v>
      </c>
      <c r="DM120" s="923"/>
      <c r="DN120" s="923"/>
      <c r="DO120" s="923"/>
      <c r="DP120" s="923"/>
      <c r="DQ120" s="923">
        <v>1889102</v>
      </c>
      <c r="DR120" s="923"/>
      <c r="DS120" s="923"/>
      <c r="DT120" s="923"/>
      <c r="DU120" s="923"/>
      <c r="DV120" s="924">
        <v>51.9</v>
      </c>
      <c r="DW120" s="924"/>
      <c r="DX120" s="924"/>
      <c r="DY120" s="924"/>
      <c r="DZ120" s="925"/>
    </row>
    <row r="121" spans="1:130" s="246" customFormat="1" ht="26.25" customHeight="1" x14ac:dyDescent="0.15">
      <c r="A121" s="898"/>
      <c r="B121" s="899"/>
      <c r="C121" s="944" t="s">
        <v>479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444</v>
      </c>
      <c r="AB121" s="858"/>
      <c r="AC121" s="858"/>
      <c r="AD121" s="858"/>
      <c r="AE121" s="859"/>
      <c r="AF121" s="860" t="s">
        <v>445</v>
      </c>
      <c r="AG121" s="858"/>
      <c r="AH121" s="858"/>
      <c r="AI121" s="858"/>
      <c r="AJ121" s="859"/>
      <c r="AK121" s="860" t="s">
        <v>447</v>
      </c>
      <c r="AL121" s="858"/>
      <c r="AM121" s="858"/>
      <c r="AN121" s="858"/>
      <c r="AO121" s="859"/>
      <c r="AP121" s="905" t="s">
        <v>447</v>
      </c>
      <c r="AQ121" s="906"/>
      <c r="AR121" s="906"/>
      <c r="AS121" s="906"/>
      <c r="AT121" s="907"/>
      <c r="AU121" s="967"/>
      <c r="AV121" s="968"/>
      <c r="AW121" s="968"/>
      <c r="AX121" s="968"/>
      <c r="AY121" s="969"/>
      <c r="AZ121" s="893" t="s">
        <v>480</v>
      </c>
      <c r="BA121" s="828"/>
      <c r="BB121" s="828"/>
      <c r="BC121" s="828"/>
      <c r="BD121" s="828"/>
      <c r="BE121" s="828"/>
      <c r="BF121" s="828"/>
      <c r="BG121" s="828"/>
      <c r="BH121" s="828"/>
      <c r="BI121" s="828"/>
      <c r="BJ121" s="828"/>
      <c r="BK121" s="828"/>
      <c r="BL121" s="828"/>
      <c r="BM121" s="828"/>
      <c r="BN121" s="828"/>
      <c r="BO121" s="828"/>
      <c r="BP121" s="829"/>
      <c r="BQ121" s="894">
        <v>142574</v>
      </c>
      <c r="BR121" s="895"/>
      <c r="BS121" s="895"/>
      <c r="BT121" s="895"/>
      <c r="BU121" s="895"/>
      <c r="BV121" s="895">
        <v>103267</v>
      </c>
      <c r="BW121" s="895"/>
      <c r="BX121" s="895"/>
      <c r="BY121" s="895"/>
      <c r="BZ121" s="895"/>
      <c r="CA121" s="895">
        <v>62756</v>
      </c>
      <c r="CB121" s="895"/>
      <c r="CC121" s="895"/>
      <c r="CD121" s="895"/>
      <c r="CE121" s="895"/>
      <c r="CF121" s="956">
        <v>1.7</v>
      </c>
      <c r="CG121" s="957"/>
      <c r="CH121" s="957"/>
      <c r="CI121" s="957"/>
      <c r="CJ121" s="957"/>
      <c r="CK121" s="950"/>
      <c r="CL121" s="936"/>
      <c r="CM121" s="936"/>
      <c r="CN121" s="936"/>
      <c r="CO121" s="937"/>
      <c r="CP121" s="916" t="s">
        <v>481</v>
      </c>
      <c r="CQ121" s="917"/>
      <c r="CR121" s="917"/>
      <c r="CS121" s="917"/>
      <c r="CT121" s="917"/>
      <c r="CU121" s="917"/>
      <c r="CV121" s="917"/>
      <c r="CW121" s="917"/>
      <c r="CX121" s="917"/>
      <c r="CY121" s="917"/>
      <c r="CZ121" s="917"/>
      <c r="DA121" s="917"/>
      <c r="DB121" s="917"/>
      <c r="DC121" s="917"/>
      <c r="DD121" s="917"/>
      <c r="DE121" s="917"/>
      <c r="DF121" s="918"/>
      <c r="DG121" s="894">
        <v>1184423</v>
      </c>
      <c r="DH121" s="895"/>
      <c r="DI121" s="895"/>
      <c r="DJ121" s="895"/>
      <c r="DK121" s="895"/>
      <c r="DL121" s="895">
        <v>1142136</v>
      </c>
      <c r="DM121" s="895"/>
      <c r="DN121" s="895"/>
      <c r="DO121" s="895"/>
      <c r="DP121" s="895"/>
      <c r="DQ121" s="895">
        <v>1035293</v>
      </c>
      <c r="DR121" s="895"/>
      <c r="DS121" s="895"/>
      <c r="DT121" s="895"/>
      <c r="DU121" s="895"/>
      <c r="DV121" s="872">
        <v>28.4</v>
      </c>
      <c r="DW121" s="872"/>
      <c r="DX121" s="872"/>
      <c r="DY121" s="872"/>
      <c r="DZ121" s="873"/>
    </row>
    <row r="122" spans="1:130" s="246" customFormat="1" ht="26.25" customHeight="1" x14ac:dyDescent="0.15">
      <c r="A122" s="898"/>
      <c r="B122" s="899"/>
      <c r="C122" s="902" t="s">
        <v>461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447</v>
      </c>
      <c r="AB122" s="858"/>
      <c r="AC122" s="858"/>
      <c r="AD122" s="858"/>
      <c r="AE122" s="859"/>
      <c r="AF122" s="860" t="s">
        <v>447</v>
      </c>
      <c r="AG122" s="858"/>
      <c r="AH122" s="858"/>
      <c r="AI122" s="858"/>
      <c r="AJ122" s="859"/>
      <c r="AK122" s="860" t="s">
        <v>445</v>
      </c>
      <c r="AL122" s="858"/>
      <c r="AM122" s="858"/>
      <c r="AN122" s="858"/>
      <c r="AO122" s="859"/>
      <c r="AP122" s="905" t="s">
        <v>447</v>
      </c>
      <c r="AQ122" s="906"/>
      <c r="AR122" s="906"/>
      <c r="AS122" s="906"/>
      <c r="AT122" s="907"/>
      <c r="AU122" s="967"/>
      <c r="AV122" s="968"/>
      <c r="AW122" s="968"/>
      <c r="AX122" s="968"/>
      <c r="AY122" s="969"/>
      <c r="AZ122" s="960" t="s">
        <v>482</v>
      </c>
      <c r="BA122" s="961"/>
      <c r="BB122" s="961"/>
      <c r="BC122" s="961"/>
      <c r="BD122" s="961"/>
      <c r="BE122" s="961"/>
      <c r="BF122" s="961"/>
      <c r="BG122" s="961"/>
      <c r="BH122" s="961"/>
      <c r="BI122" s="961"/>
      <c r="BJ122" s="961"/>
      <c r="BK122" s="961"/>
      <c r="BL122" s="961"/>
      <c r="BM122" s="961"/>
      <c r="BN122" s="961"/>
      <c r="BO122" s="961"/>
      <c r="BP122" s="962"/>
      <c r="BQ122" s="963">
        <v>7459409</v>
      </c>
      <c r="BR122" s="926"/>
      <c r="BS122" s="926"/>
      <c r="BT122" s="926"/>
      <c r="BU122" s="926"/>
      <c r="BV122" s="926">
        <v>7192310</v>
      </c>
      <c r="BW122" s="926"/>
      <c r="BX122" s="926"/>
      <c r="BY122" s="926"/>
      <c r="BZ122" s="926"/>
      <c r="CA122" s="926">
        <v>6920952</v>
      </c>
      <c r="CB122" s="926"/>
      <c r="CC122" s="926"/>
      <c r="CD122" s="926"/>
      <c r="CE122" s="926"/>
      <c r="CF122" s="927">
        <v>190.1</v>
      </c>
      <c r="CG122" s="928"/>
      <c r="CH122" s="928"/>
      <c r="CI122" s="928"/>
      <c r="CJ122" s="928"/>
      <c r="CK122" s="950"/>
      <c r="CL122" s="936"/>
      <c r="CM122" s="936"/>
      <c r="CN122" s="936"/>
      <c r="CO122" s="937"/>
      <c r="CP122" s="916" t="s">
        <v>483</v>
      </c>
      <c r="CQ122" s="917"/>
      <c r="CR122" s="917"/>
      <c r="CS122" s="917"/>
      <c r="CT122" s="917"/>
      <c r="CU122" s="917"/>
      <c r="CV122" s="917"/>
      <c r="CW122" s="917"/>
      <c r="CX122" s="917"/>
      <c r="CY122" s="917"/>
      <c r="CZ122" s="917"/>
      <c r="DA122" s="917"/>
      <c r="DB122" s="917"/>
      <c r="DC122" s="917"/>
      <c r="DD122" s="917"/>
      <c r="DE122" s="917"/>
      <c r="DF122" s="918"/>
      <c r="DG122" s="894">
        <v>875087</v>
      </c>
      <c r="DH122" s="895"/>
      <c r="DI122" s="895"/>
      <c r="DJ122" s="895"/>
      <c r="DK122" s="895"/>
      <c r="DL122" s="895">
        <v>888312</v>
      </c>
      <c r="DM122" s="895"/>
      <c r="DN122" s="895"/>
      <c r="DO122" s="895"/>
      <c r="DP122" s="895"/>
      <c r="DQ122" s="895">
        <v>924679</v>
      </c>
      <c r="DR122" s="895"/>
      <c r="DS122" s="895"/>
      <c r="DT122" s="895"/>
      <c r="DU122" s="895"/>
      <c r="DV122" s="872">
        <v>25.4</v>
      </c>
      <c r="DW122" s="872"/>
      <c r="DX122" s="872"/>
      <c r="DY122" s="872"/>
      <c r="DZ122" s="873"/>
    </row>
    <row r="123" spans="1:130" s="246" customFormat="1" ht="26.25" customHeight="1" x14ac:dyDescent="0.15">
      <c r="A123" s="898"/>
      <c r="B123" s="899"/>
      <c r="C123" s="902" t="s">
        <v>467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444</v>
      </c>
      <c r="AB123" s="858"/>
      <c r="AC123" s="858"/>
      <c r="AD123" s="858"/>
      <c r="AE123" s="859"/>
      <c r="AF123" s="860" t="s">
        <v>447</v>
      </c>
      <c r="AG123" s="858"/>
      <c r="AH123" s="858"/>
      <c r="AI123" s="858"/>
      <c r="AJ123" s="859"/>
      <c r="AK123" s="860" t="s">
        <v>444</v>
      </c>
      <c r="AL123" s="858"/>
      <c r="AM123" s="858"/>
      <c r="AN123" s="858"/>
      <c r="AO123" s="859"/>
      <c r="AP123" s="905" t="s">
        <v>444</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484</v>
      </c>
      <c r="BP123" s="959"/>
      <c r="BQ123" s="913">
        <v>10437601</v>
      </c>
      <c r="BR123" s="914"/>
      <c r="BS123" s="914"/>
      <c r="BT123" s="914"/>
      <c r="BU123" s="914"/>
      <c r="BV123" s="914">
        <v>9965159</v>
      </c>
      <c r="BW123" s="914"/>
      <c r="BX123" s="914"/>
      <c r="BY123" s="914"/>
      <c r="BZ123" s="914"/>
      <c r="CA123" s="914">
        <v>9455710</v>
      </c>
      <c r="CB123" s="914"/>
      <c r="CC123" s="914"/>
      <c r="CD123" s="914"/>
      <c r="CE123" s="914"/>
      <c r="CF123" s="824"/>
      <c r="CG123" s="825"/>
      <c r="CH123" s="825"/>
      <c r="CI123" s="825"/>
      <c r="CJ123" s="915"/>
      <c r="CK123" s="950"/>
      <c r="CL123" s="936"/>
      <c r="CM123" s="936"/>
      <c r="CN123" s="936"/>
      <c r="CO123" s="937"/>
      <c r="CP123" s="916" t="s">
        <v>485</v>
      </c>
      <c r="CQ123" s="917"/>
      <c r="CR123" s="917"/>
      <c r="CS123" s="917"/>
      <c r="CT123" s="917"/>
      <c r="CU123" s="917"/>
      <c r="CV123" s="917"/>
      <c r="CW123" s="917"/>
      <c r="CX123" s="917"/>
      <c r="CY123" s="917"/>
      <c r="CZ123" s="917"/>
      <c r="DA123" s="917"/>
      <c r="DB123" s="917"/>
      <c r="DC123" s="917"/>
      <c r="DD123" s="917"/>
      <c r="DE123" s="917"/>
      <c r="DF123" s="918"/>
      <c r="DG123" s="857">
        <v>152412</v>
      </c>
      <c r="DH123" s="858"/>
      <c r="DI123" s="858"/>
      <c r="DJ123" s="858"/>
      <c r="DK123" s="859"/>
      <c r="DL123" s="860">
        <v>163755</v>
      </c>
      <c r="DM123" s="858"/>
      <c r="DN123" s="858"/>
      <c r="DO123" s="858"/>
      <c r="DP123" s="859"/>
      <c r="DQ123" s="860">
        <v>147443</v>
      </c>
      <c r="DR123" s="858"/>
      <c r="DS123" s="858"/>
      <c r="DT123" s="858"/>
      <c r="DU123" s="859"/>
      <c r="DV123" s="905">
        <v>4.0999999999999996</v>
      </c>
      <c r="DW123" s="906"/>
      <c r="DX123" s="906"/>
      <c r="DY123" s="906"/>
      <c r="DZ123" s="907"/>
    </row>
    <row r="124" spans="1:130" s="246" customFormat="1" ht="26.25" customHeight="1" thickBot="1" x14ac:dyDescent="0.2">
      <c r="A124" s="898"/>
      <c r="B124" s="899"/>
      <c r="C124" s="902" t="s">
        <v>470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445</v>
      </c>
      <c r="AB124" s="858"/>
      <c r="AC124" s="858"/>
      <c r="AD124" s="858"/>
      <c r="AE124" s="859"/>
      <c r="AF124" s="860" t="s">
        <v>445</v>
      </c>
      <c r="AG124" s="858"/>
      <c r="AH124" s="858"/>
      <c r="AI124" s="858"/>
      <c r="AJ124" s="859"/>
      <c r="AK124" s="860" t="s">
        <v>445</v>
      </c>
      <c r="AL124" s="858"/>
      <c r="AM124" s="858"/>
      <c r="AN124" s="858"/>
      <c r="AO124" s="859"/>
      <c r="AP124" s="905" t="s">
        <v>445</v>
      </c>
      <c r="AQ124" s="906"/>
      <c r="AR124" s="906"/>
      <c r="AS124" s="906"/>
      <c r="AT124" s="907"/>
      <c r="AU124" s="908" t="s">
        <v>486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14.9</v>
      </c>
      <c r="BR124" s="912"/>
      <c r="BS124" s="912"/>
      <c r="BT124" s="912"/>
      <c r="BU124" s="912"/>
      <c r="BV124" s="912">
        <v>17.100000000000001</v>
      </c>
      <c r="BW124" s="912"/>
      <c r="BX124" s="912"/>
      <c r="BY124" s="912"/>
      <c r="BZ124" s="912"/>
      <c r="CA124" s="912">
        <v>37.799999999999997</v>
      </c>
      <c r="CB124" s="912"/>
      <c r="CC124" s="912"/>
      <c r="CD124" s="912"/>
      <c r="CE124" s="912"/>
      <c r="CF124" s="802"/>
      <c r="CG124" s="803"/>
      <c r="CH124" s="803"/>
      <c r="CI124" s="803"/>
      <c r="CJ124" s="943"/>
      <c r="CK124" s="951"/>
      <c r="CL124" s="951"/>
      <c r="CM124" s="951"/>
      <c r="CN124" s="951"/>
      <c r="CO124" s="952"/>
      <c r="CP124" s="916" t="s">
        <v>487</v>
      </c>
      <c r="CQ124" s="917"/>
      <c r="CR124" s="917"/>
      <c r="CS124" s="917"/>
      <c r="CT124" s="917"/>
      <c r="CU124" s="917"/>
      <c r="CV124" s="917"/>
      <c r="CW124" s="917"/>
      <c r="CX124" s="917"/>
      <c r="CY124" s="917"/>
      <c r="CZ124" s="917"/>
      <c r="DA124" s="917"/>
      <c r="DB124" s="917"/>
      <c r="DC124" s="917"/>
      <c r="DD124" s="917"/>
      <c r="DE124" s="917"/>
      <c r="DF124" s="918"/>
      <c r="DG124" s="840">
        <v>93276</v>
      </c>
      <c r="DH124" s="841"/>
      <c r="DI124" s="841"/>
      <c r="DJ124" s="841"/>
      <c r="DK124" s="842"/>
      <c r="DL124" s="843">
        <v>72713</v>
      </c>
      <c r="DM124" s="841"/>
      <c r="DN124" s="841"/>
      <c r="DO124" s="841"/>
      <c r="DP124" s="842"/>
      <c r="DQ124" s="843">
        <v>107871</v>
      </c>
      <c r="DR124" s="841"/>
      <c r="DS124" s="841"/>
      <c r="DT124" s="841"/>
      <c r="DU124" s="842"/>
      <c r="DV124" s="929">
        <v>3</v>
      </c>
      <c r="DW124" s="930"/>
      <c r="DX124" s="930"/>
      <c r="DY124" s="930"/>
      <c r="DZ124" s="931"/>
    </row>
    <row r="125" spans="1:130" s="246" customFormat="1" ht="26.25" customHeight="1" x14ac:dyDescent="0.15">
      <c r="A125" s="898"/>
      <c r="B125" s="899"/>
      <c r="C125" s="902" t="s">
        <v>472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488</v>
      </c>
      <c r="AB125" s="858"/>
      <c r="AC125" s="858"/>
      <c r="AD125" s="858"/>
      <c r="AE125" s="859"/>
      <c r="AF125" s="860" t="s">
        <v>488</v>
      </c>
      <c r="AG125" s="858"/>
      <c r="AH125" s="858"/>
      <c r="AI125" s="858"/>
      <c r="AJ125" s="859"/>
      <c r="AK125" s="860" t="s">
        <v>489</v>
      </c>
      <c r="AL125" s="858"/>
      <c r="AM125" s="858"/>
      <c r="AN125" s="858"/>
      <c r="AO125" s="859"/>
      <c r="AP125" s="905" t="s">
        <v>140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490</v>
      </c>
      <c r="CL125" s="933"/>
      <c r="CM125" s="933"/>
      <c r="CN125" s="933"/>
      <c r="CO125" s="934"/>
      <c r="CP125" s="941" t="s">
        <v>491</v>
      </c>
      <c r="CQ125" s="886"/>
      <c r="CR125" s="886"/>
      <c r="CS125" s="886"/>
      <c r="CT125" s="886"/>
      <c r="CU125" s="886"/>
      <c r="CV125" s="886"/>
      <c r="CW125" s="886"/>
      <c r="CX125" s="886"/>
      <c r="CY125" s="886"/>
      <c r="CZ125" s="886"/>
      <c r="DA125" s="886"/>
      <c r="DB125" s="886"/>
      <c r="DC125" s="886"/>
      <c r="DD125" s="886"/>
      <c r="DE125" s="886"/>
      <c r="DF125" s="887"/>
      <c r="DG125" s="942" t="s">
        <v>488</v>
      </c>
      <c r="DH125" s="923"/>
      <c r="DI125" s="923"/>
      <c r="DJ125" s="923"/>
      <c r="DK125" s="923"/>
      <c r="DL125" s="923" t="s">
        <v>140</v>
      </c>
      <c r="DM125" s="923"/>
      <c r="DN125" s="923"/>
      <c r="DO125" s="923"/>
      <c r="DP125" s="923"/>
      <c r="DQ125" s="923" t="s">
        <v>492</v>
      </c>
      <c r="DR125" s="923"/>
      <c r="DS125" s="923"/>
      <c r="DT125" s="923"/>
      <c r="DU125" s="923"/>
      <c r="DV125" s="924" t="s">
        <v>493</v>
      </c>
      <c r="DW125" s="924"/>
      <c r="DX125" s="924"/>
      <c r="DY125" s="924"/>
      <c r="DZ125" s="925"/>
    </row>
    <row r="126" spans="1:130" s="246" customFormat="1" ht="26.25" customHeight="1" thickBot="1" x14ac:dyDescent="0.2">
      <c r="A126" s="898"/>
      <c r="B126" s="899"/>
      <c r="C126" s="902" t="s">
        <v>474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494</v>
      </c>
      <c r="AB126" s="858"/>
      <c r="AC126" s="858"/>
      <c r="AD126" s="858"/>
      <c r="AE126" s="859"/>
      <c r="AF126" s="860" t="s">
        <v>140</v>
      </c>
      <c r="AG126" s="858"/>
      <c r="AH126" s="858"/>
      <c r="AI126" s="858"/>
      <c r="AJ126" s="859"/>
      <c r="AK126" s="860" t="s">
        <v>495</v>
      </c>
      <c r="AL126" s="858"/>
      <c r="AM126" s="858"/>
      <c r="AN126" s="858"/>
      <c r="AO126" s="859"/>
      <c r="AP126" s="905" t="s">
        <v>494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496</v>
      </c>
      <c r="CQ126" s="828"/>
      <c r="CR126" s="828"/>
      <c r="CS126" s="828"/>
      <c r="CT126" s="828"/>
      <c r="CU126" s="828"/>
      <c r="CV126" s="828"/>
      <c r="CW126" s="828"/>
      <c r="CX126" s="828"/>
      <c r="CY126" s="828"/>
      <c r="CZ126" s="828"/>
      <c r="DA126" s="828"/>
      <c r="DB126" s="828"/>
      <c r="DC126" s="828"/>
      <c r="DD126" s="828"/>
      <c r="DE126" s="828"/>
      <c r="DF126" s="829"/>
      <c r="DG126" s="894" t="s">
        <v>497</v>
      </c>
      <c r="DH126" s="895"/>
      <c r="DI126" s="895"/>
      <c r="DJ126" s="895"/>
      <c r="DK126" s="895"/>
      <c r="DL126" s="895" t="s">
        <v>140</v>
      </c>
      <c r="DM126" s="895"/>
      <c r="DN126" s="895"/>
      <c r="DO126" s="895"/>
      <c r="DP126" s="895"/>
      <c r="DQ126" s="895" t="s">
        <v>140</v>
      </c>
      <c r="DR126" s="895"/>
      <c r="DS126" s="895"/>
      <c r="DT126" s="895"/>
      <c r="DU126" s="895"/>
      <c r="DV126" s="872" t="s">
        <v>140</v>
      </c>
      <c r="DW126" s="872"/>
      <c r="DX126" s="872"/>
      <c r="DY126" s="872"/>
      <c r="DZ126" s="873"/>
    </row>
    <row r="127" spans="1:130" s="246" customFormat="1" ht="26.25" customHeight="1" x14ac:dyDescent="0.15">
      <c r="A127" s="900"/>
      <c r="B127" s="901"/>
      <c r="C127" s="919" t="s">
        <v>498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15</v>
      </c>
      <c r="AB127" s="858"/>
      <c r="AC127" s="858"/>
      <c r="AD127" s="858"/>
      <c r="AE127" s="859"/>
      <c r="AF127" s="860">
        <v>12</v>
      </c>
      <c r="AG127" s="858"/>
      <c r="AH127" s="858"/>
      <c r="AI127" s="858"/>
      <c r="AJ127" s="859"/>
      <c r="AK127" s="860">
        <v>10</v>
      </c>
      <c r="AL127" s="858"/>
      <c r="AM127" s="858"/>
      <c r="AN127" s="858"/>
      <c r="AO127" s="859"/>
      <c r="AP127" s="905">
        <v>0</v>
      </c>
      <c r="AQ127" s="906"/>
      <c r="AR127" s="906"/>
      <c r="AS127" s="906"/>
      <c r="AT127" s="907"/>
      <c r="AU127" s="282"/>
      <c r="AV127" s="282"/>
      <c r="AW127" s="282"/>
      <c r="AX127" s="922" t="s">
        <v>499</v>
      </c>
      <c r="AY127" s="890"/>
      <c r="AZ127" s="890"/>
      <c r="BA127" s="890"/>
      <c r="BB127" s="890"/>
      <c r="BC127" s="890"/>
      <c r="BD127" s="890"/>
      <c r="BE127" s="891"/>
      <c r="BF127" s="889" t="s">
        <v>500</v>
      </c>
      <c r="BG127" s="890"/>
      <c r="BH127" s="890"/>
      <c r="BI127" s="890"/>
      <c r="BJ127" s="890"/>
      <c r="BK127" s="890"/>
      <c r="BL127" s="891"/>
      <c r="BM127" s="889" t="s">
        <v>501</v>
      </c>
      <c r="BN127" s="890"/>
      <c r="BO127" s="890"/>
      <c r="BP127" s="890"/>
      <c r="BQ127" s="890"/>
      <c r="BR127" s="890"/>
      <c r="BS127" s="891"/>
      <c r="BT127" s="889" t="s">
        <v>502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503</v>
      </c>
      <c r="CQ127" s="828"/>
      <c r="CR127" s="828"/>
      <c r="CS127" s="828"/>
      <c r="CT127" s="828"/>
      <c r="CU127" s="828"/>
      <c r="CV127" s="828"/>
      <c r="CW127" s="828"/>
      <c r="CX127" s="828"/>
      <c r="CY127" s="828"/>
      <c r="CZ127" s="828"/>
      <c r="DA127" s="828"/>
      <c r="DB127" s="828"/>
      <c r="DC127" s="828"/>
      <c r="DD127" s="828"/>
      <c r="DE127" s="828"/>
      <c r="DF127" s="829"/>
      <c r="DG127" s="894" t="s">
        <v>140</v>
      </c>
      <c r="DH127" s="895"/>
      <c r="DI127" s="895"/>
      <c r="DJ127" s="895"/>
      <c r="DK127" s="895"/>
      <c r="DL127" s="895" t="s">
        <v>140</v>
      </c>
      <c r="DM127" s="895"/>
      <c r="DN127" s="895"/>
      <c r="DO127" s="895"/>
      <c r="DP127" s="895"/>
      <c r="DQ127" s="895" t="s">
        <v>488</v>
      </c>
      <c r="DR127" s="895"/>
      <c r="DS127" s="895"/>
      <c r="DT127" s="895"/>
      <c r="DU127" s="895"/>
      <c r="DV127" s="872" t="s">
        <v>489</v>
      </c>
      <c r="DW127" s="872"/>
      <c r="DX127" s="872"/>
      <c r="DY127" s="872"/>
      <c r="DZ127" s="873"/>
    </row>
    <row r="128" spans="1:130" s="246" customFormat="1" ht="26.25" customHeight="1" thickBot="1" x14ac:dyDescent="0.2">
      <c r="A128" s="874" t="s">
        <v>504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505</v>
      </c>
      <c r="X128" s="876"/>
      <c r="Y128" s="876"/>
      <c r="Z128" s="877"/>
      <c r="AA128" s="878">
        <v>16136</v>
      </c>
      <c r="AB128" s="879"/>
      <c r="AC128" s="879"/>
      <c r="AD128" s="879"/>
      <c r="AE128" s="880"/>
      <c r="AF128" s="881">
        <v>16134</v>
      </c>
      <c r="AG128" s="879"/>
      <c r="AH128" s="879"/>
      <c r="AI128" s="879"/>
      <c r="AJ128" s="880"/>
      <c r="AK128" s="881">
        <v>9656</v>
      </c>
      <c r="AL128" s="879"/>
      <c r="AM128" s="879"/>
      <c r="AN128" s="879"/>
      <c r="AO128" s="880"/>
      <c r="AP128" s="882"/>
      <c r="AQ128" s="883"/>
      <c r="AR128" s="883"/>
      <c r="AS128" s="883"/>
      <c r="AT128" s="884"/>
      <c r="AU128" s="282"/>
      <c r="AV128" s="282"/>
      <c r="AW128" s="282"/>
      <c r="AX128" s="885" t="s">
        <v>506</v>
      </c>
      <c r="AY128" s="886"/>
      <c r="AZ128" s="886"/>
      <c r="BA128" s="886"/>
      <c r="BB128" s="886"/>
      <c r="BC128" s="886"/>
      <c r="BD128" s="886"/>
      <c r="BE128" s="887"/>
      <c r="BF128" s="864" t="s">
        <v>140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507</v>
      </c>
      <c r="CQ128" s="806"/>
      <c r="CR128" s="806"/>
      <c r="CS128" s="806"/>
      <c r="CT128" s="806"/>
      <c r="CU128" s="806"/>
      <c r="CV128" s="806"/>
      <c r="CW128" s="806"/>
      <c r="CX128" s="806"/>
      <c r="CY128" s="806"/>
      <c r="CZ128" s="806"/>
      <c r="DA128" s="806"/>
      <c r="DB128" s="806"/>
      <c r="DC128" s="806"/>
      <c r="DD128" s="806"/>
      <c r="DE128" s="806"/>
      <c r="DF128" s="807"/>
      <c r="DG128" s="868" t="s">
        <v>488</v>
      </c>
      <c r="DH128" s="869"/>
      <c r="DI128" s="869"/>
      <c r="DJ128" s="869"/>
      <c r="DK128" s="869"/>
      <c r="DL128" s="869" t="s">
        <v>488</v>
      </c>
      <c r="DM128" s="869"/>
      <c r="DN128" s="869"/>
      <c r="DO128" s="869"/>
      <c r="DP128" s="869"/>
      <c r="DQ128" s="869" t="s">
        <v>140</v>
      </c>
      <c r="DR128" s="869"/>
      <c r="DS128" s="869"/>
      <c r="DT128" s="869"/>
      <c r="DU128" s="869"/>
      <c r="DV128" s="870" t="s">
        <v>140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508</v>
      </c>
      <c r="X129" s="855"/>
      <c r="Y129" s="855"/>
      <c r="Z129" s="856"/>
      <c r="AA129" s="857">
        <v>4345780</v>
      </c>
      <c r="AB129" s="858"/>
      <c r="AC129" s="858"/>
      <c r="AD129" s="858"/>
      <c r="AE129" s="859"/>
      <c r="AF129" s="860">
        <v>4354648</v>
      </c>
      <c r="AG129" s="858"/>
      <c r="AH129" s="858"/>
      <c r="AI129" s="858"/>
      <c r="AJ129" s="859"/>
      <c r="AK129" s="860">
        <v>4369448</v>
      </c>
      <c r="AL129" s="858"/>
      <c r="AM129" s="858"/>
      <c r="AN129" s="858"/>
      <c r="AO129" s="859"/>
      <c r="AP129" s="861"/>
      <c r="AQ129" s="862"/>
      <c r="AR129" s="862"/>
      <c r="AS129" s="862"/>
      <c r="AT129" s="863"/>
      <c r="AU129" s="284"/>
      <c r="AV129" s="284"/>
      <c r="AW129" s="284"/>
      <c r="AX129" s="827" t="s">
        <v>509</v>
      </c>
      <c r="AY129" s="828"/>
      <c r="AZ129" s="828"/>
      <c r="BA129" s="828"/>
      <c r="BB129" s="828"/>
      <c r="BC129" s="828"/>
      <c r="BD129" s="828"/>
      <c r="BE129" s="829"/>
      <c r="BF129" s="847" t="s">
        <v>488</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510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511</v>
      </c>
      <c r="X130" s="855"/>
      <c r="Y130" s="855"/>
      <c r="Z130" s="856"/>
      <c r="AA130" s="857">
        <v>741280</v>
      </c>
      <c r="AB130" s="858"/>
      <c r="AC130" s="858"/>
      <c r="AD130" s="858"/>
      <c r="AE130" s="859"/>
      <c r="AF130" s="860">
        <v>703955</v>
      </c>
      <c r="AG130" s="858"/>
      <c r="AH130" s="858"/>
      <c r="AI130" s="858"/>
      <c r="AJ130" s="859"/>
      <c r="AK130" s="860">
        <v>729637</v>
      </c>
      <c r="AL130" s="858"/>
      <c r="AM130" s="858"/>
      <c r="AN130" s="858"/>
      <c r="AO130" s="859"/>
      <c r="AP130" s="861"/>
      <c r="AQ130" s="862"/>
      <c r="AR130" s="862"/>
      <c r="AS130" s="862"/>
      <c r="AT130" s="863"/>
      <c r="AU130" s="284"/>
      <c r="AV130" s="284"/>
      <c r="AW130" s="284"/>
      <c r="AX130" s="827" t="s">
        <v>512</v>
      </c>
      <c r="AY130" s="828"/>
      <c r="AZ130" s="828"/>
      <c r="BA130" s="828"/>
      <c r="BB130" s="828"/>
      <c r="BC130" s="828"/>
      <c r="BD130" s="828"/>
      <c r="BE130" s="829"/>
      <c r="BF130" s="830">
        <v>13.8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513</v>
      </c>
      <c r="X131" s="838"/>
      <c r="Y131" s="838"/>
      <c r="Z131" s="839"/>
      <c r="AA131" s="840">
        <v>3604500</v>
      </c>
      <c r="AB131" s="841"/>
      <c r="AC131" s="841"/>
      <c r="AD131" s="841"/>
      <c r="AE131" s="842"/>
      <c r="AF131" s="843">
        <v>3650693</v>
      </c>
      <c r="AG131" s="841"/>
      <c r="AH131" s="841"/>
      <c r="AI131" s="841"/>
      <c r="AJ131" s="842"/>
      <c r="AK131" s="843">
        <v>3639811</v>
      </c>
      <c r="AL131" s="841"/>
      <c r="AM131" s="841"/>
      <c r="AN131" s="841"/>
      <c r="AO131" s="842"/>
      <c r="AP131" s="844"/>
      <c r="AQ131" s="845"/>
      <c r="AR131" s="845"/>
      <c r="AS131" s="845"/>
      <c r="AT131" s="846"/>
      <c r="AU131" s="284"/>
      <c r="AV131" s="284"/>
      <c r="AW131" s="284"/>
      <c r="AX131" s="805" t="s">
        <v>514</v>
      </c>
      <c r="AY131" s="806"/>
      <c r="AZ131" s="806"/>
      <c r="BA131" s="806"/>
      <c r="BB131" s="806"/>
      <c r="BC131" s="806"/>
      <c r="BD131" s="806"/>
      <c r="BE131" s="807"/>
      <c r="BF131" s="808">
        <v>37.799999999999997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516</v>
      </c>
      <c r="W132" s="818"/>
      <c r="X132" s="818"/>
      <c r="Y132" s="818"/>
      <c r="Z132" s="819"/>
      <c r="AA132" s="820">
        <v>15.48048273</v>
      </c>
      <c r="AB132" s="821"/>
      <c r="AC132" s="821"/>
      <c r="AD132" s="821"/>
      <c r="AE132" s="822"/>
      <c r="AF132" s="823">
        <v>13.31974505</v>
      </c>
      <c r="AG132" s="821"/>
      <c r="AH132" s="821"/>
      <c r="AI132" s="821"/>
      <c r="AJ132" s="822"/>
      <c r="AK132" s="823">
        <v>12.67038316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517</v>
      </c>
      <c r="W133" s="797"/>
      <c r="X133" s="797"/>
      <c r="Y133" s="797"/>
      <c r="Z133" s="798"/>
      <c r="AA133" s="799">
        <v>11.8</v>
      </c>
      <c r="AB133" s="800"/>
      <c r="AC133" s="800"/>
      <c r="AD133" s="800"/>
      <c r="AE133" s="801"/>
      <c r="AF133" s="799">
        <v>12.8</v>
      </c>
      <c r="AG133" s="800"/>
      <c r="AH133" s="800"/>
      <c r="AI133" s="800"/>
      <c r="AJ133" s="801"/>
      <c r="AK133" s="799">
        <v>13.8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e/7sQtTZR6/o6ShrUIusRFbF409r70y6MEhav9WrCzDMklZVCcO+8ppzlNOl02wh5x27He6JstOb2w01UYPhQ==" saltValue="9CSlEfhBLs7fjUbjzPm98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82" zoomScaleNormal="85" zoomScaleSheetLayoutView="100" workbookViewId="0">
      <selection activeCell="AS74" sqref="AS74"/>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GbcsRmOwWnmmT3pJIkG70zd6cvyS8haFHTFm1iKNTj00LIkXG4tnGTfutUU+59Jz4OJ9kWNWrt7yrqizM8jHA==" saltValue="GrsFVDZlM5atNdpTs1SK5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53"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6xuqVBAKleq2UlH4be0XbdSpBYjZVskWBR1irTHevX1COAjSbV2SkLUIoeSFlHmfp3Z1R1mIyBonP63FStx+g==" saltValue="bF8cDbb8Jv4t00coFwVec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520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521</v>
      </c>
      <c r="AP7" s="303"/>
      <c r="AQ7" s="304" t="s">
        <v>522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523</v>
      </c>
      <c r="AQ8" s="310" t="s">
        <v>524</v>
      </c>
      <c r="AR8" s="311" t="s">
        <v>525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526</v>
      </c>
      <c r="AL9" s="1227"/>
      <c r="AM9" s="1227"/>
      <c r="AN9" s="1228"/>
      <c r="AO9" s="312">
        <v>1060854</v>
      </c>
      <c r="AP9" s="312">
        <v>97353</v>
      </c>
      <c r="AQ9" s="313">
        <v>89955</v>
      </c>
      <c r="AR9" s="314">
        <v>8.1999999999999993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527</v>
      </c>
      <c r="AL10" s="1227"/>
      <c r="AM10" s="1227"/>
      <c r="AN10" s="1228"/>
      <c r="AO10" s="315">
        <v>57890</v>
      </c>
      <c r="AP10" s="315">
        <v>5312</v>
      </c>
      <c r="AQ10" s="316">
        <v>10661</v>
      </c>
      <c r="AR10" s="317">
        <v>-50.2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528</v>
      </c>
      <c r="AL11" s="1227"/>
      <c r="AM11" s="1227"/>
      <c r="AN11" s="1228"/>
      <c r="AO11" s="315">
        <v>154167</v>
      </c>
      <c r="AP11" s="315">
        <v>14148</v>
      </c>
      <c r="AQ11" s="316">
        <v>13679</v>
      </c>
      <c r="AR11" s="317">
        <v>3.4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529</v>
      </c>
      <c r="AL12" s="1227"/>
      <c r="AM12" s="1227"/>
      <c r="AN12" s="1228"/>
      <c r="AO12" s="315" t="s">
        <v>530</v>
      </c>
      <c r="AP12" s="315" t="s">
        <v>530</v>
      </c>
      <c r="AQ12" s="316">
        <v>972</v>
      </c>
      <c r="AR12" s="317" t="s">
        <v>530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531</v>
      </c>
      <c r="AL13" s="1227"/>
      <c r="AM13" s="1227"/>
      <c r="AN13" s="1228"/>
      <c r="AO13" s="315" t="s">
        <v>530</v>
      </c>
      <c r="AP13" s="315" t="s">
        <v>530</v>
      </c>
      <c r="AQ13" s="316">
        <v>32</v>
      </c>
      <c r="AR13" s="317" t="s">
        <v>530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532</v>
      </c>
      <c r="AL14" s="1227"/>
      <c r="AM14" s="1227"/>
      <c r="AN14" s="1228"/>
      <c r="AO14" s="315">
        <v>24882</v>
      </c>
      <c r="AP14" s="315">
        <v>2283</v>
      </c>
      <c r="AQ14" s="316">
        <v>4100</v>
      </c>
      <c r="AR14" s="317">
        <v>-44.3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533</v>
      </c>
      <c r="AL15" s="1227"/>
      <c r="AM15" s="1227"/>
      <c r="AN15" s="1228"/>
      <c r="AO15" s="315">
        <v>36043</v>
      </c>
      <c r="AP15" s="315">
        <v>3308</v>
      </c>
      <c r="AQ15" s="316">
        <v>1979</v>
      </c>
      <c r="AR15" s="317">
        <v>67.2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534</v>
      </c>
      <c r="AL16" s="1230"/>
      <c r="AM16" s="1230"/>
      <c r="AN16" s="1231"/>
      <c r="AO16" s="315">
        <v>-94978</v>
      </c>
      <c r="AP16" s="315">
        <v>-8716</v>
      </c>
      <c r="AQ16" s="316">
        <v>-8950</v>
      </c>
      <c r="AR16" s="317">
        <v>-2.6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1238858</v>
      </c>
      <c r="AP17" s="315">
        <v>113688</v>
      </c>
      <c r="AQ17" s="316">
        <v>112428</v>
      </c>
      <c r="AR17" s="317">
        <v>1.1000000000000001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536</v>
      </c>
      <c r="AP20" s="323" t="s">
        <v>537</v>
      </c>
      <c r="AQ20" s="324" t="s">
        <v>538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539</v>
      </c>
      <c r="AL21" s="1224"/>
      <c r="AM21" s="1224"/>
      <c r="AN21" s="1225"/>
      <c r="AO21" s="327">
        <v>10.46</v>
      </c>
      <c r="AP21" s="328">
        <v>10.34</v>
      </c>
      <c r="AQ21" s="329">
        <v>0.12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540</v>
      </c>
      <c r="AL22" s="1224"/>
      <c r="AM22" s="1224"/>
      <c r="AN22" s="1225"/>
      <c r="AO22" s="332">
        <v>92.8</v>
      </c>
      <c r="AP22" s="333">
        <v>96.7</v>
      </c>
      <c r="AQ22" s="334">
        <v>-3.9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521</v>
      </c>
      <c r="AP30" s="303"/>
      <c r="AQ30" s="304" t="s">
        <v>522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523</v>
      </c>
      <c r="AQ31" s="310" t="s">
        <v>524</v>
      </c>
      <c r="AR31" s="311" t="s">
        <v>525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544</v>
      </c>
      <c r="AL32" s="1215"/>
      <c r="AM32" s="1215"/>
      <c r="AN32" s="1216"/>
      <c r="AO32" s="342">
        <v>806983</v>
      </c>
      <c r="AP32" s="342">
        <v>74056</v>
      </c>
      <c r="AQ32" s="343">
        <v>52443</v>
      </c>
      <c r="AR32" s="344">
        <v>41.2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545</v>
      </c>
      <c r="AL33" s="1215"/>
      <c r="AM33" s="1215"/>
      <c r="AN33" s="1216"/>
      <c r="AO33" s="342" t="s">
        <v>530</v>
      </c>
      <c r="AP33" s="342" t="s">
        <v>530</v>
      </c>
      <c r="AQ33" s="343" t="s">
        <v>530</v>
      </c>
      <c r="AR33" s="344" t="s">
        <v>530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546</v>
      </c>
      <c r="AL34" s="1215"/>
      <c r="AM34" s="1215"/>
      <c r="AN34" s="1216"/>
      <c r="AO34" s="342" t="s">
        <v>530</v>
      </c>
      <c r="AP34" s="342" t="s">
        <v>530</v>
      </c>
      <c r="AQ34" s="343" t="s">
        <v>530</v>
      </c>
      <c r="AR34" s="344" t="s">
        <v>530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547</v>
      </c>
      <c r="AL35" s="1215"/>
      <c r="AM35" s="1215"/>
      <c r="AN35" s="1216"/>
      <c r="AO35" s="342">
        <v>358589</v>
      </c>
      <c r="AP35" s="342">
        <v>32907</v>
      </c>
      <c r="AQ35" s="343">
        <v>14640</v>
      </c>
      <c r="AR35" s="344">
        <v>124.8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548</v>
      </c>
      <c r="AL36" s="1215"/>
      <c r="AM36" s="1215"/>
      <c r="AN36" s="1216"/>
      <c r="AO36" s="342">
        <v>34889</v>
      </c>
      <c r="AP36" s="342">
        <v>3202</v>
      </c>
      <c r="AQ36" s="343">
        <v>3738</v>
      </c>
      <c r="AR36" s="344">
        <v>-14.3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549</v>
      </c>
      <c r="AL37" s="1215"/>
      <c r="AM37" s="1215"/>
      <c r="AN37" s="1216"/>
      <c r="AO37" s="342">
        <v>10</v>
      </c>
      <c r="AP37" s="342">
        <v>1</v>
      </c>
      <c r="AQ37" s="343">
        <v>1128</v>
      </c>
      <c r="AR37" s="344">
        <v>-99.9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550</v>
      </c>
      <c r="AL38" s="1218"/>
      <c r="AM38" s="1218"/>
      <c r="AN38" s="1219"/>
      <c r="AO38" s="345" t="s">
        <v>530</v>
      </c>
      <c r="AP38" s="345" t="s">
        <v>530</v>
      </c>
      <c r="AQ38" s="346">
        <v>7</v>
      </c>
      <c r="AR38" s="334" t="s">
        <v>530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551</v>
      </c>
      <c r="AL39" s="1218"/>
      <c r="AM39" s="1218"/>
      <c r="AN39" s="1219"/>
      <c r="AO39" s="342">
        <v>-9656</v>
      </c>
      <c r="AP39" s="342">
        <v>-886</v>
      </c>
      <c r="AQ39" s="343">
        <v>-2426</v>
      </c>
      <c r="AR39" s="344">
        <v>-63.5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552</v>
      </c>
      <c r="AL40" s="1215"/>
      <c r="AM40" s="1215"/>
      <c r="AN40" s="1216"/>
      <c r="AO40" s="342">
        <v>-729637</v>
      </c>
      <c r="AP40" s="342">
        <v>-66958</v>
      </c>
      <c r="AQ40" s="343">
        <v>-48318</v>
      </c>
      <c r="AR40" s="344">
        <v>38.6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461178</v>
      </c>
      <c r="AP41" s="342">
        <v>42322</v>
      </c>
      <c r="AQ41" s="343">
        <v>21212</v>
      </c>
      <c r="AR41" s="344">
        <v>99.5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521</v>
      </c>
      <c r="AN49" s="1209" t="s">
        <v>556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557</v>
      </c>
      <c r="AO50" s="359" t="s">
        <v>558</v>
      </c>
      <c r="AP50" s="360" t="s">
        <v>559</v>
      </c>
      <c r="AQ50" s="361" t="s">
        <v>560</v>
      </c>
      <c r="AR50" s="362" t="s">
        <v>561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562</v>
      </c>
      <c r="AL51" s="355"/>
      <c r="AM51" s="363">
        <v>1243005</v>
      </c>
      <c r="AN51" s="364">
        <v>109275</v>
      </c>
      <c r="AO51" s="365">
        <v>73.3</v>
      </c>
      <c r="AP51" s="366">
        <v>91837</v>
      </c>
      <c r="AQ51" s="367">
        <v>11</v>
      </c>
      <c r="AR51" s="368">
        <v>62.3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563</v>
      </c>
      <c r="AM52" s="371">
        <v>1092390</v>
      </c>
      <c r="AN52" s="372">
        <v>96034</v>
      </c>
      <c r="AO52" s="373">
        <v>78.8</v>
      </c>
      <c r="AP52" s="374">
        <v>54439</v>
      </c>
      <c r="AQ52" s="375">
        <v>21.7</v>
      </c>
      <c r="AR52" s="376">
        <v>57.1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564</v>
      </c>
      <c r="AL53" s="355"/>
      <c r="AM53" s="363">
        <v>817033</v>
      </c>
      <c r="AN53" s="364">
        <v>72670</v>
      </c>
      <c r="AO53" s="365">
        <v>-33.5</v>
      </c>
      <c r="AP53" s="366">
        <v>106092</v>
      </c>
      <c r="AQ53" s="367">
        <v>15.5</v>
      </c>
      <c r="AR53" s="368">
        <v>-49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563</v>
      </c>
      <c r="AM54" s="371">
        <v>659997</v>
      </c>
      <c r="AN54" s="372">
        <v>58703</v>
      </c>
      <c r="AO54" s="373">
        <v>-38.9</v>
      </c>
      <c r="AP54" s="374">
        <v>44299</v>
      </c>
      <c r="AQ54" s="375">
        <v>-18.600000000000001</v>
      </c>
      <c r="AR54" s="376">
        <v>-20.3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565</v>
      </c>
      <c r="AL55" s="355"/>
      <c r="AM55" s="363">
        <v>768256</v>
      </c>
      <c r="AN55" s="364">
        <v>68692</v>
      </c>
      <c r="AO55" s="365">
        <v>-5.5</v>
      </c>
      <c r="AP55" s="366">
        <v>79466</v>
      </c>
      <c r="AQ55" s="367">
        <v>-25.1</v>
      </c>
      <c r="AR55" s="368">
        <v>19.600000000000001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563</v>
      </c>
      <c r="AM56" s="371">
        <v>350837</v>
      </c>
      <c r="AN56" s="372">
        <v>31370</v>
      </c>
      <c r="AO56" s="373">
        <v>-46.6</v>
      </c>
      <c r="AP56" s="374">
        <v>44645</v>
      </c>
      <c r="AQ56" s="375">
        <v>0.8</v>
      </c>
      <c r="AR56" s="376">
        <v>-47.4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566</v>
      </c>
      <c r="AL57" s="355"/>
      <c r="AM57" s="363">
        <v>893426</v>
      </c>
      <c r="AN57" s="364">
        <v>80561</v>
      </c>
      <c r="AO57" s="365">
        <v>17.3</v>
      </c>
      <c r="AP57" s="366">
        <v>90072</v>
      </c>
      <c r="AQ57" s="367">
        <v>13.3</v>
      </c>
      <c r="AR57" s="368">
        <v>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563</v>
      </c>
      <c r="AM58" s="371">
        <v>564732</v>
      </c>
      <c r="AN58" s="372">
        <v>50923</v>
      </c>
      <c r="AO58" s="373">
        <v>62.3</v>
      </c>
      <c r="AP58" s="374">
        <v>46083</v>
      </c>
      <c r="AQ58" s="375">
        <v>3.2</v>
      </c>
      <c r="AR58" s="376">
        <v>59.1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567</v>
      </c>
      <c r="AL59" s="355"/>
      <c r="AM59" s="363">
        <v>982454</v>
      </c>
      <c r="AN59" s="364">
        <v>90158</v>
      </c>
      <c r="AO59" s="365">
        <v>11.9</v>
      </c>
      <c r="AP59" s="366">
        <v>88328</v>
      </c>
      <c r="AQ59" s="367">
        <v>-1.9</v>
      </c>
      <c r="AR59" s="368">
        <v>13.8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563</v>
      </c>
      <c r="AM60" s="371">
        <v>331110</v>
      </c>
      <c r="AN60" s="372">
        <v>30385</v>
      </c>
      <c r="AO60" s="373">
        <v>-40.299999999999997</v>
      </c>
      <c r="AP60" s="374">
        <v>49013</v>
      </c>
      <c r="AQ60" s="375">
        <v>6.4</v>
      </c>
      <c r="AR60" s="376">
        <v>-46.7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568</v>
      </c>
      <c r="AL61" s="377"/>
      <c r="AM61" s="378">
        <v>940835</v>
      </c>
      <c r="AN61" s="379">
        <v>84271</v>
      </c>
      <c r="AO61" s="380">
        <v>12.7</v>
      </c>
      <c r="AP61" s="381">
        <v>91159</v>
      </c>
      <c r="AQ61" s="382">
        <v>2.6</v>
      </c>
      <c r="AR61" s="368">
        <v>10.1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563</v>
      </c>
      <c r="AM62" s="371">
        <v>599813</v>
      </c>
      <c r="AN62" s="372">
        <v>53483</v>
      </c>
      <c r="AO62" s="373">
        <v>3.1</v>
      </c>
      <c r="AP62" s="374">
        <v>47696</v>
      </c>
      <c r="AQ62" s="375">
        <v>2.7</v>
      </c>
      <c r="AR62" s="376">
        <v>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C7to6zMPeT00tX9KW8TbmTBTE7UTF5pwCa1Uyip3deahoPqzY+6wK48c/MrTtf6BoXr1TUFFC2f+vrfw81Kew==" saltValue="GqveoV/dFFnHwnZHw17gd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29rwWvcpsSoMGhstW5md866lD2M9FCplU/qcp31WxD8s75sEZ6Ar4IKO5fpJer6fl/wFfBi100MSJX5PrYsQ==" saltValue="sXRBnb1qu0TpPlSC9sPgn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100" zoomScaleNormal="100" zoomScaleSheetLayoutView="55" workbookViewId="0">
      <selection activeCell="CV103" sqref="CV10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518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3xjH4zvrJeUKyDmcCAbeZJroXDKzo2G4X4HHZ/w5C5uvRs1tJUsa8k8WTWAuwjlBtwGLSjriQR8KkdpOL0N1g==" saltValue="y657ohWJQ37Yoh1PgpLVz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32" t="s">
        <v>3</v>
      </c>
      <c r="D47" s="1232"/>
      <c r="E47" s="1233"/>
      <c r="F47" s="11">
        <v>13.54</v>
      </c>
      <c r="G47" s="12">
        <v>16.8</v>
      </c>
      <c r="H47" s="12">
        <v>18.86</v>
      </c>
      <c r="I47" s="12">
        <v>18.84</v>
      </c>
      <c r="J47" s="13">
        <v>18.79</v>
      </c>
    </row>
    <row r="48" spans="2:10" ht="57.75" customHeight="1" x14ac:dyDescent="0.15">
      <c r="B48" s="14"/>
      <c r="C48" s="1234" t="s">
        <v>4</v>
      </c>
      <c r="D48" s="1234"/>
      <c r="E48" s="1235"/>
      <c r="F48" s="15">
        <v>3.84</v>
      </c>
      <c r="G48" s="16">
        <v>4.2300000000000004</v>
      </c>
      <c r="H48" s="16">
        <v>3.53</v>
      </c>
      <c r="I48" s="16">
        <v>3.82</v>
      </c>
      <c r="J48" s="17">
        <v>2.6</v>
      </c>
    </row>
    <row r="49" spans="2:10" ht="57.75" customHeight="1" thickBot="1" x14ac:dyDescent="0.2">
      <c r="B49" s="18"/>
      <c r="C49" s="1236" t="s">
        <v>5</v>
      </c>
      <c r="D49" s="1236"/>
      <c r="E49" s="1237"/>
      <c r="F49" s="19">
        <v>0.19</v>
      </c>
      <c r="G49" s="20">
        <v>3.91</v>
      </c>
      <c r="H49" s="20">
        <v>0.99</v>
      </c>
      <c r="I49" s="20">
        <v>0.31</v>
      </c>
      <c r="J49" s="21" t="s">
        <v>576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GxnrYrd1UVA93Tx/Nrb2xps8jQlHyasEy/gTu4o+3rITkf44wrRDuJwi8uqfPS6AJaYEX0MIQfgxwkkG4w68g==" saltValue="ZMYlSnY+2AV7Cz2VQ5qnt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2020-09-14T07:10:23Z</cp:lastPrinted>
  <dcterms:created xsi:type="dcterms:W3CDTF">2020-08-18T04:42:26Z</dcterms:created>
  <dcterms:modified xsi:type="dcterms:W3CDTF">2020-09-14T07:34:08Z</dcterms:modified>
</cp:coreProperties>
</file>