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24.145\PrvIppan\08_営繕基準\01_建設工事\11_営繕工事における週休２日促進工事実施要領\R060401適用\HP\"/>
    </mc:Choice>
  </mc:AlternateContent>
  <xr:revisionPtr revIDLastSave="0" documentId="13_ncr:1_{235D6470-9EA7-4ADD-BC4C-9A29C650730D}" xr6:coauthVersionLast="47" xr6:coauthVersionMax="47" xr10:uidLastSave="{00000000-0000-0000-0000-000000000000}"/>
  <bookViews>
    <workbookView xWindow="-28920" yWindow="75" windowWidth="29040" windowHeight="15840" activeTab="1" xr2:uid="{00000000-000D-0000-FFFF-FFFF00000000}"/>
  </bookViews>
  <sheets>
    <sheet name="別紙2　実績" sheetId="1" r:id="rId1"/>
    <sheet name="別紙2　実績（記入例）" sheetId="2" r:id="rId2"/>
  </sheets>
  <definedNames>
    <definedName name="_xlnm.Print_Area" localSheetId="0">'別紙2　実績'!$B$2:$AR$37</definedName>
    <definedName name="_xlnm.Print_Area" localSheetId="1">'別紙2　実績（記入例）'!$B$2:$AR$37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M35" i="1" s="1"/>
  <c r="K35" i="1"/>
  <c r="L34" i="1"/>
  <c r="K34" i="1"/>
  <c r="L33" i="1"/>
  <c r="M33" i="1" s="1"/>
  <c r="K33" i="1"/>
  <c r="L32" i="1"/>
  <c r="M32" i="1" s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L36" i="1" s="1"/>
  <c r="K25" i="1"/>
  <c r="K36" i="1" s="1"/>
  <c r="L24" i="1"/>
  <c r="M24" i="1" s="1"/>
  <c r="K24" i="1"/>
  <c r="J36" i="1"/>
  <c r="I36" i="1"/>
  <c r="H36" i="1"/>
  <c r="G36" i="1"/>
  <c r="F36" i="1"/>
  <c r="E36" i="1"/>
  <c r="D36" i="1"/>
  <c r="C36" i="1"/>
  <c r="L14" i="1"/>
  <c r="L13" i="1"/>
  <c r="L12" i="1"/>
  <c r="L11" i="1"/>
  <c r="L10" i="1"/>
  <c r="M29" i="1" l="1"/>
  <c r="M30" i="1"/>
  <c r="M31" i="1"/>
  <c r="M26" i="1"/>
  <c r="M34" i="1"/>
  <c r="M27" i="1"/>
  <c r="M28" i="1"/>
  <c r="M36" i="1"/>
  <c r="M25" i="1"/>
  <c r="J36" i="2" l="1"/>
  <c r="I36" i="2"/>
  <c r="H36" i="2"/>
  <c r="G36" i="2"/>
  <c r="F36" i="2"/>
  <c r="E36" i="2"/>
  <c r="D36" i="2"/>
  <c r="AS35" i="2"/>
  <c r="L35" i="2"/>
  <c r="K35" i="2"/>
  <c r="AS34" i="2"/>
  <c r="L34" i="2"/>
  <c r="K34" i="2"/>
  <c r="AS33" i="2"/>
  <c r="L33" i="2"/>
  <c r="M33" i="2" s="1"/>
  <c r="K33" i="2"/>
  <c r="AS32" i="2"/>
  <c r="L32" i="2"/>
  <c r="M32" i="2" s="1"/>
  <c r="K32" i="2"/>
  <c r="AS31" i="2"/>
  <c r="L31" i="2"/>
  <c r="M31" i="2" s="1"/>
  <c r="K31" i="2"/>
  <c r="AS30" i="2"/>
  <c r="L30" i="2"/>
  <c r="K30" i="2"/>
  <c r="AS29" i="2"/>
  <c r="L29" i="2"/>
  <c r="M29" i="2" s="1"/>
  <c r="K29" i="2"/>
  <c r="AS28" i="2"/>
  <c r="L28" i="2"/>
  <c r="M28" i="2" s="1"/>
  <c r="K28" i="2"/>
  <c r="AS27" i="2"/>
  <c r="L27" i="2"/>
  <c r="K27" i="2"/>
  <c r="AS26" i="2"/>
  <c r="L26" i="2"/>
  <c r="K26" i="2"/>
  <c r="AS25" i="2"/>
  <c r="L25" i="2"/>
  <c r="C25" i="2"/>
  <c r="C36" i="2" s="1"/>
  <c r="AS24" i="2"/>
  <c r="L24" i="2"/>
  <c r="K24" i="2"/>
  <c r="L14" i="2"/>
  <c r="L13" i="2"/>
  <c r="L12" i="2"/>
  <c r="L11" i="2"/>
  <c r="L10" i="2"/>
  <c r="J8" i="2"/>
  <c r="AS35" i="1"/>
  <c r="AS34" i="1"/>
  <c r="AS33" i="1"/>
  <c r="AS32" i="1"/>
  <c r="AS31" i="1"/>
  <c r="AS30" i="1"/>
  <c r="AS29" i="1"/>
  <c r="AS28" i="1"/>
  <c r="AS27" i="1"/>
  <c r="AS26" i="1"/>
  <c r="AS25" i="1"/>
  <c r="AS24" i="1"/>
  <c r="M35" i="2" l="1"/>
  <c r="M34" i="2"/>
  <c r="K25" i="2"/>
  <c r="M25" i="2" s="1"/>
  <c r="M30" i="2"/>
  <c r="M26" i="2"/>
  <c r="K36" i="2"/>
  <c r="M27" i="2"/>
  <c r="L36" i="2"/>
  <c r="M36" i="2" l="1"/>
  <c r="T36" i="2" s="1"/>
</calcChain>
</file>

<file path=xl/sharedStrings.xml><?xml version="1.0" encoding="utf-8"?>
<sst xmlns="http://schemas.openxmlformats.org/spreadsheetml/2006/main" count="289" uniqueCount="91">
  <si>
    <t>工事名</t>
    <rPh sb="0" eb="3">
      <t>コウジメイ</t>
    </rPh>
    <phoneticPr fontId="2"/>
  </si>
  <si>
    <t>受注者名</t>
    <rPh sb="0" eb="3">
      <t>ジュチュウシャ</t>
    </rPh>
    <rPh sb="3" eb="4">
      <t>メイ</t>
    </rPh>
    <phoneticPr fontId="2"/>
  </si>
  <si>
    <t>開始日</t>
    <rPh sb="0" eb="3">
      <t>カイシビ</t>
    </rPh>
    <phoneticPr fontId="2"/>
  </si>
  <si>
    <t>工事
日数</t>
    <rPh sb="0" eb="2">
      <t>コウジ</t>
    </rPh>
    <rPh sb="3" eb="5">
      <t>ニッスウ</t>
    </rPh>
    <phoneticPr fontId="2"/>
  </si>
  <si>
    <t>日間</t>
    <rPh sb="0" eb="2">
      <t>ニチカン</t>
    </rPh>
    <phoneticPr fontId="2"/>
  </si>
  <si>
    <t>完成日</t>
    <rPh sb="0" eb="2">
      <t>カンセイ</t>
    </rPh>
    <rPh sb="2" eb="3">
      <t>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</si>
  <si>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</si>
  <si>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準備期間</t>
    <rPh sb="0" eb="2">
      <t>ジュンビ</t>
    </rPh>
    <rPh sb="2" eb="4">
      <t>キカン</t>
    </rPh>
    <phoneticPr fontId="2"/>
  </si>
  <si>
    <t>夏季
休暇</t>
    <rPh sb="0" eb="2">
      <t>カキ</t>
    </rPh>
    <rPh sb="3" eb="5">
      <t>キュウカ</t>
    </rPh>
    <phoneticPr fontId="2"/>
  </si>
  <si>
    <t>全体期間</t>
    <rPh sb="0" eb="2">
      <t>ゼンタイ</t>
    </rPh>
    <rPh sb="2" eb="4">
      <t>キカン</t>
    </rPh>
    <phoneticPr fontId="2"/>
  </si>
  <si>
    <t>～</t>
    <phoneticPr fontId="2"/>
  </si>
  <si>
    <t>累計休工日率について</t>
    <rPh sb="0" eb="2">
      <t>ルイケイ</t>
    </rPh>
    <rPh sb="2" eb="5">
      <t>キュウコウビ</t>
    </rPh>
    <rPh sb="5" eb="6">
      <t>リツ</t>
    </rPh>
    <phoneticPr fontId="2"/>
  </si>
  <si>
    <t>年末年始
休暇</t>
    <rPh sb="0" eb="2">
      <t>ネンマツ</t>
    </rPh>
    <rPh sb="2" eb="4">
      <t>ネンシ</t>
    </rPh>
    <rPh sb="5" eb="7">
      <t>キュウカ</t>
    </rPh>
    <phoneticPr fontId="2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</si>
  <si>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2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</si>
  <si>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2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</si>
  <si>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2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</si>
  <si>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2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</si>
  <si>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2"/>
  </si>
  <si>
    <t>月別
工事日数</t>
    <rPh sb="0" eb="2">
      <t>ツキベツ</t>
    </rPh>
    <rPh sb="3" eb="5">
      <t>コウジ</t>
    </rPh>
    <rPh sb="5" eb="7">
      <t>ニッスウ</t>
    </rPh>
    <phoneticPr fontId="2"/>
  </si>
  <si>
    <t>対象期間の日数</t>
    <rPh sb="0" eb="2">
      <t>タイショウ</t>
    </rPh>
    <rPh sb="2" eb="4">
      <t>キカン</t>
    </rPh>
    <rPh sb="5" eb="7">
      <t>ニッスウ</t>
    </rPh>
    <phoneticPr fontId="2"/>
  </si>
  <si>
    <r>
      <t>対象期間内の</t>
    </r>
    <r>
      <rPr>
        <b/>
        <sz val="9"/>
        <color theme="1"/>
        <rFont val="ＭＳ Ｐゴシック"/>
        <family val="3"/>
        <charset val="128"/>
      </rPr>
      <t>実績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2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</si>
  <si>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2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</si>
  <si>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2"/>
  </si>
  <si>
    <t>対象外の日数</t>
    <rPh sb="0" eb="3">
      <t>タイショウガイ</t>
    </rPh>
    <rPh sb="4" eb="6">
      <t>ニッスウ</t>
    </rPh>
    <phoneticPr fontId="2"/>
  </si>
  <si>
    <t>計</t>
    <rPh sb="0" eb="1">
      <t>ケイ</t>
    </rPh>
    <phoneticPr fontId="2"/>
  </si>
  <si>
    <t>準備
期間</t>
    <rPh sb="0" eb="2">
      <t>ジュンビ</t>
    </rPh>
    <rPh sb="3" eb="5">
      <t>キカン</t>
    </rPh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</si>
  <si>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</si>
  <si>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工場製作
期間</t>
    <rPh sb="0" eb="2">
      <t>コウジョウ</t>
    </rPh>
    <rPh sb="2" eb="4">
      <t>セイサク</t>
    </rPh>
    <rPh sb="5" eb="7">
      <t>キカン</t>
    </rPh>
    <phoneticPr fontId="2"/>
  </si>
  <si>
    <t>一時中止
期間</t>
    <rPh sb="0" eb="2">
      <t>イチジ</t>
    </rPh>
    <rPh sb="2" eb="4">
      <t>チュウシ</t>
    </rPh>
    <rPh sb="5" eb="7">
      <t>キカン</t>
    </rPh>
    <phoneticPr fontId="2"/>
  </si>
  <si>
    <t>発注者指定期間</t>
    <rPh sb="0" eb="3">
      <t>ハッチュウシャ</t>
    </rPh>
    <rPh sb="3" eb="5">
      <t>シテイ</t>
    </rPh>
    <rPh sb="5" eb="7">
      <t>キカン</t>
    </rPh>
    <phoneticPr fontId="2"/>
  </si>
  <si>
    <t>工期末
20日前</t>
    <rPh sb="0" eb="3">
      <t>コウキマツ</t>
    </rPh>
    <rPh sb="6" eb="7">
      <t>ニチ</t>
    </rPh>
    <rPh sb="7" eb="8">
      <t>マエ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</si>
  <si>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</si>
  <si>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</si>
  <si>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</si>
  <si>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</si>
  <si>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</si>
  <si>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</si>
  <si>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</si>
  <si>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</si>
  <si>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</si>
  <si>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</si>
  <si>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</si>
  <si>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</si>
  <si>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</si>
  <si>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</si>
  <si>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</si>
  <si>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</si>
  <si>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</si>
  <si>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</si>
  <si>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</si>
  <si>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</si>
  <si>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</si>
  <si>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</si>
  <si>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</si>
  <si>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</si>
  <si>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</si>
  <si>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</si>
  <si>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</si>
  <si>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</si>
  <si>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</si>
  <si>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</si>
  <si>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</si>
  <si>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○○年4月</t>
    <rPh sb="2" eb="3">
      <t>ネン</t>
    </rPh>
    <rPh sb="4" eb="5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</si>
  <si>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</si>
  <si>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</si>
  <si>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</si>
  <si>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</si>
  <si>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</si>
  <si>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</si>
  <si>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</si>
  <si>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</si>
  <si>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○○年１月</t>
    <rPh sb="2" eb="3">
      <t>ネン</t>
    </rPh>
    <rPh sb="4" eb="5">
      <t>ガツ</t>
    </rPh>
    <phoneticPr fontId="2"/>
  </si>
  <si>
    <t>2月</t>
    <phoneticPr fontId="2"/>
  </si>
  <si>
    <t>3月</t>
    <phoneticPr fontId="2"/>
  </si>
  <si>
    <t>累計</t>
    <rPh sb="0" eb="2">
      <t>ルイケイ</t>
    </rPh>
    <phoneticPr fontId="2"/>
  </si>
  <si>
    <t>実績：</t>
    <rPh sb="0" eb="2">
      <t>ジッセキ</t>
    </rPh>
    <phoneticPr fontId="2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</si>
  <si>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2"/>
  </si>
  <si>
    <t>【記入例】</t>
    <rPh sb="1" eb="3">
      <t>キニュウ</t>
    </rPh>
    <rPh sb="3" eb="4">
      <t>レイ</t>
    </rPh>
    <phoneticPr fontId="2"/>
  </si>
  <si>
    <t>5月</t>
  </si>
  <si>
    <t>×</t>
  </si>
  <si>
    <t>●</t>
  </si>
  <si>
    <t>2月</t>
  </si>
  <si>
    <t>3月</t>
  </si>
  <si>
    <t>別紙2</t>
    <rPh sb="0" eb="2">
      <t>ベッシ</t>
    </rPh>
    <phoneticPr fontId="2"/>
  </si>
  <si>
    <t>週休２日促進工事　休日等取得実績書</t>
    <rPh sb="0" eb="2">
      <t>シュウキュウ</t>
    </rPh>
    <rPh sb="3" eb="4">
      <t>ニチ</t>
    </rPh>
    <rPh sb="4" eb="6">
      <t>ソクシン</t>
    </rPh>
    <rPh sb="6" eb="8">
      <t>コウジ</t>
    </rPh>
    <rPh sb="9" eb="11">
      <t>キュウジツ</t>
    </rPh>
    <rPh sb="11" eb="12">
      <t>トウ</t>
    </rPh>
    <rPh sb="12" eb="14">
      <t>シュトク</t>
    </rPh>
    <rPh sb="14" eb="16">
      <t>ジッセキ</t>
    </rPh>
    <rPh sb="16" eb="17">
      <t>ショ</t>
    </rPh>
    <phoneticPr fontId="2"/>
  </si>
  <si>
    <t>県営〇〇新築工事（○工区）</t>
    <rPh sb="0" eb="2">
      <t>ケンエイ</t>
    </rPh>
    <rPh sb="4" eb="6">
      <t>シンチク</t>
    </rPh>
    <rPh sb="6" eb="8">
      <t>コウジ</t>
    </rPh>
    <rPh sb="10" eb="12">
      <t>コウク</t>
    </rPh>
    <phoneticPr fontId="2"/>
  </si>
  <si>
    <t>工期</t>
    <rPh sb="0" eb="2">
      <t>コウキ</t>
    </rPh>
    <phoneticPr fontId="2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</si>
  <si>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2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</si>
  <si>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2"/>
  </si>
  <si>
    <t>※1「対象外の期間」とは、実施要領（試行）２用語の定義（２）を参照
※2一時中止の期間が複数期間となる場合は、適宜、行を追加して記入</t>
    <rPh sb="3" eb="6">
      <t>タイショウガイ</t>
    </rPh>
    <rPh sb="7" eb="9">
      <t>キカン</t>
    </rPh>
    <rPh sb="13" eb="15">
      <t>ジッシ</t>
    </rPh>
    <rPh sb="15" eb="17">
      <t>ヨウリョウ</t>
    </rPh>
    <rPh sb="18" eb="20">
      <t>シコウ</t>
    </rPh>
    <rPh sb="22" eb="24">
      <t>ヨウゴ</t>
    </rPh>
    <rPh sb="25" eb="27">
      <t>テイギ</t>
    </rPh>
    <rPh sb="31" eb="33">
      <t>サンショウ</t>
    </rPh>
    <rPh sb="36" eb="38">
      <t>イチジ</t>
    </rPh>
    <rPh sb="38" eb="40">
      <t>チュウシ</t>
    </rPh>
    <rPh sb="41" eb="43">
      <t>キカン</t>
    </rPh>
    <rPh sb="44" eb="46">
      <t>フクスウ</t>
    </rPh>
    <rPh sb="46" eb="48">
      <t>キカン</t>
    </rPh>
    <rPh sb="51" eb="53">
      <t>バアイ</t>
    </rPh>
    <rPh sb="55" eb="57">
      <t>テキギ</t>
    </rPh>
    <rPh sb="58" eb="59">
      <t>ギョウ</t>
    </rPh>
    <rPh sb="60" eb="62">
      <t>ツイカ</t>
    </rPh>
    <rPh sb="64" eb="66">
      <t>キニュウ</t>
    </rPh>
    <phoneticPr fontId="2"/>
  </si>
  <si>
    <t>（株）・（有）　○○工務店</t>
    <rPh sb="0" eb="3">
      <t>カブ</t>
    </rPh>
    <rPh sb="4" eb="7">
      <t>ユウ</t>
    </rPh>
    <rPh sb="10" eb="13">
      <t>コウムテン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</si>
</sst>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56" fontId="6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5" xfId="0" applyFont="1" applyBorder="1">
      <alignment vertical="center"/>
    </xf>
    <xf numFmtId="181" fontId="3" fillId="0" borderId="0" xfId="0" applyNumberFormat="1" applyFont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center" vertical="center"/>
    </xf>
    <xf numFmtId="0" fontId="12" fillId="0" borderId="3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181" fontId="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2" borderId="22" xfId="0" applyFont="1" applyFill="1" applyBorder="1">
      <alignment vertical="center"/>
    </xf>
    <xf numFmtId="0" fontId="15" fillId="2" borderId="23" xfId="0" applyFont="1" applyFill="1" applyBorder="1">
      <alignment vertical="center"/>
    </xf>
    <xf numFmtId="0" fontId="15" fillId="0" borderId="25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6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0" borderId="31" xfId="0" applyFont="1" applyBorder="1">
      <alignment vertical="center"/>
    </xf>
    <xf numFmtId="0" fontId="15" fillId="2" borderId="31" xfId="0" applyFont="1" applyFill="1" applyBorder="1">
      <alignment vertical="center"/>
    </xf>
    <xf numFmtId="0" fontId="15" fillId="2" borderId="32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S37"/>
  <sheetViews>
    <sheetView zoomScale="70" zoomScaleNormal="70" workbookViewId="0">
      <selection activeCell="L29" sqref="L29"/>
    </sheetView>
  </sheetViews>
  <sheetFormatPr defaultColWidth="9" defaultRowHeight="13" x14ac:dyDescent="0.55000000000000004"/>
  <cols>
    <col min="1" max="1" width="9" style="2"/>
    <col min="2" max="2" width="9.5" style="2" customWidth="1"/>
    <col min="3" max="13" width="6.58203125" style="2" customWidth="1"/>
    <col min="14" max="44" width="2.25" style="2" customWidth="1"/>
    <col min="45" max="45" width="10.25" style="2" bestFit="1" customWidth="1"/>
    <col min="46" max="16384" width="9" style="2"/>
  </cols>
  <sheetData>
    <row r="2" spans="2:44" ht="19" x14ac:dyDescent="0.55000000000000004">
      <c r="B2" s="1"/>
      <c r="M2" s="3"/>
      <c r="AR2" s="4" t="s">
        <v>83</v>
      </c>
    </row>
    <row r="3" spans="2:44" ht="24" customHeight="1" x14ac:dyDescent="0.55000000000000004">
      <c r="B3" s="77" t="s">
        <v>84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</row>
    <row r="5" spans="2:44" ht="17.25" customHeight="1" x14ac:dyDescent="0.55000000000000004">
      <c r="B5" s="5" t="s">
        <v>0</v>
      </c>
      <c r="C5" s="78"/>
      <c r="D5" s="79"/>
      <c r="E5" s="79"/>
      <c r="F5" s="79"/>
      <c r="G5" s="79"/>
      <c r="H5" s="79"/>
      <c r="I5" s="79"/>
      <c r="J5" s="79"/>
      <c r="K5" s="79"/>
      <c r="L5" s="80"/>
      <c r="Q5" s="6"/>
    </row>
    <row r="6" spans="2:44" ht="17.25" customHeight="1" x14ac:dyDescent="0.55000000000000004">
      <c r="B6" s="5" t="s">
        <v>1</v>
      </c>
      <c r="C6" s="78"/>
      <c r="D6" s="79"/>
      <c r="E6" s="79"/>
      <c r="F6" s="79"/>
      <c r="G6" s="79"/>
      <c r="H6" s="79"/>
      <c r="I6" s="79"/>
      <c r="J6" s="79"/>
      <c r="K6" s="79"/>
      <c r="L6" s="80"/>
      <c r="Q6" s="6"/>
    </row>
    <row r="7" spans="2:44" x14ac:dyDescent="0.55000000000000004">
      <c r="C7" s="7"/>
      <c r="E7" s="7"/>
      <c r="F7" s="7"/>
      <c r="K7" s="6"/>
      <c r="Q7" s="6"/>
    </row>
    <row r="8" spans="2:44" ht="17.25" customHeight="1" x14ac:dyDescent="0.55000000000000004">
      <c r="B8" s="81" t="s">
        <v>86</v>
      </c>
      <c r="C8" s="81"/>
      <c r="D8" s="8" t="s">
        <v>2</v>
      </c>
      <c r="E8" s="82"/>
      <c r="F8" s="83"/>
      <c r="G8" s="84"/>
      <c r="H8" s="85" t="s">
        <v>3</v>
      </c>
      <c r="I8" s="86"/>
      <c r="J8" s="88" t="s">
        <v>4</v>
      </c>
      <c r="K8" s="89"/>
      <c r="M8" s="6"/>
      <c r="Q8" s="6"/>
    </row>
    <row r="9" spans="2:44" ht="17.25" customHeight="1" x14ac:dyDescent="0.55000000000000004">
      <c r="B9" s="81"/>
      <c r="C9" s="81"/>
      <c r="D9" s="8" t="s">
        <v>5</v>
      </c>
      <c r="E9" s="82"/>
      <c r="F9" s="83"/>
      <c r="G9" s="84"/>
      <c r="H9" s="87"/>
      <c r="I9" s="87"/>
      <c r="J9" s="90"/>
      <c r="K9" s="90"/>
      <c r="Q9" s="6"/>
    </row>
    <row r="10" spans="2:44" ht="17.25" customHeight="1" x14ac:dyDescent="0.55000000000000004">
      <c r="B10" s="91" t="s">
        <v>6</v>
      </c>
      <c r="C10" s="92"/>
      <c r="D10" s="93"/>
      <c r="E10" s="82"/>
      <c r="F10" s="83"/>
      <c r="G10" s="83"/>
      <c r="H10" s="94"/>
      <c r="I10" s="95"/>
      <c r="J10" s="94" t="s">
        <v>7</v>
      </c>
      <c r="K10" s="95"/>
      <c r="L10" s="96">
        <f>E10-E8</f>
        <v>0</v>
      </c>
      <c r="M10" s="97"/>
      <c r="Q10" s="6"/>
    </row>
    <row r="11" spans="2:44" ht="17.25" customHeight="1" thickBot="1" x14ac:dyDescent="0.6">
      <c r="B11" s="98" t="s">
        <v>8</v>
      </c>
      <c r="C11" s="91" t="s">
        <v>9</v>
      </c>
      <c r="D11" s="93"/>
      <c r="E11" s="82"/>
      <c r="F11" s="83"/>
      <c r="G11" s="83"/>
      <c r="H11" s="9" t="s">
        <v>10</v>
      </c>
      <c r="I11" s="83"/>
      <c r="J11" s="83"/>
      <c r="K11" s="83"/>
      <c r="L11" s="96">
        <f>I11-E11+1</f>
        <v>1</v>
      </c>
      <c r="M11" s="97"/>
      <c r="Q11" s="6"/>
    </row>
    <row r="12" spans="2:44" ht="17.25" customHeight="1" x14ac:dyDescent="0.55000000000000004">
      <c r="B12" s="99"/>
      <c r="C12" s="91" t="s">
        <v>87</v>
      </c>
      <c r="D12" s="93"/>
      <c r="E12" s="82"/>
      <c r="F12" s="83"/>
      <c r="G12" s="83"/>
      <c r="H12" s="9" t="s">
        <v>10</v>
      </c>
      <c r="I12" s="83"/>
      <c r="J12" s="83"/>
      <c r="K12" s="83"/>
      <c r="L12" s="96">
        <f t="shared" ref="L12:L14" si="0">I12-E12+1</f>
        <v>1</v>
      </c>
      <c r="M12" s="97"/>
      <c r="P12" s="10" t="s">
        <v>11</v>
      </c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3"/>
    </row>
    <row r="13" spans="2:44" ht="17.25" customHeight="1" x14ac:dyDescent="0.55000000000000004">
      <c r="B13" s="98" t="s">
        <v>12</v>
      </c>
      <c r="C13" s="91" t="s">
        <v>9</v>
      </c>
      <c r="D13" s="93"/>
      <c r="E13" s="82"/>
      <c r="F13" s="83"/>
      <c r="G13" s="83"/>
      <c r="H13" s="9" t="s">
        <v>10</v>
      </c>
      <c r="I13" s="83"/>
      <c r="J13" s="83"/>
      <c r="K13" s="83"/>
      <c r="L13" s="96">
        <f t="shared" si="0"/>
        <v>1</v>
      </c>
      <c r="M13" s="97"/>
      <c r="P13" s="14"/>
      <c r="Q13" s="2" t="s">
        <v>13</v>
      </c>
      <c r="AR13" s="15"/>
    </row>
    <row r="14" spans="2:44" ht="17.25" customHeight="1" x14ac:dyDescent="0.55000000000000004">
      <c r="B14" s="99"/>
      <c r="C14" s="91" t="s">
        <v>87</v>
      </c>
      <c r="D14" s="93"/>
      <c r="E14" s="82"/>
      <c r="F14" s="83"/>
      <c r="G14" s="83"/>
      <c r="H14" s="9" t="s">
        <v>10</v>
      </c>
      <c r="I14" s="83"/>
      <c r="J14" s="83"/>
      <c r="K14" s="83"/>
      <c r="L14" s="96">
        <f t="shared" si="0"/>
        <v>1</v>
      </c>
      <c r="M14" s="97"/>
      <c r="P14" s="14"/>
      <c r="Q14" s="2" t="s">
        <v>14</v>
      </c>
      <c r="AR14" s="15"/>
    </row>
    <row r="15" spans="2:44" ht="17.25" customHeight="1" thickBot="1" x14ac:dyDescent="0.6">
      <c r="B15" s="91" t="s">
        <v>15</v>
      </c>
      <c r="C15" s="92"/>
      <c r="D15" s="93"/>
      <c r="E15" s="82"/>
      <c r="F15" s="83"/>
      <c r="G15" s="83"/>
      <c r="H15" s="9" t="s">
        <v>10</v>
      </c>
      <c r="I15" s="83"/>
      <c r="J15" s="83"/>
      <c r="K15" s="83"/>
      <c r="L15" s="96">
        <v>0</v>
      </c>
      <c r="M15" s="97"/>
      <c r="P15" s="16"/>
      <c r="Q15" s="17" t="s">
        <v>16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8"/>
    </row>
    <row r="16" spans="2:44" ht="17.25" customHeight="1" x14ac:dyDescent="0.55000000000000004">
      <c r="B16" s="91" t="s">
        <v>88</v>
      </c>
      <c r="C16" s="92"/>
      <c r="D16" s="93"/>
      <c r="E16" s="82"/>
      <c r="F16" s="83"/>
      <c r="G16" s="83"/>
      <c r="H16" s="9" t="s">
        <v>10</v>
      </c>
      <c r="I16" s="83"/>
      <c r="J16" s="83"/>
      <c r="K16" s="83"/>
      <c r="L16" s="96">
        <v>0</v>
      </c>
      <c r="M16" s="97"/>
      <c r="Q16" s="6"/>
    </row>
    <row r="17" spans="2:45" ht="17.25" customHeight="1" x14ac:dyDescent="0.55000000000000004">
      <c r="B17" s="91" t="s">
        <v>17</v>
      </c>
      <c r="C17" s="92"/>
      <c r="D17" s="93"/>
      <c r="E17" s="82"/>
      <c r="F17" s="83"/>
      <c r="G17" s="83"/>
      <c r="H17" s="9" t="s">
        <v>10</v>
      </c>
      <c r="I17" s="83"/>
      <c r="J17" s="83"/>
      <c r="K17" s="83"/>
      <c r="L17" s="96">
        <v>0</v>
      </c>
      <c r="M17" s="97"/>
      <c r="Q17" s="6"/>
    </row>
    <row r="18" spans="2:45" ht="17.25" customHeight="1" x14ac:dyDescent="0.55000000000000004">
      <c r="B18" s="91"/>
      <c r="C18" s="92"/>
      <c r="D18" s="93"/>
      <c r="E18" s="82"/>
      <c r="F18" s="83"/>
      <c r="G18" s="83"/>
      <c r="H18" s="9"/>
      <c r="I18" s="83"/>
      <c r="J18" s="83"/>
      <c r="K18" s="83"/>
      <c r="L18" s="96"/>
      <c r="M18" s="97"/>
      <c r="Q18" s="6"/>
    </row>
    <row r="19" spans="2:45" ht="36" customHeight="1" x14ac:dyDescent="0.55000000000000004">
      <c r="B19" s="108" t="s">
        <v>89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Q19" s="6"/>
    </row>
    <row r="21" spans="2:45" s="19" customFormat="1" ht="13.5" customHeight="1" x14ac:dyDescent="0.55000000000000004">
      <c r="B21" s="109"/>
      <c r="C21" s="112" t="s">
        <v>18</v>
      </c>
      <c r="D21" s="115" t="s">
        <v>19</v>
      </c>
      <c r="E21" s="116"/>
      <c r="F21" s="116"/>
      <c r="G21" s="116"/>
      <c r="H21" s="116"/>
      <c r="I21" s="116"/>
      <c r="J21" s="116"/>
      <c r="K21" s="117"/>
      <c r="L21" s="112" t="s">
        <v>20</v>
      </c>
      <c r="M21" s="118" t="s">
        <v>21</v>
      </c>
      <c r="N21" s="100" t="s">
        <v>22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</row>
    <row r="22" spans="2:45" s="19" customFormat="1" x14ac:dyDescent="0.55000000000000004">
      <c r="B22" s="110"/>
      <c r="C22" s="113"/>
      <c r="D22" s="101" t="s">
        <v>23</v>
      </c>
      <c r="E22" s="102"/>
      <c r="F22" s="102"/>
      <c r="G22" s="102"/>
      <c r="H22" s="102"/>
      <c r="I22" s="102"/>
      <c r="J22" s="103"/>
      <c r="K22" s="104" t="s">
        <v>24</v>
      </c>
      <c r="L22" s="113"/>
      <c r="M22" s="11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</row>
    <row r="23" spans="2:45" s="19" customFormat="1" ht="26.25" customHeight="1" x14ac:dyDescent="0.55000000000000004">
      <c r="B23" s="111"/>
      <c r="C23" s="114"/>
      <c r="D23" s="20" t="s">
        <v>25</v>
      </c>
      <c r="E23" s="21" t="s">
        <v>8</v>
      </c>
      <c r="F23" s="21" t="s">
        <v>26</v>
      </c>
      <c r="G23" s="21" t="s">
        <v>27</v>
      </c>
      <c r="H23" s="21" t="s">
        <v>28</v>
      </c>
      <c r="I23" s="21" t="s">
        <v>29</v>
      </c>
      <c r="J23" s="22" t="s">
        <v>30</v>
      </c>
      <c r="K23" s="105"/>
      <c r="L23" s="114"/>
      <c r="M23" s="120"/>
      <c r="N23" s="23" t="s">
        <v>31</v>
      </c>
      <c r="O23" s="24" t="s">
        <v>32</v>
      </c>
      <c r="P23" s="24" t="s">
        <v>33</v>
      </c>
      <c r="Q23" s="24" t="s">
        <v>34</v>
      </c>
      <c r="R23" s="24" t="s">
        <v>35</v>
      </c>
      <c r="S23" s="24" t="s">
        <v>36</v>
      </c>
      <c r="T23" s="24" t="s">
        <v>37</v>
      </c>
      <c r="U23" s="24" t="s">
        <v>38</v>
      </c>
      <c r="V23" s="24" t="s">
        <v>39</v>
      </c>
      <c r="W23" s="24" t="s">
        <v>40</v>
      </c>
      <c r="X23" s="24" t="s">
        <v>41</v>
      </c>
      <c r="Y23" s="24" t="s">
        <v>42</v>
      </c>
      <c r="Z23" s="24" t="s">
        <v>43</v>
      </c>
      <c r="AA23" s="24" t="s">
        <v>44</v>
      </c>
      <c r="AB23" s="24" t="s">
        <v>45</v>
      </c>
      <c r="AC23" s="24" t="s">
        <v>46</v>
      </c>
      <c r="AD23" s="24" t="s">
        <v>47</v>
      </c>
      <c r="AE23" s="24" t="s">
        <v>48</v>
      </c>
      <c r="AF23" s="24" t="s">
        <v>49</v>
      </c>
      <c r="AG23" s="24" t="s">
        <v>50</v>
      </c>
      <c r="AH23" s="24" t="s">
        <v>51</v>
      </c>
      <c r="AI23" s="24" t="s">
        <v>52</v>
      </c>
      <c r="AJ23" s="24" t="s">
        <v>53</v>
      </c>
      <c r="AK23" s="24" t="s">
        <v>54</v>
      </c>
      <c r="AL23" s="24" t="s">
        <v>55</v>
      </c>
      <c r="AM23" s="24" t="s">
        <v>56</v>
      </c>
      <c r="AN23" s="24" t="s">
        <v>57</v>
      </c>
      <c r="AO23" s="24" t="s">
        <v>58</v>
      </c>
      <c r="AP23" s="24" t="s">
        <v>59</v>
      </c>
      <c r="AQ23" s="24" t="s">
        <v>60</v>
      </c>
      <c r="AR23" s="25" t="s">
        <v>61</v>
      </c>
    </row>
    <row r="24" spans="2:45" x14ac:dyDescent="0.55000000000000004">
      <c r="B24" s="26" t="s">
        <v>62</v>
      </c>
      <c r="C24" s="27"/>
      <c r="D24" s="28"/>
      <c r="E24" s="29"/>
      <c r="F24" s="29"/>
      <c r="G24" s="29"/>
      <c r="H24" s="29"/>
      <c r="I24" s="29"/>
      <c r="J24" s="30"/>
      <c r="K24" s="27">
        <f>C24-D24-E24-F24-G24-H24-I24-J24</f>
        <v>0</v>
      </c>
      <c r="L24" s="27">
        <f>COUNTIF(N24:AR24,"●")</f>
        <v>0</v>
      </c>
      <c r="M24" s="31" t="e">
        <f>L24/K24</f>
        <v>#DIV/0!</v>
      </c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4"/>
      <c r="AS24" s="35" t="str">
        <f>B24</f>
        <v>○○年4月</v>
      </c>
    </row>
    <row r="25" spans="2:45" x14ac:dyDescent="0.55000000000000004">
      <c r="B25" s="5" t="s">
        <v>63</v>
      </c>
      <c r="C25" s="27"/>
      <c r="D25" s="28"/>
      <c r="E25" s="29"/>
      <c r="F25" s="29"/>
      <c r="G25" s="29"/>
      <c r="H25" s="29"/>
      <c r="I25" s="29"/>
      <c r="J25" s="30"/>
      <c r="K25" s="27">
        <f>C25-D25-E25-F25-G25-H25-I25-J25</f>
        <v>0</v>
      </c>
      <c r="L25" s="27">
        <f t="shared" ref="L25:L35" si="1">COUNTIF(N25:AR25,"●")</f>
        <v>0</v>
      </c>
      <c r="M25" s="36" t="e">
        <f>L25/K25</f>
        <v>#DIV/0!</v>
      </c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7"/>
      <c r="AS25" s="35" t="str">
        <f t="shared" ref="AS25:AS35" si="2">B25</f>
        <v>5月</v>
      </c>
    </row>
    <row r="26" spans="2:45" x14ac:dyDescent="0.55000000000000004">
      <c r="B26" s="5" t="s">
        <v>64</v>
      </c>
      <c r="C26" s="27"/>
      <c r="D26" s="28"/>
      <c r="E26" s="29"/>
      <c r="F26" s="29"/>
      <c r="G26" s="29"/>
      <c r="H26" s="29"/>
      <c r="I26" s="29"/>
      <c r="J26" s="30"/>
      <c r="K26" s="27">
        <f t="shared" ref="K26:K35" si="3">C26-D26-E26-F26-G26-H26-I26-J26</f>
        <v>0</v>
      </c>
      <c r="L26" s="27">
        <f t="shared" si="1"/>
        <v>0</v>
      </c>
      <c r="M26" s="36" t="e">
        <f t="shared" ref="M26:M34" si="4">L26/K26</f>
        <v>#DIV/0!</v>
      </c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4"/>
      <c r="AS26" s="35" t="str">
        <f t="shared" si="2"/>
        <v>6月</v>
      </c>
    </row>
    <row r="27" spans="2:45" x14ac:dyDescent="0.55000000000000004">
      <c r="B27" s="5" t="s">
        <v>65</v>
      </c>
      <c r="C27" s="27"/>
      <c r="D27" s="28"/>
      <c r="E27" s="29"/>
      <c r="F27" s="29"/>
      <c r="G27" s="29"/>
      <c r="H27" s="29"/>
      <c r="I27" s="29"/>
      <c r="J27" s="30"/>
      <c r="K27" s="27">
        <f t="shared" si="3"/>
        <v>0</v>
      </c>
      <c r="L27" s="27">
        <f t="shared" si="1"/>
        <v>0</v>
      </c>
      <c r="M27" s="36" t="e">
        <f t="shared" si="4"/>
        <v>#DIV/0!</v>
      </c>
      <c r="N27" s="32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7"/>
      <c r="AS27" s="35" t="str">
        <f t="shared" si="2"/>
        <v>7月</v>
      </c>
    </row>
    <row r="28" spans="2:45" x14ac:dyDescent="0.55000000000000004">
      <c r="B28" s="5" t="s">
        <v>66</v>
      </c>
      <c r="C28" s="27"/>
      <c r="D28" s="28"/>
      <c r="E28" s="29"/>
      <c r="F28" s="29"/>
      <c r="G28" s="29"/>
      <c r="H28" s="29"/>
      <c r="I28" s="29"/>
      <c r="J28" s="30"/>
      <c r="K28" s="27">
        <f t="shared" si="3"/>
        <v>0</v>
      </c>
      <c r="L28" s="27">
        <f t="shared" si="1"/>
        <v>0</v>
      </c>
      <c r="M28" s="36" t="e">
        <f t="shared" si="4"/>
        <v>#DIV/0!</v>
      </c>
      <c r="N28" s="32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7"/>
      <c r="AS28" s="35" t="str">
        <f t="shared" si="2"/>
        <v>8月</v>
      </c>
    </row>
    <row r="29" spans="2:45" x14ac:dyDescent="0.55000000000000004">
      <c r="B29" s="5" t="s">
        <v>67</v>
      </c>
      <c r="C29" s="27"/>
      <c r="D29" s="28"/>
      <c r="E29" s="29"/>
      <c r="F29" s="29"/>
      <c r="G29" s="29"/>
      <c r="H29" s="29"/>
      <c r="I29" s="29"/>
      <c r="J29" s="30"/>
      <c r="K29" s="27">
        <f t="shared" si="3"/>
        <v>0</v>
      </c>
      <c r="L29" s="27">
        <f t="shared" si="1"/>
        <v>0</v>
      </c>
      <c r="M29" s="36" t="e">
        <f t="shared" si="4"/>
        <v>#DIV/0!</v>
      </c>
      <c r="N29" s="3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4"/>
      <c r="AS29" s="35" t="str">
        <f t="shared" si="2"/>
        <v>9月</v>
      </c>
    </row>
    <row r="30" spans="2:45" x14ac:dyDescent="0.55000000000000004">
      <c r="B30" s="5" t="s">
        <v>68</v>
      </c>
      <c r="C30" s="27"/>
      <c r="D30" s="28"/>
      <c r="E30" s="29"/>
      <c r="F30" s="29"/>
      <c r="G30" s="29"/>
      <c r="H30" s="29"/>
      <c r="I30" s="29"/>
      <c r="J30" s="30"/>
      <c r="K30" s="27">
        <f t="shared" si="3"/>
        <v>0</v>
      </c>
      <c r="L30" s="27">
        <f t="shared" si="1"/>
        <v>0</v>
      </c>
      <c r="M30" s="36" t="e">
        <f t="shared" si="4"/>
        <v>#DIV/0!</v>
      </c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7"/>
      <c r="AS30" s="35" t="str">
        <f t="shared" si="2"/>
        <v>10月</v>
      </c>
    </row>
    <row r="31" spans="2:45" x14ac:dyDescent="0.55000000000000004">
      <c r="B31" s="5" t="s">
        <v>69</v>
      </c>
      <c r="C31" s="27"/>
      <c r="D31" s="28"/>
      <c r="E31" s="29"/>
      <c r="F31" s="29"/>
      <c r="G31" s="29"/>
      <c r="H31" s="29"/>
      <c r="I31" s="29"/>
      <c r="J31" s="30"/>
      <c r="K31" s="27">
        <f t="shared" si="3"/>
        <v>0</v>
      </c>
      <c r="L31" s="27">
        <f t="shared" si="1"/>
        <v>0</v>
      </c>
      <c r="M31" s="36" t="e">
        <f t="shared" si="4"/>
        <v>#DIV/0!</v>
      </c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4"/>
      <c r="AS31" s="35" t="str">
        <f t="shared" si="2"/>
        <v>11月</v>
      </c>
    </row>
    <row r="32" spans="2:45" x14ac:dyDescent="0.55000000000000004">
      <c r="B32" s="5" t="s">
        <v>70</v>
      </c>
      <c r="C32" s="27"/>
      <c r="D32" s="28"/>
      <c r="E32" s="29"/>
      <c r="F32" s="29"/>
      <c r="G32" s="29"/>
      <c r="H32" s="29"/>
      <c r="I32" s="29"/>
      <c r="J32" s="30"/>
      <c r="K32" s="27">
        <f t="shared" si="3"/>
        <v>0</v>
      </c>
      <c r="L32" s="27">
        <f t="shared" si="1"/>
        <v>0</v>
      </c>
      <c r="M32" s="36" t="e">
        <f t="shared" si="4"/>
        <v>#DIV/0!</v>
      </c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7"/>
      <c r="AS32" s="35" t="str">
        <f t="shared" si="2"/>
        <v>12月</v>
      </c>
    </row>
    <row r="33" spans="2:45" x14ac:dyDescent="0.55000000000000004">
      <c r="B33" s="26" t="s">
        <v>71</v>
      </c>
      <c r="C33" s="27"/>
      <c r="D33" s="28"/>
      <c r="E33" s="29"/>
      <c r="F33" s="29"/>
      <c r="G33" s="29"/>
      <c r="H33" s="29"/>
      <c r="I33" s="29"/>
      <c r="J33" s="30"/>
      <c r="K33" s="27">
        <f t="shared" si="3"/>
        <v>0</v>
      </c>
      <c r="L33" s="27">
        <f t="shared" si="1"/>
        <v>0</v>
      </c>
      <c r="M33" s="36" t="e">
        <f t="shared" si="4"/>
        <v>#DIV/0!</v>
      </c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7"/>
      <c r="AS33" s="35" t="str">
        <f t="shared" si="2"/>
        <v>○○年１月</v>
      </c>
    </row>
    <row r="34" spans="2:45" x14ac:dyDescent="0.55000000000000004">
      <c r="B34" s="5" t="s">
        <v>72</v>
      </c>
      <c r="C34" s="27"/>
      <c r="D34" s="28"/>
      <c r="E34" s="29"/>
      <c r="F34" s="29"/>
      <c r="G34" s="29"/>
      <c r="H34" s="29"/>
      <c r="I34" s="29"/>
      <c r="J34" s="30"/>
      <c r="K34" s="27">
        <f t="shared" si="3"/>
        <v>0</v>
      </c>
      <c r="L34" s="27">
        <f t="shared" si="1"/>
        <v>0</v>
      </c>
      <c r="M34" s="36" t="e">
        <f t="shared" si="4"/>
        <v>#DIV/0!</v>
      </c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8"/>
      <c r="AQ34" s="38"/>
      <c r="AR34" s="34"/>
      <c r="AS34" s="35" t="str">
        <f t="shared" si="2"/>
        <v>2月</v>
      </c>
    </row>
    <row r="35" spans="2:45" ht="13.5" thickBot="1" x14ac:dyDescent="0.6">
      <c r="B35" s="39" t="s">
        <v>73</v>
      </c>
      <c r="C35" s="40"/>
      <c r="D35" s="41"/>
      <c r="E35" s="42"/>
      <c r="F35" s="42"/>
      <c r="G35" s="42"/>
      <c r="H35" s="42"/>
      <c r="I35" s="42"/>
      <c r="J35" s="43"/>
      <c r="K35" s="40">
        <f t="shared" si="3"/>
        <v>0</v>
      </c>
      <c r="L35" s="40">
        <f t="shared" si="1"/>
        <v>0</v>
      </c>
      <c r="M35" s="44" t="e">
        <f>L35/K35</f>
        <v>#DIV/0!</v>
      </c>
      <c r="N35" s="45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7"/>
      <c r="AS35" s="35" t="str">
        <f t="shared" si="2"/>
        <v>3月</v>
      </c>
    </row>
    <row r="36" spans="2:45" ht="18.75" customHeight="1" thickTop="1" x14ac:dyDescent="0.55000000000000004">
      <c r="B36" s="48" t="s">
        <v>74</v>
      </c>
      <c r="C36" s="48">
        <f>SUM(C24:C35)</f>
        <v>0</v>
      </c>
      <c r="D36" s="49">
        <f>SUM(D24:D35)</f>
        <v>0</v>
      </c>
      <c r="E36" s="50">
        <f t="shared" ref="E36:J36" si="5">SUM(E24:E35)</f>
        <v>0</v>
      </c>
      <c r="F36" s="50">
        <f t="shared" si="5"/>
        <v>0</v>
      </c>
      <c r="G36" s="50">
        <f t="shared" si="5"/>
        <v>0</v>
      </c>
      <c r="H36" s="50">
        <f t="shared" si="5"/>
        <v>0</v>
      </c>
      <c r="I36" s="50">
        <f t="shared" si="5"/>
        <v>0</v>
      </c>
      <c r="J36" s="51">
        <f t="shared" si="5"/>
        <v>0</v>
      </c>
      <c r="K36" s="48">
        <f>SUM(K24:K35)</f>
        <v>0</v>
      </c>
      <c r="L36" s="48">
        <f>SUM(L25:L35)</f>
        <v>0</v>
      </c>
      <c r="M36" s="52" t="e">
        <f t="shared" ref="M36" si="6">L36/K36</f>
        <v>#DIV/0!</v>
      </c>
      <c r="N36" s="106" t="s">
        <v>75</v>
      </c>
      <c r="O36" s="107"/>
      <c r="P36" s="107"/>
      <c r="Q36" s="107"/>
      <c r="R36" s="107"/>
      <c r="S36" s="107"/>
      <c r="T36" s="53"/>
      <c r="U36" s="53"/>
      <c r="V36" s="53"/>
      <c r="W36" s="53"/>
      <c r="X36" s="53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5"/>
    </row>
    <row r="37" spans="2:45" x14ac:dyDescent="0.55000000000000004">
      <c r="B37" s="56" t="s">
        <v>76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2"/>
  <pageMargins left="0.41" right="0.22" top="0.47" bottom="0.28999999999999998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S37"/>
  <sheetViews>
    <sheetView tabSelected="1" topLeftCell="A4" zoomScale="85" zoomScaleNormal="85" workbookViewId="0">
      <selection activeCell="C6" sqref="C6:L6"/>
    </sheetView>
  </sheetViews>
  <sheetFormatPr defaultColWidth="9" defaultRowHeight="13" x14ac:dyDescent="0.55000000000000004"/>
  <cols>
    <col min="1" max="1" width="9" style="2"/>
    <col min="2" max="2" width="9.5" style="2" customWidth="1"/>
    <col min="3" max="13" width="6.58203125" style="2" customWidth="1"/>
    <col min="14" max="44" width="2.25" style="2" customWidth="1"/>
    <col min="45" max="45" width="10.25" style="2" bestFit="1" customWidth="1"/>
    <col min="46" max="16384" width="9" style="2"/>
  </cols>
  <sheetData>
    <row r="2" spans="2:44" ht="19" x14ac:dyDescent="0.55000000000000004">
      <c r="B2" s="57" t="s">
        <v>77</v>
      </c>
      <c r="M2" s="3"/>
      <c r="AR2" s="4" t="s">
        <v>83</v>
      </c>
    </row>
    <row r="3" spans="2:44" ht="24" customHeight="1" x14ac:dyDescent="0.55000000000000004">
      <c r="B3" s="77" t="s">
        <v>84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</row>
    <row r="5" spans="2:44" ht="17.25" customHeight="1" x14ac:dyDescent="0.55000000000000004">
      <c r="B5" s="5" t="s">
        <v>0</v>
      </c>
      <c r="C5" s="121" t="s">
        <v>85</v>
      </c>
      <c r="D5" s="122"/>
      <c r="E5" s="122"/>
      <c r="F5" s="122"/>
      <c r="G5" s="122"/>
      <c r="H5" s="122"/>
      <c r="I5" s="122"/>
      <c r="J5" s="122"/>
      <c r="K5" s="122"/>
      <c r="L5" s="123"/>
      <c r="Q5" s="6"/>
    </row>
    <row r="6" spans="2:44" ht="17.25" customHeight="1" x14ac:dyDescent="0.55000000000000004">
      <c r="B6" s="5" t="s">
        <v>1</v>
      </c>
      <c r="C6" s="121" t="s">
        <v>90</v>
      </c>
      <c r="D6" s="122"/>
      <c r="E6" s="122"/>
      <c r="F6" s="122"/>
      <c r="G6" s="122"/>
      <c r="H6" s="122"/>
      <c r="I6" s="122"/>
      <c r="J6" s="122"/>
      <c r="K6" s="122"/>
      <c r="L6" s="123"/>
      <c r="Q6" s="6"/>
    </row>
    <row r="7" spans="2:44" x14ac:dyDescent="0.55000000000000004">
      <c r="C7" s="7"/>
      <c r="E7" s="7"/>
      <c r="F7" s="7"/>
      <c r="K7" s="6"/>
      <c r="Q7" s="6"/>
    </row>
    <row r="8" spans="2:44" ht="17.25" customHeight="1" x14ac:dyDescent="0.55000000000000004">
      <c r="B8" s="81" t="s">
        <v>86</v>
      </c>
      <c r="C8" s="81"/>
      <c r="D8" s="8" t="s">
        <v>2</v>
      </c>
      <c r="E8" s="124">
        <v>43961</v>
      </c>
      <c r="F8" s="125"/>
      <c r="G8" s="126"/>
      <c r="H8" s="85" t="s">
        <v>3</v>
      </c>
      <c r="I8" s="86"/>
      <c r="J8" s="88">
        <f>E9-E8+1</f>
        <v>315</v>
      </c>
      <c r="K8" s="89"/>
      <c r="M8" s="6"/>
      <c r="Q8" s="6"/>
    </row>
    <row r="9" spans="2:44" ht="17.25" customHeight="1" x14ac:dyDescent="0.55000000000000004">
      <c r="B9" s="81"/>
      <c r="C9" s="81"/>
      <c r="D9" s="8" t="s">
        <v>5</v>
      </c>
      <c r="E9" s="124">
        <v>44275</v>
      </c>
      <c r="F9" s="125"/>
      <c r="G9" s="126"/>
      <c r="H9" s="87"/>
      <c r="I9" s="87"/>
      <c r="J9" s="90"/>
      <c r="K9" s="90"/>
      <c r="Q9" s="6"/>
    </row>
    <row r="10" spans="2:44" ht="17.25" customHeight="1" x14ac:dyDescent="0.55000000000000004">
      <c r="B10" s="91" t="s">
        <v>6</v>
      </c>
      <c r="C10" s="92"/>
      <c r="D10" s="93"/>
      <c r="E10" s="124">
        <v>43971</v>
      </c>
      <c r="F10" s="125"/>
      <c r="G10" s="125"/>
      <c r="H10" s="94"/>
      <c r="I10" s="95"/>
      <c r="J10" s="94" t="s">
        <v>7</v>
      </c>
      <c r="K10" s="95"/>
      <c r="L10" s="96">
        <f>E10-E8</f>
        <v>10</v>
      </c>
      <c r="M10" s="97"/>
      <c r="Q10" s="6"/>
    </row>
    <row r="11" spans="2:44" ht="17.25" customHeight="1" thickBot="1" x14ac:dyDescent="0.6">
      <c r="B11" s="98" t="s">
        <v>8</v>
      </c>
      <c r="C11" s="91" t="s">
        <v>9</v>
      </c>
      <c r="D11" s="93"/>
      <c r="E11" s="124">
        <v>44056</v>
      </c>
      <c r="F11" s="125"/>
      <c r="G11" s="125"/>
      <c r="H11" s="9" t="s">
        <v>10</v>
      </c>
      <c r="I11" s="125">
        <v>44060</v>
      </c>
      <c r="J11" s="125"/>
      <c r="K11" s="125"/>
      <c r="L11" s="96">
        <f>I11-E11+1</f>
        <v>5</v>
      </c>
      <c r="M11" s="97"/>
      <c r="Q11" s="6"/>
    </row>
    <row r="12" spans="2:44" ht="17.25" customHeight="1" x14ac:dyDescent="0.55000000000000004">
      <c r="B12" s="99"/>
      <c r="C12" s="91" t="s">
        <v>87</v>
      </c>
      <c r="D12" s="93"/>
      <c r="E12" s="124">
        <v>44056</v>
      </c>
      <c r="F12" s="125"/>
      <c r="G12" s="125"/>
      <c r="H12" s="9" t="s">
        <v>10</v>
      </c>
      <c r="I12" s="125">
        <v>44058</v>
      </c>
      <c r="J12" s="125"/>
      <c r="K12" s="125"/>
      <c r="L12" s="96">
        <f t="shared" ref="L12:L14" si="0">I12-E12+1</f>
        <v>3</v>
      </c>
      <c r="M12" s="97"/>
      <c r="P12" s="10" t="s">
        <v>11</v>
      </c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3"/>
    </row>
    <row r="13" spans="2:44" ht="17.25" customHeight="1" x14ac:dyDescent="0.55000000000000004">
      <c r="B13" s="98" t="s">
        <v>12</v>
      </c>
      <c r="C13" s="91" t="s">
        <v>9</v>
      </c>
      <c r="D13" s="93"/>
      <c r="E13" s="124">
        <v>44193</v>
      </c>
      <c r="F13" s="125"/>
      <c r="G13" s="125"/>
      <c r="H13" s="9" t="s">
        <v>10</v>
      </c>
      <c r="I13" s="125">
        <v>44202</v>
      </c>
      <c r="J13" s="125"/>
      <c r="K13" s="125"/>
      <c r="L13" s="96">
        <f t="shared" si="0"/>
        <v>10</v>
      </c>
      <c r="M13" s="97"/>
      <c r="P13" s="14"/>
      <c r="Q13" s="2" t="s">
        <v>13</v>
      </c>
      <c r="AR13" s="15"/>
    </row>
    <row r="14" spans="2:44" ht="17.25" customHeight="1" x14ac:dyDescent="0.55000000000000004">
      <c r="B14" s="99"/>
      <c r="C14" s="91" t="s">
        <v>87</v>
      </c>
      <c r="D14" s="93"/>
      <c r="E14" s="124">
        <v>44194</v>
      </c>
      <c r="F14" s="125"/>
      <c r="G14" s="125"/>
      <c r="H14" s="9" t="s">
        <v>10</v>
      </c>
      <c r="I14" s="125">
        <v>44199</v>
      </c>
      <c r="J14" s="125"/>
      <c r="K14" s="125"/>
      <c r="L14" s="96">
        <f t="shared" si="0"/>
        <v>6</v>
      </c>
      <c r="M14" s="97"/>
      <c r="P14" s="14"/>
      <c r="Q14" s="2" t="s">
        <v>14</v>
      </c>
      <c r="AR14" s="15"/>
    </row>
    <row r="15" spans="2:44" ht="17.25" customHeight="1" thickBot="1" x14ac:dyDescent="0.6">
      <c r="B15" s="91" t="s">
        <v>15</v>
      </c>
      <c r="C15" s="92"/>
      <c r="D15" s="93"/>
      <c r="E15" s="124"/>
      <c r="F15" s="125"/>
      <c r="G15" s="125"/>
      <c r="H15" s="9" t="s">
        <v>10</v>
      </c>
      <c r="I15" s="125"/>
      <c r="J15" s="125"/>
      <c r="K15" s="125"/>
      <c r="L15" s="96">
        <v>0</v>
      </c>
      <c r="M15" s="97"/>
      <c r="P15" s="16"/>
      <c r="Q15" s="17" t="s">
        <v>16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8"/>
    </row>
    <row r="16" spans="2:44" ht="17.25" customHeight="1" x14ac:dyDescent="0.55000000000000004">
      <c r="B16" s="91" t="s">
        <v>88</v>
      </c>
      <c r="C16" s="92"/>
      <c r="D16" s="93"/>
      <c r="E16" s="124"/>
      <c r="F16" s="125"/>
      <c r="G16" s="125"/>
      <c r="H16" s="9" t="s">
        <v>10</v>
      </c>
      <c r="I16" s="125"/>
      <c r="J16" s="125"/>
      <c r="K16" s="125"/>
      <c r="L16" s="96">
        <v>0</v>
      </c>
      <c r="M16" s="97"/>
      <c r="Q16" s="6"/>
    </row>
    <row r="17" spans="2:45" ht="17.25" customHeight="1" x14ac:dyDescent="0.55000000000000004">
      <c r="B17" s="91" t="s">
        <v>17</v>
      </c>
      <c r="C17" s="92"/>
      <c r="D17" s="93"/>
      <c r="E17" s="124"/>
      <c r="F17" s="125"/>
      <c r="G17" s="125"/>
      <c r="H17" s="9" t="s">
        <v>10</v>
      </c>
      <c r="I17" s="125"/>
      <c r="J17" s="125"/>
      <c r="K17" s="125"/>
      <c r="L17" s="96">
        <v>0</v>
      </c>
      <c r="M17" s="97"/>
      <c r="Q17" s="6"/>
    </row>
    <row r="18" spans="2:45" ht="17.25" customHeight="1" x14ac:dyDescent="0.55000000000000004">
      <c r="B18" s="91"/>
      <c r="C18" s="92"/>
      <c r="D18" s="93"/>
      <c r="E18" s="124"/>
      <c r="F18" s="125"/>
      <c r="G18" s="125"/>
      <c r="H18" s="9"/>
      <c r="I18" s="125"/>
      <c r="J18" s="125"/>
      <c r="K18" s="125"/>
      <c r="L18" s="96"/>
      <c r="M18" s="97"/>
      <c r="Q18" s="6"/>
    </row>
    <row r="19" spans="2:45" ht="36" customHeight="1" x14ac:dyDescent="0.55000000000000004">
      <c r="B19" s="108" t="s">
        <v>89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Q19" s="6"/>
    </row>
    <row r="21" spans="2:45" s="19" customFormat="1" ht="13.5" customHeight="1" x14ac:dyDescent="0.55000000000000004">
      <c r="B21" s="109"/>
      <c r="C21" s="112" t="s">
        <v>18</v>
      </c>
      <c r="D21" s="115" t="s">
        <v>19</v>
      </c>
      <c r="E21" s="116"/>
      <c r="F21" s="116"/>
      <c r="G21" s="116"/>
      <c r="H21" s="116"/>
      <c r="I21" s="116"/>
      <c r="J21" s="116"/>
      <c r="K21" s="117"/>
      <c r="L21" s="112" t="s">
        <v>20</v>
      </c>
      <c r="M21" s="118" t="s">
        <v>21</v>
      </c>
      <c r="N21" s="100" t="s">
        <v>22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</row>
    <row r="22" spans="2:45" s="19" customFormat="1" x14ac:dyDescent="0.55000000000000004">
      <c r="B22" s="110"/>
      <c r="C22" s="113"/>
      <c r="D22" s="101" t="s">
        <v>23</v>
      </c>
      <c r="E22" s="102"/>
      <c r="F22" s="102"/>
      <c r="G22" s="102"/>
      <c r="H22" s="102"/>
      <c r="I22" s="102"/>
      <c r="J22" s="103"/>
      <c r="K22" s="104" t="s">
        <v>24</v>
      </c>
      <c r="L22" s="113"/>
      <c r="M22" s="11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</row>
    <row r="23" spans="2:45" s="19" customFormat="1" ht="26.25" customHeight="1" x14ac:dyDescent="0.55000000000000004">
      <c r="B23" s="111"/>
      <c r="C23" s="114"/>
      <c r="D23" s="20" t="s">
        <v>25</v>
      </c>
      <c r="E23" s="21" t="s">
        <v>8</v>
      </c>
      <c r="F23" s="21" t="s">
        <v>26</v>
      </c>
      <c r="G23" s="21" t="s">
        <v>27</v>
      </c>
      <c r="H23" s="21" t="s">
        <v>28</v>
      </c>
      <c r="I23" s="21" t="s">
        <v>29</v>
      </c>
      <c r="J23" s="22" t="s">
        <v>30</v>
      </c>
      <c r="K23" s="105"/>
      <c r="L23" s="114"/>
      <c r="M23" s="120"/>
      <c r="N23" s="23" t="s">
        <v>31</v>
      </c>
      <c r="O23" s="24" t="s">
        <v>32</v>
      </c>
      <c r="P23" s="24" t="s">
        <v>33</v>
      </c>
      <c r="Q23" s="24" t="s">
        <v>34</v>
      </c>
      <c r="R23" s="24" t="s">
        <v>35</v>
      </c>
      <c r="S23" s="24" t="s">
        <v>36</v>
      </c>
      <c r="T23" s="24" t="s">
        <v>37</v>
      </c>
      <c r="U23" s="24" t="s">
        <v>38</v>
      </c>
      <c r="V23" s="24" t="s">
        <v>39</v>
      </c>
      <c r="W23" s="24" t="s">
        <v>40</v>
      </c>
      <c r="X23" s="24" t="s">
        <v>41</v>
      </c>
      <c r="Y23" s="24" t="s">
        <v>42</v>
      </c>
      <c r="Z23" s="24" t="s">
        <v>43</v>
      </c>
      <c r="AA23" s="24" t="s">
        <v>44</v>
      </c>
      <c r="AB23" s="24" t="s">
        <v>45</v>
      </c>
      <c r="AC23" s="24" t="s">
        <v>46</v>
      </c>
      <c r="AD23" s="24" t="s">
        <v>47</v>
      </c>
      <c r="AE23" s="24" t="s">
        <v>48</v>
      </c>
      <c r="AF23" s="24" t="s">
        <v>49</v>
      </c>
      <c r="AG23" s="24" t="s">
        <v>50</v>
      </c>
      <c r="AH23" s="24" t="s">
        <v>51</v>
      </c>
      <c r="AI23" s="24" t="s">
        <v>52</v>
      </c>
      <c r="AJ23" s="24" t="s">
        <v>53</v>
      </c>
      <c r="AK23" s="24" t="s">
        <v>54</v>
      </c>
      <c r="AL23" s="24" t="s">
        <v>55</v>
      </c>
      <c r="AM23" s="24" t="s">
        <v>56</v>
      </c>
      <c r="AN23" s="24" t="s">
        <v>57</v>
      </c>
      <c r="AO23" s="24" t="s">
        <v>58</v>
      </c>
      <c r="AP23" s="24" t="s">
        <v>59</v>
      </c>
      <c r="AQ23" s="24" t="s">
        <v>60</v>
      </c>
      <c r="AR23" s="25" t="s">
        <v>61</v>
      </c>
    </row>
    <row r="24" spans="2:45" x14ac:dyDescent="0.55000000000000004">
      <c r="B24" s="58">
        <v>43922</v>
      </c>
      <c r="C24" s="59"/>
      <c r="D24" s="60"/>
      <c r="E24" s="61"/>
      <c r="F24" s="61"/>
      <c r="G24" s="61"/>
      <c r="H24" s="61"/>
      <c r="I24" s="61"/>
      <c r="J24" s="62"/>
      <c r="K24" s="27">
        <f>C24-D24-E24-F24-G24-H24-I24-J24</f>
        <v>0</v>
      </c>
      <c r="L24" s="27">
        <f>COUNTIF(N24:AR24,"●")</f>
        <v>0</v>
      </c>
      <c r="M24" s="31"/>
      <c r="N24" s="63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5"/>
      <c r="AS24" s="35">
        <f>B24</f>
        <v>43922</v>
      </c>
    </row>
    <row r="25" spans="2:45" x14ac:dyDescent="0.55000000000000004">
      <c r="B25" s="5" t="s">
        <v>78</v>
      </c>
      <c r="C25" s="59">
        <f>31-9</f>
        <v>22</v>
      </c>
      <c r="D25" s="60">
        <v>10</v>
      </c>
      <c r="E25" s="61"/>
      <c r="F25" s="61"/>
      <c r="G25" s="61"/>
      <c r="H25" s="61"/>
      <c r="I25" s="61"/>
      <c r="J25" s="62"/>
      <c r="K25" s="27">
        <f>C25-D25-E25-F25-G25-H25-I25-J25</f>
        <v>12</v>
      </c>
      <c r="L25" s="27">
        <f t="shared" ref="L25:L35" si="1">COUNTIF(N25:AR25,"●")</f>
        <v>3</v>
      </c>
      <c r="M25" s="36">
        <f>L25/K25</f>
        <v>0.25</v>
      </c>
      <c r="N25" s="63"/>
      <c r="O25" s="64"/>
      <c r="P25" s="64"/>
      <c r="Q25" s="64"/>
      <c r="R25" s="64"/>
      <c r="S25" s="64"/>
      <c r="T25" s="64"/>
      <c r="U25" s="64"/>
      <c r="V25" s="64"/>
      <c r="W25" s="66" t="s">
        <v>79</v>
      </c>
      <c r="X25" s="66" t="s">
        <v>79</v>
      </c>
      <c r="Y25" s="66" t="s">
        <v>79</v>
      </c>
      <c r="Z25" s="66" t="s">
        <v>79</v>
      </c>
      <c r="AA25" s="66" t="s">
        <v>79</v>
      </c>
      <c r="AB25" s="66" t="s">
        <v>79</v>
      </c>
      <c r="AC25" s="66" t="s">
        <v>79</v>
      </c>
      <c r="AD25" s="66" t="s">
        <v>79</v>
      </c>
      <c r="AE25" s="66" t="s">
        <v>79</v>
      </c>
      <c r="AF25" s="66" t="s">
        <v>79</v>
      </c>
      <c r="AG25" s="66"/>
      <c r="AH25" s="66"/>
      <c r="AI25" s="66"/>
      <c r="AJ25" s="66"/>
      <c r="AK25" s="66" t="s">
        <v>80</v>
      </c>
      <c r="AL25" s="66"/>
      <c r="AM25" s="66"/>
      <c r="AN25" s="66"/>
      <c r="AO25" s="66"/>
      <c r="AP25" s="66"/>
      <c r="AQ25" s="66" t="s">
        <v>80</v>
      </c>
      <c r="AR25" s="67" t="s">
        <v>80</v>
      </c>
      <c r="AS25" s="35" t="str">
        <f t="shared" ref="AS25:AS35" si="2">B25</f>
        <v>5月</v>
      </c>
    </row>
    <row r="26" spans="2:45" x14ac:dyDescent="0.55000000000000004">
      <c r="B26" s="5" t="s">
        <v>64</v>
      </c>
      <c r="C26" s="59">
        <v>30</v>
      </c>
      <c r="D26" s="60"/>
      <c r="E26" s="61"/>
      <c r="F26" s="61"/>
      <c r="G26" s="61"/>
      <c r="H26" s="61"/>
      <c r="I26" s="61"/>
      <c r="J26" s="62"/>
      <c r="K26" s="27">
        <f t="shared" ref="K26:K35" si="3">C26-D26-E26-F26-G26-H26-I26-J26</f>
        <v>30</v>
      </c>
      <c r="L26" s="27">
        <f t="shared" si="1"/>
        <v>8</v>
      </c>
      <c r="M26" s="36">
        <f t="shared" ref="M26:M36" si="4">L26/K26</f>
        <v>0.26666666666666666</v>
      </c>
      <c r="N26" s="68"/>
      <c r="O26" s="66"/>
      <c r="P26" s="66"/>
      <c r="Q26" s="66"/>
      <c r="R26" s="66"/>
      <c r="S26" s="66"/>
      <c r="T26" s="66" t="s">
        <v>80</v>
      </c>
      <c r="U26" s="66" t="s">
        <v>80</v>
      </c>
      <c r="V26" s="66"/>
      <c r="W26" s="66"/>
      <c r="X26" s="66"/>
      <c r="Y26" s="66"/>
      <c r="Z26" s="66"/>
      <c r="AA26" s="66" t="s">
        <v>80</v>
      </c>
      <c r="AB26" s="66" t="s">
        <v>80</v>
      </c>
      <c r="AC26" s="66"/>
      <c r="AD26" s="66"/>
      <c r="AE26" s="66"/>
      <c r="AF26" s="66"/>
      <c r="AG26" s="66"/>
      <c r="AH26" s="66" t="s">
        <v>80</v>
      </c>
      <c r="AI26" s="66" t="s">
        <v>80</v>
      </c>
      <c r="AJ26" s="66"/>
      <c r="AK26" s="66"/>
      <c r="AL26" s="66"/>
      <c r="AM26" s="66"/>
      <c r="AN26" s="66"/>
      <c r="AO26" s="66" t="s">
        <v>80</v>
      </c>
      <c r="AP26" s="66" t="s">
        <v>80</v>
      </c>
      <c r="AQ26" s="66"/>
      <c r="AR26" s="65"/>
      <c r="AS26" s="35" t="str">
        <f t="shared" si="2"/>
        <v>6月</v>
      </c>
    </row>
    <row r="27" spans="2:45" x14ac:dyDescent="0.55000000000000004">
      <c r="B27" s="5" t="s">
        <v>65</v>
      </c>
      <c r="C27" s="59">
        <v>31</v>
      </c>
      <c r="D27" s="60"/>
      <c r="E27" s="61"/>
      <c r="F27" s="61"/>
      <c r="G27" s="61"/>
      <c r="H27" s="61"/>
      <c r="I27" s="61"/>
      <c r="J27" s="62"/>
      <c r="K27" s="27">
        <f t="shared" si="3"/>
        <v>31</v>
      </c>
      <c r="L27" s="27">
        <f t="shared" si="1"/>
        <v>8</v>
      </c>
      <c r="M27" s="36">
        <f t="shared" si="4"/>
        <v>0.25806451612903225</v>
      </c>
      <c r="N27" s="68"/>
      <c r="O27" s="66"/>
      <c r="P27" s="66"/>
      <c r="Q27" s="66"/>
      <c r="R27" s="66" t="s">
        <v>80</v>
      </c>
      <c r="S27" s="66" t="s">
        <v>80</v>
      </c>
      <c r="T27" s="66"/>
      <c r="U27" s="66"/>
      <c r="V27" s="66"/>
      <c r="W27" s="66"/>
      <c r="X27" s="66" t="s">
        <v>80</v>
      </c>
      <c r="Y27" s="66" t="s">
        <v>80</v>
      </c>
      <c r="Z27" s="66"/>
      <c r="AA27" s="66"/>
      <c r="AB27" s="66"/>
      <c r="AC27" s="66"/>
      <c r="AD27" s="66"/>
      <c r="AE27" s="66"/>
      <c r="AF27" s="66" t="s">
        <v>80</v>
      </c>
      <c r="AG27" s="66"/>
      <c r="AH27" s="66"/>
      <c r="AI27" s="66"/>
      <c r="AJ27" s="66"/>
      <c r="AK27" s="66" t="s">
        <v>80</v>
      </c>
      <c r="AL27" s="66" t="s">
        <v>80</v>
      </c>
      <c r="AM27" s="66" t="s">
        <v>80</v>
      </c>
      <c r="AN27" s="66"/>
      <c r="AO27" s="66"/>
      <c r="AP27" s="66"/>
      <c r="AQ27" s="66"/>
      <c r="AR27" s="67"/>
      <c r="AS27" s="35" t="str">
        <f t="shared" si="2"/>
        <v>7月</v>
      </c>
    </row>
    <row r="28" spans="2:45" x14ac:dyDescent="0.55000000000000004">
      <c r="B28" s="5" t="s">
        <v>66</v>
      </c>
      <c r="C28" s="59">
        <v>31</v>
      </c>
      <c r="D28" s="60"/>
      <c r="E28" s="61">
        <v>3</v>
      </c>
      <c r="F28" s="61"/>
      <c r="G28" s="61"/>
      <c r="H28" s="61"/>
      <c r="I28" s="61"/>
      <c r="J28" s="62"/>
      <c r="K28" s="27">
        <f t="shared" si="3"/>
        <v>28</v>
      </c>
      <c r="L28" s="27">
        <f t="shared" si="1"/>
        <v>11</v>
      </c>
      <c r="M28" s="36">
        <f t="shared" si="4"/>
        <v>0.39285714285714285</v>
      </c>
      <c r="N28" s="68" t="s">
        <v>80</v>
      </c>
      <c r="O28" s="66" t="s">
        <v>80</v>
      </c>
      <c r="P28" s="66"/>
      <c r="Q28" s="66"/>
      <c r="R28" s="66"/>
      <c r="S28" s="66"/>
      <c r="T28" s="66"/>
      <c r="U28" s="66" t="s">
        <v>80</v>
      </c>
      <c r="V28" s="66" t="s">
        <v>80</v>
      </c>
      <c r="W28" s="66" t="s">
        <v>80</v>
      </c>
      <c r="X28" s="66"/>
      <c r="Y28" s="66"/>
      <c r="Z28" s="66" t="s">
        <v>79</v>
      </c>
      <c r="AA28" s="66" t="s">
        <v>79</v>
      </c>
      <c r="AB28" s="66" t="s">
        <v>79</v>
      </c>
      <c r="AC28" s="66" t="s">
        <v>80</v>
      </c>
      <c r="AD28" s="66" t="s">
        <v>80</v>
      </c>
      <c r="AE28" s="66"/>
      <c r="AF28" s="66"/>
      <c r="AG28" s="66"/>
      <c r="AH28" s="66"/>
      <c r="AI28" s="66" t="s">
        <v>80</v>
      </c>
      <c r="AJ28" s="66" t="s">
        <v>80</v>
      </c>
      <c r="AK28" s="66"/>
      <c r="AL28" s="66"/>
      <c r="AM28" s="66"/>
      <c r="AN28" s="66"/>
      <c r="AO28" s="66"/>
      <c r="AP28" s="66" t="s">
        <v>80</v>
      </c>
      <c r="AQ28" s="66" t="s">
        <v>80</v>
      </c>
      <c r="AR28" s="67"/>
      <c r="AS28" s="35" t="str">
        <f t="shared" si="2"/>
        <v>8月</v>
      </c>
    </row>
    <row r="29" spans="2:45" x14ac:dyDescent="0.55000000000000004">
      <c r="B29" s="5" t="s">
        <v>67</v>
      </c>
      <c r="C29" s="59">
        <v>30</v>
      </c>
      <c r="D29" s="60"/>
      <c r="E29" s="61"/>
      <c r="F29" s="61"/>
      <c r="G29" s="61"/>
      <c r="H29" s="61"/>
      <c r="I29" s="61"/>
      <c r="J29" s="62"/>
      <c r="K29" s="27">
        <f t="shared" si="3"/>
        <v>30</v>
      </c>
      <c r="L29" s="27">
        <f t="shared" si="1"/>
        <v>9</v>
      </c>
      <c r="M29" s="36">
        <f t="shared" si="4"/>
        <v>0.3</v>
      </c>
      <c r="N29" s="68"/>
      <c r="O29" s="66"/>
      <c r="P29" s="66"/>
      <c r="Q29" s="66"/>
      <c r="R29" s="66" t="s">
        <v>80</v>
      </c>
      <c r="S29" s="66" t="s">
        <v>80</v>
      </c>
      <c r="T29" s="66"/>
      <c r="U29" s="66"/>
      <c r="V29" s="66"/>
      <c r="W29" s="66"/>
      <c r="X29" s="66"/>
      <c r="Y29" s="66" t="s">
        <v>80</v>
      </c>
      <c r="Z29" s="66" t="s">
        <v>80</v>
      </c>
      <c r="AA29" s="66"/>
      <c r="AB29" s="66"/>
      <c r="AC29" s="66"/>
      <c r="AD29" s="66"/>
      <c r="AE29" s="66"/>
      <c r="AF29" s="66" t="s">
        <v>80</v>
      </c>
      <c r="AG29" s="66" t="s">
        <v>80</v>
      </c>
      <c r="AH29" s="66" t="s">
        <v>80</v>
      </c>
      <c r="AI29" s="66" t="s">
        <v>80</v>
      </c>
      <c r="AJ29" s="66"/>
      <c r="AK29" s="66"/>
      <c r="AL29" s="66"/>
      <c r="AM29" s="66"/>
      <c r="AN29" s="66" t="s">
        <v>80</v>
      </c>
      <c r="AO29" s="66"/>
      <c r="AP29" s="66"/>
      <c r="AQ29" s="66"/>
      <c r="AR29" s="65"/>
      <c r="AS29" s="35" t="str">
        <f t="shared" si="2"/>
        <v>9月</v>
      </c>
    </row>
    <row r="30" spans="2:45" x14ac:dyDescent="0.55000000000000004">
      <c r="B30" s="5" t="s">
        <v>68</v>
      </c>
      <c r="C30" s="59">
        <v>31</v>
      </c>
      <c r="D30" s="60"/>
      <c r="E30" s="61"/>
      <c r="F30" s="61"/>
      <c r="G30" s="61"/>
      <c r="H30" s="61"/>
      <c r="I30" s="61"/>
      <c r="J30" s="62"/>
      <c r="K30" s="27">
        <f t="shared" si="3"/>
        <v>31</v>
      </c>
      <c r="L30" s="27">
        <f t="shared" si="1"/>
        <v>9</v>
      </c>
      <c r="M30" s="36">
        <f t="shared" si="4"/>
        <v>0.29032258064516131</v>
      </c>
      <c r="N30" s="68"/>
      <c r="O30" s="66"/>
      <c r="P30" s="66" t="s">
        <v>80</v>
      </c>
      <c r="Q30" s="66" t="s">
        <v>80</v>
      </c>
      <c r="R30" s="66"/>
      <c r="S30" s="66"/>
      <c r="T30" s="66"/>
      <c r="U30" s="66"/>
      <c r="V30" s="66"/>
      <c r="W30" s="66" t="s">
        <v>80</v>
      </c>
      <c r="X30" s="66" t="s">
        <v>80</v>
      </c>
      <c r="Y30" s="66"/>
      <c r="Z30" s="66"/>
      <c r="AA30" s="66"/>
      <c r="AB30" s="66"/>
      <c r="AC30" s="66"/>
      <c r="AD30" s="66" t="s">
        <v>80</v>
      </c>
      <c r="AE30" s="66" t="s">
        <v>80</v>
      </c>
      <c r="AF30" s="66"/>
      <c r="AG30" s="66"/>
      <c r="AH30" s="66"/>
      <c r="AI30" s="66"/>
      <c r="AJ30" s="66"/>
      <c r="AK30" s="66" t="s">
        <v>80</v>
      </c>
      <c r="AL30" s="66" t="s">
        <v>80</v>
      </c>
      <c r="AM30" s="66"/>
      <c r="AN30" s="66"/>
      <c r="AO30" s="66"/>
      <c r="AP30" s="66"/>
      <c r="AQ30" s="66"/>
      <c r="AR30" s="67" t="s">
        <v>80</v>
      </c>
      <c r="AS30" s="35" t="str">
        <f t="shared" si="2"/>
        <v>10月</v>
      </c>
    </row>
    <row r="31" spans="2:45" x14ac:dyDescent="0.55000000000000004">
      <c r="B31" s="5" t="s">
        <v>69</v>
      </c>
      <c r="C31" s="59">
        <v>30</v>
      </c>
      <c r="D31" s="60"/>
      <c r="E31" s="61"/>
      <c r="F31" s="61"/>
      <c r="G31" s="61"/>
      <c r="H31" s="61"/>
      <c r="I31" s="61"/>
      <c r="J31" s="62"/>
      <c r="K31" s="27">
        <f t="shared" si="3"/>
        <v>30</v>
      </c>
      <c r="L31" s="27">
        <f t="shared" si="1"/>
        <v>11</v>
      </c>
      <c r="M31" s="36">
        <f t="shared" si="4"/>
        <v>0.36666666666666664</v>
      </c>
      <c r="N31" s="68" t="s">
        <v>80</v>
      </c>
      <c r="O31" s="66"/>
      <c r="P31" s="66" t="s">
        <v>80</v>
      </c>
      <c r="Q31" s="66"/>
      <c r="R31" s="66"/>
      <c r="S31" s="66"/>
      <c r="T31" s="66"/>
      <c r="U31" s="66" t="s">
        <v>80</v>
      </c>
      <c r="V31" s="66" t="s">
        <v>80</v>
      </c>
      <c r="W31" s="66"/>
      <c r="X31" s="66"/>
      <c r="Y31" s="66"/>
      <c r="Z31" s="66"/>
      <c r="AA31" s="66"/>
      <c r="AB31" s="66" t="s">
        <v>80</v>
      </c>
      <c r="AC31" s="66" t="s">
        <v>80</v>
      </c>
      <c r="AD31" s="66"/>
      <c r="AE31" s="66"/>
      <c r="AF31" s="66"/>
      <c r="AG31" s="66"/>
      <c r="AH31" s="66" t="s">
        <v>80</v>
      </c>
      <c r="AI31" s="66" t="s">
        <v>80</v>
      </c>
      <c r="AJ31" s="66" t="s">
        <v>80</v>
      </c>
      <c r="AK31" s="66"/>
      <c r="AL31" s="66"/>
      <c r="AM31" s="66"/>
      <c r="AN31" s="66"/>
      <c r="AO31" s="66" t="s">
        <v>80</v>
      </c>
      <c r="AP31" s="66" t="s">
        <v>80</v>
      </c>
      <c r="AQ31" s="66"/>
      <c r="AR31" s="65"/>
      <c r="AS31" s="35" t="str">
        <f t="shared" si="2"/>
        <v>11月</v>
      </c>
    </row>
    <row r="32" spans="2:45" x14ac:dyDescent="0.55000000000000004">
      <c r="B32" s="5" t="s">
        <v>70</v>
      </c>
      <c r="C32" s="59">
        <v>31</v>
      </c>
      <c r="D32" s="60"/>
      <c r="E32" s="61"/>
      <c r="F32" s="61">
        <v>3</v>
      </c>
      <c r="G32" s="61"/>
      <c r="H32" s="61"/>
      <c r="I32" s="61"/>
      <c r="J32" s="62"/>
      <c r="K32" s="27">
        <f t="shared" si="3"/>
        <v>28</v>
      </c>
      <c r="L32" s="27">
        <f t="shared" si="1"/>
        <v>6</v>
      </c>
      <c r="M32" s="36">
        <f t="shared" si="4"/>
        <v>0.21428571428571427</v>
      </c>
      <c r="N32" s="68"/>
      <c r="O32" s="66"/>
      <c r="P32" s="66"/>
      <c r="Q32" s="66"/>
      <c r="R32" s="66"/>
      <c r="S32" s="66" t="s">
        <v>80</v>
      </c>
      <c r="T32" s="66" t="s">
        <v>80</v>
      </c>
      <c r="U32" s="66"/>
      <c r="V32" s="66"/>
      <c r="W32" s="66"/>
      <c r="X32" s="66"/>
      <c r="Y32" s="66" t="s">
        <v>80</v>
      </c>
      <c r="Z32" s="66" t="s">
        <v>80</v>
      </c>
      <c r="AA32" s="66"/>
      <c r="AB32" s="66"/>
      <c r="AC32" s="66"/>
      <c r="AD32" s="66"/>
      <c r="AE32" s="66"/>
      <c r="AF32" s="66"/>
      <c r="AG32" s="66" t="s">
        <v>80</v>
      </c>
      <c r="AH32" s="66"/>
      <c r="AI32" s="66"/>
      <c r="AJ32" s="66"/>
      <c r="AK32" s="66"/>
      <c r="AL32" s="66"/>
      <c r="AM32" s="66"/>
      <c r="AN32" s="66" t="s">
        <v>80</v>
      </c>
      <c r="AO32" s="66"/>
      <c r="AP32" s="66" t="s">
        <v>79</v>
      </c>
      <c r="AQ32" s="66" t="s">
        <v>79</v>
      </c>
      <c r="AR32" s="67" t="s">
        <v>79</v>
      </c>
      <c r="AS32" s="35" t="str">
        <f t="shared" si="2"/>
        <v>12月</v>
      </c>
    </row>
    <row r="33" spans="2:45" x14ac:dyDescent="0.55000000000000004">
      <c r="B33" s="58">
        <v>44197</v>
      </c>
      <c r="C33" s="59">
        <v>31</v>
      </c>
      <c r="D33" s="60"/>
      <c r="E33" s="61"/>
      <c r="F33" s="61">
        <v>3</v>
      </c>
      <c r="G33" s="61"/>
      <c r="H33" s="61"/>
      <c r="I33" s="61"/>
      <c r="J33" s="62"/>
      <c r="K33" s="27">
        <f t="shared" si="3"/>
        <v>28</v>
      </c>
      <c r="L33" s="27">
        <f t="shared" si="1"/>
        <v>7</v>
      </c>
      <c r="M33" s="36">
        <f t="shared" si="4"/>
        <v>0.25</v>
      </c>
      <c r="N33" s="68" t="s">
        <v>79</v>
      </c>
      <c r="O33" s="66" t="s">
        <v>79</v>
      </c>
      <c r="P33" s="66" t="s">
        <v>79</v>
      </c>
      <c r="Q33" s="66"/>
      <c r="R33" s="66"/>
      <c r="S33" s="66"/>
      <c r="T33" s="66"/>
      <c r="U33" s="66"/>
      <c r="V33" s="66" t="s">
        <v>80</v>
      </c>
      <c r="W33" s="66" t="s">
        <v>80</v>
      </c>
      <c r="X33" s="66" t="s">
        <v>80</v>
      </c>
      <c r="Y33" s="66"/>
      <c r="Z33" s="66"/>
      <c r="AA33" s="66"/>
      <c r="AB33" s="66"/>
      <c r="AC33" s="66"/>
      <c r="AD33" s="66" t="s">
        <v>80</v>
      </c>
      <c r="AE33" s="66"/>
      <c r="AF33" s="66"/>
      <c r="AG33" s="66"/>
      <c r="AH33" s="66"/>
      <c r="AI33" s="66"/>
      <c r="AJ33" s="66"/>
      <c r="AK33" s="66" t="s">
        <v>80</v>
      </c>
      <c r="AL33" s="66"/>
      <c r="AM33" s="66"/>
      <c r="AN33" s="66"/>
      <c r="AO33" s="66"/>
      <c r="AP33" s="66"/>
      <c r="AQ33" s="66" t="s">
        <v>80</v>
      </c>
      <c r="AR33" s="67" t="s">
        <v>80</v>
      </c>
      <c r="AS33" s="35">
        <f t="shared" si="2"/>
        <v>44197</v>
      </c>
    </row>
    <row r="34" spans="2:45" x14ac:dyDescent="0.55000000000000004">
      <c r="B34" s="5" t="s">
        <v>81</v>
      </c>
      <c r="C34" s="59">
        <v>28</v>
      </c>
      <c r="D34" s="60"/>
      <c r="E34" s="61"/>
      <c r="F34" s="61"/>
      <c r="G34" s="61"/>
      <c r="H34" s="61"/>
      <c r="I34" s="61"/>
      <c r="J34" s="62"/>
      <c r="K34" s="27">
        <f t="shared" si="3"/>
        <v>28</v>
      </c>
      <c r="L34" s="27">
        <f t="shared" si="1"/>
        <v>7</v>
      </c>
      <c r="M34" s="36">
        <f t="shared" si="4"/>
        <v>0.25</v>
      </c>
      <c r="N34" s="68"/>
      <c r="O34" s="66"/>
      <c r="P34" s="66"/>
      <c r="Q34" s="66"/>
      <c r="R34" s="66"/>
      <c r="S34" s="66" t="s">
        <v>80</v>
      </c>
      <c r="T34" s="66" t="s">
        <v>80</v>
      </c>
      <c r="U34" s="66"/>
      <c r="V34" s="66"/>
      <c r="W34" s="66"/>
      <c r="X34" s="66" t="s">
        <v>80</v>
      </c>
      <c r="Y34" s="66"/>
      <c r="Z34" s="66"/>
      <c r="AA34" s="66" t="s">
        <v>80</v>
      </c>
      <c r="AB34" s="66"/>
      <c r="AC34" s="66"/>
      <c r="AD34" s="66"/>
      <c r="AE34" s="66"/>
      <c r="AF34" s="66"/>
      <c r="AG34" s="66"/>
      <c r="AH34" s="66" t="s">
        <v>80</v>
      </c>
      <c r="AI34" s="66"/>
      <c r="AJ34" s="66" t="s">
        <v>80</v>
      </c>
      <c r="AK34" s="66"/>
      <c r="AL34" s="66"/>
      <c r="AM34" s="66"/>
      <c r="AN34" s="66"/>
      <c r="AO34" s="66" t="s">
        <v>80</v>
      </c>
      <c r="AP34" s="69"/>
      <c r="AQ34" s="69"/>
      <c r="AR34" s="65"/>
      <c r="AS34" s="35" t="str">
        <f t="shared" si="2"/>
        <v>2月</v>
      </c>
    </row>
    <row r="35" spans="2:45" ht="13.5" thickBot="1" x14ac:dyDescent="0.6">
      <c r="B35" s="39" t="s">
        <v>82</v>
      </c>
      <c r="C35" s="70">
        <v>20</v>
      </c>
      <c r="D35" s="71"/>
      <c r="E35" s="72"/>
      <c r="F35" s="72"/>
      <c r="G35" s="72"/>
      <c r="H35" s="72"/>
      <c r="I35" s="72"/>
      <c r="J35" s="73"/>
      <c r="K35" s="40">
        <f t="shared" si="3"/>
        <v>20</v>
      </c>
      <c r="L35" s="40">
        <f t="shared" si="1"/>
        <v>6</v>
      </c>
      <c r="M35" s="36">
        <f t="shared" si="4"/>
        <v>0.3</v>
      </c>
      <c r="N35" s="68"/>
      <c r="O35" s="66"/>
      <c r="P35" s="66"/>
      <c r="Q35" s="66" t="s">
        <v>80</v>
      </c>
      <c r="R35" s="66" t="s">
        <v>80</v>
      </c>
      <c r="S35" s="66" t="s">
        <v>80</v>
      </c>
      <c r="T35" s="66"/>
      <c r="U35" s="66"/>
      <c r="V35" s="66"/>
      <c r="W35" s="66"/>
      <c r="X35" s="66" t="s">
        <v>80</v>
      </c>
      <c r="Y35" s="66" t="s">
        <v>80</v>
      </c>
      <c r="Z35" s="66" t="s">
        <v>80</v>
      </c>
      <c r="AA35" s="66"/>
      <c r="AB35" s="66"/>
      <c r="AC35" s="66"/>
      <c r="AD35" s="66"/>
      <c r="AE35" s="66"/>
      <c r="AF35" s="66"/>
      <c r="AG35" s="66"/>
      <c r="AH35" s="74" t="s">
        <v>79</v>
      </c>
      <c r="AI35" s="75"/>
      <c r="AJ35" s="75"/>
      <c r="AK35" s="75"/>
      <c r="AL35" s="75"/>
      <c r="AM35" s="75"/>
      <c r="AN35" s="75"/>
      <c r="AO35" s="75"/>
      <c r="AP35" s="75"/>
      <c r="AQ35" s="75"/>
      <c r="AR35" s="76"/>
      <c r="AS35" s="35" t="str">
        <f t="shared" si="2"/>
        <v>3月</v>
      </c>
    </row>
    <row r="36" spans="2:45" ht="18.75" customHeight="1" thickTop="1" x14ac:dyDescent="0.55000000000000004">
      <c r="B36" s="48" t="s">
        <v>74</v>
      </c>
      <c r="C36" s="48">
        <f>SUM(C24:C35)</f>
        <v>315</v>
      </c>
      <c r="D36" s="49">
        <f>SUM(D24:D35)</f>
        <v>10</v>
      </c>
      <c r="E36" s="50">
        <f t="shared" ref="E36:J36" si="5">SUM(E24:E35)</f>
        <v>3</v>
      </c>
      <c r="F36" s="50">
        <f t="shared" si="5"/>
        <v>6</v>
      </c>
      <c r="G36" s="50">
        <f t="shared" si="5"/>
        <v>0</v>
      </c>
      <c r="H36" s="50">
        <f t="shared" si="5"/>
        <v>0</v>
      </c>
      <c r="I36" s="50">
        <f t="shared" si="5"/>
        <v>0</v>
      </c>
      <c r="J36" s="51">
        <f t="shared" si="5"/>
        <v>0</v>
      </c>
      <c r="K36" s="48">
        <f>SUM(K24:K35)</f>
        <v>296</v>
      </c>
      <c r="L36" s="48">
        <f>SUM(L25:L35)</f>
        <v>85</v>
      </c>
      <c r="M36" s="52">
        <f t="shared" si="4"/>
        <v>0.28716216216216217</v>
      </c>
      <c r="N36" s="106" t="s">
        <v>75</v>
      </c>
      <c r="O36" s="107"/>
      <c r="P36" s="107"/>
      <c r="Q36" s="107"/>
      <c r="R36" s="107"/>
      <c r="S36" s="107"/>
      <c r="T36" s="53" t="str">
        <f>IF(M36&gt;=0.285,"４週８休以上",IF(0.25&lt;=M36,"4週7休以上4週8休未満",IF(M36&gt;=0.214,"4週6休以上4週7休未満","4週6休未満")))</f>
        <v>４週８休以上</v>
      </c>
      <c r="U36" s="53"/>
      <c r="V36" s="53"/>
      <c r="W36" s="53"/>
      <c r="X36" s="53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5"/>
    </row>
    <row r="37" spans="2:45" x14ac:dyDescent="0.55000000000000004">
      <c r="B37" s="56" t="s">
        <v>76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2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　実績</vt:lpstr>
      <vt:lpstr>別紙2　実績（記入例）</vt:lpstr>
      <vt:lpstr>'別紙2　実績'!Print_Area</vt:lpstr>
      <vt:lpstr>'別紙2　実績（記入例）'!Print_Area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衣笠 伸一郎</cp:lastModifiedBy>
  <cp:lastPrinted>2024-01-04T06:00:59Z</cp:lastPrinted>
  <dcterms:created xsi:type="dcterms:W3CDTF">2020-12-22T00:13:34Z</dcterms:created>
  <dcterms:modified xsi:type="dcterms:W3CDTF">2024-06-04T08:09:27Z</dcterms:modified>
</cp:coreProperties>
</file>