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1.16.220\share\自治振興課H24以降\自治振興課H24以降\05_市町村公営企業\03_公営企業決算統計\03 経営比較分析表\R2年度\03.Ｒ１決算の分析・公表\02.市町村→県\12北栄町\"/>
    </mc:Choice>
  </mc:AlternateContent>
  <workbookProtection workbookAlgorithmName="SHA-512" workbookHashValue="qEUABsCCYc2mi3fc7VQbIdhcE6b5+FrvOCwVEUROdepcLJUPor7e9vsKCG5RbnuECoJsXlsEtp9BGoPSo4zQcg==" workbookSaltValue="O8iJOYSRFizQPgw0QTSgcg==" workbookSpinCount="100000" lockStructure="1"/>
  <bookViews>
    <workbookView xWindow="-120" yWindow="-120" windowWidth="20730" windowHeight="1116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<sst xmlns="http://schemas.openxmlformats.org/spreadsheetml/2006/main" count="228" uniqueCount="113">
  <si>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</si>
  <si>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</si>
  <si>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</si>
  <si>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</si>
  <si>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</si>
  <si>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</si>
  <si>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</si>
  <si>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</si>
  <si>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</si>
  <si>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</si>
  <si>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</si>
  <si>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</si>
  <si>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</si>
  <si>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</si>
  <si>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</si>
  <si>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</si>
  <si>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</si>
  <si>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</si>
  <si>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</si>
  <si>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</si>
  <si>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</si>
  <si>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</si>
  <si>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</si>
  <si>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</si>
  <si>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</si>
  <si>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</si>
  <si>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</si>
  <si>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</si>
  <si>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</si>
  <si>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</si>
  <si>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</si>
  <si>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</si>
  <si>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</si>
  <si>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</si>
  <si>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</si>
  <si>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</si>
  <si>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</si>
  <si>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</si>
  <si>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</si>
  <si>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</si>
  <si>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</si>
  <si>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</si>
  <si>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</si>
  <si>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</si>
  <si>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</si>
  <si>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</si>
  <si>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</si>
  <si>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</si>
  <si>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</si>
  <si>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</si>
  <si>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</si>
  <si>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</si>
  <si>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</si>
  <si>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</si>
  <si>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</si>
  <si>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</si>
  <si>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</si>
  <si>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</si>
  <si>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</si>
  <si>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</si>
  <si>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</si>
  <si>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</si>
  <si>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</si>
  <si>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</si>
  <si>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</si>
  <si>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</si>
  <si>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</si>
  <si>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</si>
  <si>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</si>
  <si>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</si>
  <si>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</si>
  <si>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</si>
  <si>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</si>
  <si>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</si>
  <si>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</si>
  <si>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</si>
  <si>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</si>
  <si>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</si>
  <si>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</si>
  <si>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</si>
  <si>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</si>
  <si>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</si>
  <si>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</si>
  <si>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</si>
  <si>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</si>
  <si>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</si>
  <si>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</si>
  <si>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</si>
  <si>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</si>
  <si>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</si>
  <si>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</si>
  <si>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</si>
  <si>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</si>
  <si>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鳥取県　北栄町</t>
  </si>
  <si>
    <t>法適用</t>
  </si>
  <si>
    <t>水道事業</t>
  </si>
  <si>
    <t>末端給水事業</t>
  </si>
  <si>
    <t>A7</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</si>
  <si>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</si>
  <si>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</si>
  <si>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</si>
  <si>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</si>
  <si>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</si>
  <si>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</si>
  <si>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</si>
  <si>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</si>
  <si>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</si>
  <si>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</si>
  <si>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</si>
  <si>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</si>
  <si>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r>
      <rPr>
        <sz val="11"/>
        <rFont val="ＭＳ ゴシック"/>
        <family val="3"/>
        <charset val="128"/>
      </rPr>
      <t>・本町の水道事業は、「①経常収支比率」と「⑤料金回収率」の数値より、給水収益等で給水に係る費用が十分に賄えており、類似団体の平均値と比較しても高い数値であり、健全な経営ができている。
・「②累積欠損金比率」も発生しておらず、経営上問題はない。</t>
    </r>
    <r>
      <rPr>
        <sz val="11"/>
        <color rgb="FFFF0000"/>
        <rFont val="ＭＳ ゴシック"/>
        <family val="3"/>
        <charset val="128"/>
      </rPr>
      <t xml:space="preserve">
</t>
    </r>
    <r>
      <rPr>
        <sz val="11"/>
        <rFont val="ＭＳ ゴシック"/>
        <family val="3"/>
        <charset val="128"/>
      </rPr>
      <t>・「③流動比率」で短期的な債務に対する支払能力はある(100%以上）と表示されており、現金について言えば、年々増加傾向にある。</t>
    </r>
    <r>
      <rPr>
        <sz val="11"/>
        <color rgb="FFFF0000"/>
        <rFont val="ＭＳ ゴシック"/>
        <family val="3"/>
        <charset val="128"/>
      </rPr>
      <t xml:space="preserve">
</t>
    </r>
    <r>
      <rPr>
        <sz val="11"/>
        <rFont val="ＭＳ ゴシック"/>
        <family val="3"/>
        <charset val="128"/>
      </rPr>
      <t>・「④企業債残高対給水収益比率」は、近年同水準で推移しており、企業債を一定水準になるよう抑えている。</t>
    </r>
    <r>
      <rPr>
        <sz val="11"/>
        <color rgb="FFFF0000"/>
        <rFont val="ＭＳ ゴシック"/>
        <family val="3"/>
        <charset val="128"/>
      </rPr>
      <t xml:space="preserve">
</t>
    </r>
    <r>
      <rPr>
        <sz val="11"/>
        <rFont val="ＭＳ ゴシック"/>
        <family val="3"/>
        <charset val="128"/>
      </rPr>
      <t>・「⑥給水原価」は、全国平均と類似団体より低い状態にある。ただし、今後の設備更新状況で流動的であり、投資の効率化・維持管理費等の削減といった部分において検討が必要である。</t>
    </r>
    <r>
      <rPr>
        <sz val="11"/>
        <color rgb="FFFF0000"/>
        <rFont val="ＭＳ ゴシック"/>
        <family val="3"/>
        <charset val="128"/>
      </rPr>
      <t xml:space="preserve">
</t>
    </r>
    <r>
      <rPr>
        <sz val="11"/>
        <rFont val="ＭＳ ゴシック"/>
        <family val="3"/>
        <charset val="128"/>
      </rPr>
      <t>・「⑦施設利用率」は年々減少傾向にあり、人口減に伴うものと考える。</t>
    </r>
    <r>
      <rPr>
        <sz val="11"/>
        <color rgb="FFFF0000"/>
        <rFont val="ＭＳ ゴシック"/>
        <family val="3"/>
        <charset val="128"/>
      </rPr>
      <t xml:space="preserve">
</t>
    </r>
    <r>
      <rPr>
        <sz val="11"/>
        <rFont val="ＭＳ ゴシック"/>
        <family val="3"/>
        <charset val="128"/>
      </rPr>
      <t xml:space="preserve">・「⑧有収率」は高い状況にあり、施設稼働が収益に反映され、良好な状況である。
</t>
    </r>
    <rPh sb="1" eb="2">
      <t>ホン</t>
    </rPh>
    <rPh sb="204" eb="206">
      <t>キンネン</t>
    </rPh>
    <rPh sb="210" eb="212">
      <t>スイイ</t>
    </rPh>
    <rPh sb="217" eb="219">
      <t>キギョウ</t>
    </rPh>
    <rPh sb="219" eb="220">
      <t>サイ</t>
    </rPh>
    <rPh sb="221" eb="223">
      <t>イッテイ</t>
    </rPh>
    <rPh sb="223" eb="225">
      <t>スイジュン</t>
    </rPh>
    <rPh sb="230" eb="231">
      <t>オサ</t>
    </rPh>
    <rPh sb="273" eb="275">
      <t>セツビ</t>
    </rPh>
    <rPh sb="275" eb="277">
      <t>コウシン</t>
    </rPh>
    <rPh sb="277" eb="279">
      <t>ジョウキョウ</t>
    </rPh>
    <rPh sb="280" eb="282">
      <t>リュウドウ</t>
    </rPh>
    <rPh sb="282" eb="283">
      <t>テキ</t>
    </rPh>
    <phoneticPr fontId="4"/>
  </si>
  <si>
    <t>・「①有形固定資産減価償却率」は、年々増加傾向にあり、資産の老朽化度合が顕著に見て取れる。将来の施設更新に向けて財源確保や施設の計画的な更新に取り組んでいるが、より実効性の高いものとして、ストックマネジメント計画の策定を検討している。</t>
    <rPh sb="36" eb="38">
      <t>ケンチョ</t>
    </rPh>
    <rPh sb="39" eb="40">
      <t>ミ</t>
    </rPh>
    <rPh sb="41" eb="42">
      <t>ト</t>
    </rPh>
    <rPh sb="45" eb="47">
      <t>ショウライ</t>
    </rPh>
    <rPh sb="48" eb="50">
      <t>シセツ</t>
    </rPh>
    <rPh sb="50" eb="52">
      <t>コウシン</t>
    </rPh>
    <rPh sb="53" eb="54">
      <t>ム</t>
    </rPh>
    <rPh sb="56" eb="58">
      <t>ザイゲン</t>
    </rPh>
    <rPh sb="58" eb="60">
      <t>カクホ</t>
    </rPh>
    <rPh sb="61" eb="63">
      <t>シセツ</t>
    </rPh>
    <rPh sb="64" eb="67">
      <t>ケイカクテキ</t>
    </rPh>
    <rPh sb="68" eb="70">
      <t>コウシン</t>
    </rPh>
    <rPh sb="71" eb="72">
      <t>ト</t>
    </rPh>
    <rPh sb="73" eb="74">
      <t>ク</t>
    </rPh>
    <rPh sb="82" eb="85">
      <t>ジッコウセイ</t>
    </rPh>
    <rPh sb="86" eb="87">
      <t>タカ</t>
    </rPh>
    <rPh sb="104" eb="106">
      <t>ケイカク</t>
    </rPh>
    <rPh sb="107" eb="109">
      <t>サクテイ</t>
    </rPh>
    <rPh sb="110" eb="112">
      <t>ケントウ</t>
    </rPh>
    <phoneticPr fontId="4"/>
  </si>
  <si>
    <r>
      <rPr>
        <sz val="11"/>
        <rFont val="ＭＳ ゴシック"/>
        <family val="3"/>
        <charset val="128"/>
      </rPr>
      <t>・本町の水道事業は、現在のところ経営上の問題はなく、健全であると判断できる。</t>
    </r>
    <r>
      <rPr>
        <sz val="11"/>
        <color rgb="FFFF0000"/>
        <rFont val="ＭＳ ゴシック"/>
        <family val="3"/>
        <charset val="128"/>
      </rPr>
      <t xml:space="preserve">
</t>
    </r>
    <r>
      <rPr>
        <sz val="11"/>
        <rFont val="ＭＳ ゴシック"/>
        <family val="3"/>
        <charset val="128"/>
      </rPr>
      <t>　ただし、人口減少の影響による収益の低下、施設等の老朽化に伴う設備更新及び維持管理費等の増加が見込まれ、厳しい状況が予想される。</t>
    </r>
    <r>
      <rPr>
        <sz val="11"/>
        <color rgb="FFFF0000"/>
        <rFont val="ＭＳ ゴシック"/>
        <family val="3"/>
        <charset val="128"/>
      </rPr>
      <t xml:space="preserve">
　</t>
    </r>
    <r>
      <rPr>
        <sz val="11"/>
        <rFont val="ＭＳ ゴシック"/>
        <family val="3"/>
        <charset val="128"/>
      </rPr>
      <t>将来にわたって安心、安全な水を供給するために、施設の適正規模や広域化検討による収益の確保等、引き続き効率的な経営を目指し検討を実施していく。</t>
    </r>
    <rPh sb="1" eb="2">
      <t>ホン</t>
    </rPh>
    <rPh sb="44" eb="45">
      <t>ジン</t>
    </rPh>
    <rPh sb="46" eb="48">
      <t>ゲンショウ</t>
    </rPh>
    <rPh sb="68" eb="69">
      <t>トモナ</t>
    </rPh>
    <rPh sb="70" eb="72">
      <t>セツビ</t>
    </rPh>
    <rPh sb="72" eb="74">
      <t>コウシン</t>
    </rPh>
    <rPh sb="74" eb="75">
      <t>オヨ</t>
    </rPh>
    <rPh sb="83" eb="85">
      <t>ゾウカ</t>
    </rPh>
    <rPh sb="105" eb="107">
      <t>ショウライ</t>
    </rPh>
    <rPh sb="112" eb="114">
      <t>アンシン</t>
    </rPh>
    <rPh sb="115" eb="117">
      <t>アンゼン</t>
    </rPh>
    <rPh sb="118" eb="119">
      <t>ミズ</t>
    </rPh>
    <rPh sb="120" eb="122">
      <t>キョウキュウ</t>
    </rPh>
    <rPh sb="131" eb="133">
      <t>テキセイ</t>
    </rPh>
    <rPh sb="133" eb="135">
      <t>キボ</t>
    </rPh>
    <rPh sb="136" eb="139">
      <t>コウイキカ</t>
    </rPh>
    <rPh sb="139" eb="141">
      <t>ケントウ</t>
    </rPh>
    <rPh sb="144" eb="146">
      <t>シュウエキ</t>
    </rPh>
    <rPh sb="147" eb="149">
      <t>カクホ</t>
    </rPh>
    <rPh sb="149" eb="150">
      <t>トウ</t>
    </rPh>
    <rPh sb="151" eb="152">
      <t>ヒ</t>
    </rPh>
    <rPh sb="153" eb="154">
      <t>ツヅ</t>
    </rPh>
    <rPh sb="159" eb="161">
      <t>ケイエイ</t>
    </rPh>
    <rPh sb="162" eb="164">
      <t>メザ</t>
    </rPh>
    <rPh sb="165" eb="167">
      <t>ケントウ</t>
    </rPh>
    <rPh sb="168" eb="170">
      <t>ジッシ</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</si>
</sst>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8">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6" fillId="0" borderId="9"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6" fillId="0" borderId="11"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5" fillId="0" borderId="9"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0.53</c:v>
                </c:pt>
                <c:pt idx="1">
                  <c:v>0.86</c:v>
                </c:pt>
                <c:pt idx="2">
                  <c:v>1.19</c:v>
                </c:pt>
                <c:pt idx="3">
                  <c:v>0.94</c:v>
                </c:pt>
                <c:pt idx="4">
                  <c:v>1</c:v>
                </c:pt>
              </c:numCache>
            </c:numRef>
          </c:val>
          <c:extLst xmlns:c16r2="http://schemas.microsoft.com/office/drawing/2015/06/chart">
            <c:ext xmlns:c16="http://schemas.microsoft.com/office/drawing/2014/chart" uri="{C3380CC4-5D6E-409C-BE32-E72D297353CC}">
              <c16:uniqueId val="{00000000-0867-4504-8B6D-45D31B69FE57}"/>
            </c:ext>
          </c:extLst>
        </c:ser>
        <c:dLbls>
          <c:showLegendKey val="0"/>
          <c:showVal val="0"/>
          <c:showCatName val="0"/>
          <c:showSerName val="0"/>
          <c:showPercent val="0"/>
          <c:showBubbleSize val="0"/>
        </c:dLbls>
        <c:gapWidth val="150"/>
        <c:axId val="375920328"/>
        <c:axId val="375920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0.99</c:v>
                </c:pt>
                <c:pt idx="1">
                  <c:v>0.71</c:v>
                </c:pt>
                <c:pt idx="2">
                  <c:v>0.54</c:v>
                </c:pt>
                <c:pt idx="3">
                  <c:v>0.43</c:v>
                </c:pt>
                <c:pt idx="4">
                  <c:v>0.42</c:v>
                </c:pt>
              </c:numCache>
            </c:numRef>
          </c:val>
          <c:smooth val="0"/>
          <c:extLst xmlns:c16r2="http://schemas.microsoft.com/office/drawing/2015/06/chart">
            <c:ext xmlns:c16="http://schemas.microsoft.com/office/drawing/2014/chart" uri="{C3380CC4-5D6E-409C-BE32-E72D297353CC}">
              <c16:uniqueId val="{00000001-0867-4504-8B6D-45D31B69FE57}"/>
            </c:ext>
          </c:extLst>
        </c:ser>
        <c:dLbls>
          <c:showLegendKey val="0"/>
          <c:showVal val="0"/>
          <c:showCatName val="0"/>
          <c:showSerName val="0"/>
          <c:showPercent val="0"/>
          <c:showBubbleSize val="0"/>
        </c:dLbls>
        <c:marker val="1"/>
        <c:smooth val="0"/>
        <c:axId val="375920328"/>
        <c:axId val="375920712"/>
      </c:lineChart>
      <c:dateAx>
        <c:axId val="375920328"/>
        <c:scaling>
          <c:orientation val="minMax"/>
        </c:scaling>
        <c:delete val="1"/>
        <c:axPos val="b"/>
        <c:numFmt formatCode="&quot;H&quot;yy" sourceLinked="1"/>
        <c:majorTickMark val="none"/>
        <c:minorTickMark val="none"/>
        <c:tickLblPos val="none"/>
        <c:crossAx val="375920712"/>
        <c:crosses val="autoZero"/>
        <c:auto val="1"/>
        <c:lblOffset val="100"/>
        <c:baseTimeUnit val="years"/>
      </c:dateAx>
      <c:valAx>
        <c:axId val="375920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5920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56.84</c:v>
                </c:pt>
                <c:pt idx="1">
                  <c:v>55.71</c:v>
                </c:pt>
                <c:pt idx="2">
                  <c:v>54.87</c:v>
                </c:pt>
                <c:pt idx="3">
                  <c:v>53.75</c:v>
                </c:pt>
                <c:pt idx="4">
                  <c:v>53.21</c:v>
                </c:pt>
              </c:numCache>
            </c:numRef>
          </c:val>
          <c:extLst xmlns:c16r2="http://schemas.microsoft.com/office/drawing/2015/06/chart">
            <c:ext xmlns:c16="http://schemas.microsoft.com/office/drawing/2014/chart" uri="{C3380CC4-5D6E-409C-BE32-E72D297353CC}">
              <c16:uniqueId val="{00000000-AC0E-43A4-BB7E-2A12A583AF22}"/>
            </c:ext>
          </c:extLst>
        </c:ser>
        <c:dLbls>
          <c:showLegendKey val="0"/>
          <c:showVal val="0"/>
          <c:showCatName val="0"/>
          <c:showSerName val="0"/>
          <c:showPercent val="0"/>
          <c:showBubbleSize val="0"/>
        </c:dLbls>
        <c:gapWidth val="150"/>
        <c:axId val="376875184"/>
        <c:axId val="376877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54.77</c:v>
                </c:pt>
                <c:pt idx="1">
                  <c:v>54.92</c:v>
                </c:pt>
                <c:pt idx="2">
                  <c:v>55.63</c:v>
                </c:pt>
                <c:pt idx="3">
                  <c:v>55.22</c:v>
                </c:pt>
                <c:pt idx="4">
                  <c:v>54.05</c:v>
                </c:pt>
              </c:numCache>
            </c:numRef>
          </c:val>
          <c:smooth val="0"/>
          <c:extLst xmlns:c16r2="http://schemas.microsoft.com/office/drawing/2015/06/chart">
            <c:ext xmlns:c16="http://schemas.microsoft.com/office/drawing/2014/chart" uri="{C3380CC4-5D6E-409C-BE32-E72D297353CC}">
              <c16:uniqueId val="{00000001-AC0E-43A4-BB7E-2A12A583AF22}"/>
            </c:ext>
          </c:extLst>
        </c:ser>
        <c:dLbls>
          <c:showLegendKey val="0"/>
          <c:showVal val="0"/>
          <c:showCatName val="0"/>
          <c:showSerName val="0"/>
          <c:showPercent val="0"/>
          <c:showBubbleSize val="0"/>
        </c:dLbls>
        <c:marker val="1"/>
        <c:smooth val="0"/>
        <c:axId val="376875184"/>
        <c:axId val="376877928"/>
      </c:lineChart>
      <c:dateAx>
        <c:axId val="376875184"/>
        <c:scaling>
          <c:orientation val="minMax"/>
        </c:scaling>
        <c:delete val="1"/>
        <c:axPos val="b"/>
        <c:numFmt formatCode="&quot;H&quot;yy" sourceLinked="1"/>
        <c:majorTickMark val="none"/>
        <c:minorTickMark val="none"/>
        <c:tickLblPos val="none"/>
        <c:crossAx val="376877928"/>
        <c:crosses val="autoZero"/>
        <c:auto val="1"/>
        <c:lblOffset val="100"/>
        <c:baseTimeUnit val="years"/>
      </c:dateAx>
      <c:valAx>
        <c:axId val="376877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6875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80.05</c:v>
                </c:pt>
                <c:pt idx="1">
                  <c:v>82.2</c:v>
                </c:pt>
                <c:pt idx="2">
                  <c:v>82.07</c:v>
                </c:pt>
                <c:pt idx="3">
                  <c:v>85.54</c:v>
                </c:pt>
                <c:pt idx="4">
                  <c:v>83.29</c:v>
                </c:pt>
              </c:numCache>
            </c:numRef>
          </c:val>
          <c:extLst xmlns:c16r2="http://schemas.microsoft.com/office/drawing/2015/06/chart">
            <c:ext xmlns:c16="http://schemas.microsoft.com/office/drawing/2014/chart" uri="{C3380CC4-5D6E-409C-BE32-E72D297353CC}">
              <c16:uniqueId val="{00000000-A6FC-4330-B299-8578FCECA8F4}"/>
            </c:ext>
          </c:extLst>
        </c:ser>
        <c:dLbls>
          <c:showLegendKey val="0"/>
          <c:showVal val="0"/>
          <c:showCatName val="0"/>
          <c:showSerName val="0"/>
          <c:showPercent val="0"/>
          <c:showBubbleSize val="0"/>
        </c:dLbls>
        <c:gapWidth val="150"/>
        <c:axId val="376879496"/>
        <c:axId val="376879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82.89</c:v>
                </c:pt>
                <c:pt idx="1">
                  <c:v>82.66</c:v>
                </c:pt>
                <c:pt idx="2">
                  <c:v>82.04</c:v>
                </c:pt>
                <c:pt idx="3">
                  <c:v>80.930000000000007</c:v>
                </c:pt>
                <c:pt idx="4">
                  <c:v>80.510000000000005</c:v>
                </c:pt>
              </c:numCache>
            </c:numRef>
          </c:val>
          <c:smooth val="0"/>
          <c:extLst xmlns:c16r2="http://schemas.microsoft.com/office/drawing/2015/06/chart">
            <c:ext xmlns:c16="http://schemas.microsoft.com/office/drawing/2014/chart" uri="{C3380CC4-5D6E-409C-BE32-E72D297353CC}">
              <c16:uniqueId val="{00000001-A6FC-4330-B299-8578FCECA8F4}"/>
            </c:ext>
          </c:extLst>
        </c:ser>
        <c:dLbls>
          <c:showLegendKey val="0"/>
          <c:showVal val="0"/>
          <c:showCatName val="0"/>
          <c:showSerName val="0"/>
          <c:showPercent val="0"/>
          <c:showBubbleSize val="0"/>
        </c:dLbls>
        <c:marker val="1"/>
        <c:smooth val="0"/>
        <c:axId val="376879496"/>
        <c:axId val="376879888"/>
      </c:lineChart>
      <c:dateAx>
        <c:axId val="376879496"/>
        <c:scaling>
          <c:orientation val="minMax"/>
        </c:scaling>
        <c:delete val="1"/>
        <c:axPos val="b"/>
        <c:numFmt formatCode="&quot;H&quot;yy" sourceLinked="1"/>
        <c:majorTickMark val="none"/>
        <c:minorTickMark val="none"/>
        <c:tickLblPos val="none"/>
        <c:crossAx val="376879888"/>
        <c:crosses val="autoZero"/>
        <c:auto val="1"/>
        <c:lblOffset val="100"/>
        <c:baseTimeUnit val="years"/>
      </c:dateAx>
      <c:valAx>
        <c:axId val="376879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6879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122.21</c:v>
                </c:pt>
                <c:pt idx="1">
                  <c:v>128.37</c:v>
                </c:pt>
                <c:pt idx="2">
                  <c:v>123.39</c:v>
                </c:pt>
                <c:pt idx="3">
                  <c:v>124.45</c:v>
                </c:pt>
                <c:pt idx="4">
                  <c:v>126.47</c:v>
                </c:pt>
              </c:numCache>
            </c:numRef>
          </c:val>
          <c:extLst xmlns:c16r2="http://schemas.microsoft.com/office/drawing/2015/06/chart">
            <c:ext xmlns:c16="http://schemas.microsoft.com/office/drawing/2014/chart" uri="{C3380CC4-5D6E-409C-BE32-E72D297353CC}">
              <c16:uniqueId val="{00000000-E422-4361-B18F-8082C8D52BC9}"/>
            </c:ext>
          </c:extLst>
        </c:ser>
        <c:dLbls>
          <c:showLegendKey val="0"/>
          <c:showVal val="0"/>
          <c:showCatName val="0"/>
          <c:showSerName val="0"/>
          <c:showPercent val="0"/>
          <c:showBubbleSize val="0"/>
        </c:dLbls>
        <c:gapWidth val="150"/>
        <c:axId val="376384424"/>
        <c:axId val="376384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111.21</c:v>
                </c:pt>
                <c:pt idx="1">
                  <c:v>111.71</c:v>
                </c:pt>
                <c:pt idx="2">
                  <c:v>110.05</c:v>
                </c:pt>
                <c:pt idx="3">
                  <c:v>108.76</c:v>
                </c:pt>
                <c:pt idx="4">
                  <c:v>108.46</c:v>
                </c:pt>
              </c:numCache>
            </c:numRef>
          </c:val>
          <c:smooth val="0"/>
          <c:extLst xmlns:c16r2="http://schemas.microsoft.com/office/drawing/2015/06/chart">
            <c:ext xmlns:c16="http://schemas.microsoft.com/office/drawing/2014/chart" uri="{C3380CC4-5D6E-409C-BE32-E72D297353CC}">
              <c16:uniqueId val="{00000001-E422-4361-B18F-8082C8D52BC9}"/>
            </c:ext>
          </c:extLst>
        </c:ser>
        <c:dLbls>
          <c:showLegendKey val="0"/>
          <c:showVal val="0"/>
          <c:showCatName val="0"/>
          <c:showSerName val="0"/>
          <c:showPercent val="0"/>
          <c:showBubbleSize val="0"/>
        </c:dLbls>
        <c:marker val="1"/>
        <c:smooth val="0"/>
        <c:axId val="376384424"/>
        <c:axId val="376384808"/>
      </c:lineChart>
      <c:dateAx>
        <c:axId val="376384424"/>
        <c:scaling>
          <c:orientation val="minMax"/>
        </c:scaling>
        <c:delete val="1"/>
        <c:axPos val="b"/>
        <c:numFmt formatCode="&quot;H&quot;yy" sourceLinked="1"/>
        <c:majorTickMark val="none"/>
        <c:minorTickMark val="none"/>
        <c:tickLblPos val="none"/>
        <c:crossAx val="376384808"/>
        <c:crosses val="autoZero"/>
        <c:auto val="1"/>
        <c:lblOffset val="100"/>
        <c:baseTimeUnit val="years"/>
      </c:dateAx>
      <c:valAx>
        <c:axId val="3763848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76384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44.79</c:v>
                </c:pt>
                <c:pt idx="1">
                  <c:v>46.26</c:v>
                </c:pt>
                <c:pt idx="2">
                  <c:v>47.44</c:v>
                </c:pt>
                <c:pt idx="3">
                  <c:v>48.24</c:v>
                </c:pt>
                <c:pt idx="4">
                  <c:v>49.09</c:v>
                </c:pt>
              </c:numCache>
            </c:numRef>
          </c:val>
          <c:extLst xmlns:c16r2="http://schemas.microsoft.com/office/drawing/2015/06/chart">
            <c:ext xmlns:c16="http://schemas.microsoft.com/office/drawing/2014/chart" uri="{C3380CC4-5D6E-409C-BE32-E72D297353CC}">
              <c16:uniqueId val="{00000000-A7FD-434E-BE84-E81265679D50}"/>
            </c:ext>
          </c:extLst>
        </c:ser>
        <c:dLbls>
          <c:showLegendKey val="0"/>
          <c:showVal val="0"/>
          <c:showCatName val="0"/>
          <c:showSerName val="0"/>
          <c:showPercent val="0"/>
          <c:showBubbleSize val="0"/>
        </c:dLbls>
        <c:gapWidth val="150"/>
        <c:axId val="376422048"/>
        <c:axId val="376462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47.46</c:v>
                </c:pt>
                <c:pt idx="1">
                  <c:v>48.49</c:v>
                </c:pt>
                <c:pt idx="2">
                  <c:v>48.05</c:v>
                </c:pt>
                <c:pt idx="3">
                  <c:v>47.97</c:v>
                </c:pt>
                <c:pt idx="4">
                  <c:v>49.12</c:v>
                </c:pt>
              </c:numCache>
            </c:numRef>
          </c:val>
          <c:smooth val="0"/>
          <c:extLst xmlns:c16r2="http://schemas.microsoft.com/office/drawing/2015/06/chart">
            <c:ext xmlns:c16="http://schemas.microsoft.com/office/drawing/2014/chart" uri="{C3380CC4-5D6E-409C-BE32-E72D297353CC}">
              <c16:uniqueId val="{00000001-A7FD-434E-BE84-E81265679D50}"/>
            </c:ext>
          </c:extLst>
        </c:ser>
        <c:dLbls>
          <c:showLegendKey val="0"/>
          <c:showVal val="0"/>
          <c:showCatName val="0"/>
          <c:showSerName val="0"/>
          <c:showPercent val="0"/>
          <c:showBubbleSize val="0"/>
        </c:dLbls>
        <c:marker val="1"/>
        <c:smooth val="0"/>
        <c:axId val="376422048"/>
        <c:axId val="376462488"/>
      </c:lineChart>
      <c:dateAx>
        <c:axId val="376422048"/>
        <c:scaling>
          <c:orientation val="minMax"/>
        </c:scaling>
        <c:delete val="1"/>
        <c:axPos val="b"/>
        <c:numFmt formatCode="&quot;H&quot;yy" sourceLinked="1"/>
        <c:majorTickMark val="none"/>
        <c:minorTickMark val="none"/>
        <c:tickLblPos val="none"/>
        <c:crossAx val="376462488"/>
        <c:crosses val="autoZero"/>
        <c:auto val="1"/>
        <c:lblOffset val="100"/>
        <c:baseTimeUnit val="years"/>
      </c:dateAx>
      <c:valAx>
        <c:axId val="376462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6422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4.45</c:v>
                </c:pt>
                <c:pt idx="1">
                  <c:v>4.4400000000000004</c:v>
                </c:pt>
                <c:pt idx="2" formatCode="#,##0.00;&quot;△&quot;#,##0.00">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2C8C-4851-9969-0B38803EB868}"/>
            </c:ext>
          </c:extLst>
        </c:ser>
        <c:dLbls>
          <c:showLegendKey val="0"/>
          <c:showVal val="0"/>
          <c:showCatName val="0"/>
          <c:showSerName val="0"/>
          <c:showPercent val="0"/>
          <c:showBubbleSize val="0"/>
        </c:dLbls>
        <c:gapWidth val="150"/>
        <c:axId val="376495656"/>
        <c:axId val="376494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9.7100000000000009</c:v>
                </c:pt>
                <c:pt idx="1">
                  <c:v>12.79</c:v>
                </c:pt>
                <c:pt idx="2">
                  <c:v>13.39</c:v>
                </c:pt>
                <c:pt idx="3">
                  <c:v>15.33</c:v>
                </c:pt>
                <c:pt idx="4">
                  <c:v>16.760000000000002</c:v>
                </c:pt>
              </c:numCache>
            </c:numRef>
          </c:val>
          <c:smooth val="0"/>
          <c:extLst xmlns:c16r2="http://schemas.microsoft.com/office/drawing/2015/06/chart">
            <c:ext xmlns:c16="http://schemas.microsoft.com/office/drawing/2014/chart" uri="{C3380CC4-5D6E-409C-BE32-E72D297353CC}">
              <c16:uniqueId val="{00000001-2C8C-4851-9969-0B38803EB868}"/>
            </c:ext>
          </c:extLst>
        </c:ser>
        <c:dLbls>
          <c:showLegendKey val="0"/>
          <c:showVal val="0"/>
          <c:showCatName val="0"/>
          <c:showSerName val="0"/>
          <c:showPercent val="0"/>
          <c:showBubbleSize val="0"/>
        </c:dLbls>
        <c:marker val="1"/>
        <c:smooth val="0"/>
        <c:axId val="376495656"/>
        <c:axId val="376494088"/>
      </c:lineChart>
      <c:dateAx>
        <c:axId val="376495656"/>
        <c:scaling>
          <c:orientation val="minMax"/>
        </c:scaling>
        <c:delete val="1"/>
        <c:axPos val="b"/>
        <c:numFmt formatCode="&quot;H&quot;yy" sourceLinked="1"/>
        <c:majorTickMark val="none"/>
        <c:minorTickMark val="none"/>
        <c:tickLblPos val="none"/>
        <c:crossAx val="376494088"/>
        <c:crosses val="autoZero"/>
        <c:auto val="1"/>
        <c:lblOffset val="100"/>
        <c:baseTimeUnit val="years"/>
      </c:dateAx>
      <c:valAx>
        <c:axId val="376494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6495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D6D-4FA2-9FD7-BDD98F5B26A2}"/>
            </c:ext>
          </c:extLst>
        </c:ser>
        <c:dLbls>
          <c:showLegendKey val="0"/>
          <c:showVal val="0"/>
          <c:showCatName val="0"/>
          <c:showSerName val="0"/>
          <c:showPercent val="0"/>
          <c:showBubbleSize val="0"/>
        </c:dLbls>
        <c:gapWidth val="150"/>
        <c:axId val="376496440"/>
        <c:axId val="376496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1.93</c:v>
                </c:pt>
                <c:pt idx="1">
                  <c:v>1.72</c:v>
                </c:pt>
                <c:pt idx="2">
                  <c:v>2.64</c:v>
                </c:pt>
                <c:pt idx="3">
                  <c:v>7.48</c:v>
                </c:pt>
                <c:pt idx="4">
                  <c:v>11.94</c:v>
                </c:pt>
              </c:numCache>
            </c:numRef>
          </c:val>
          <c:smooth val="0"/>
          <c:extLst xmlns:c16r2="http://schemas.microsoft.com/office/drawing/2015/06/chart">
            <c:ext xmlns:c16="http://schemas.microsoft.com/office/drawing/2014/chart" uri="{C3380CC4-5D6E-409C-BE32-E72D297353CC}">
              <c16:uniqueId val="{00000001-6D6D-4FA2-9FD7-BDD98F5B26A2}"/>
            </c:ext>
          </c:extLst>
        </c:ser>
        <c:dLbls>
          <c:showLegendKey val="0"/>
          <c:showVal val="0"/>
          <c:showCatName val="0"/>
          <c:showSerName val="0"/>
          <c:showPercent val="0"/>
          <c:showBubbleSize val="0"/>
        </c:dLbls>
        <c:marker val="1"/>
        <c:smooth val="0"/>
        <c:axId val="376496440"/>
        <c:axId val="376496048"/>
      </c:lineChart>
      <c:dateAx>
        <c:axId val="376496440"/>
        <c:scaling>
          <c:orientation val="minMax"/>
        </c:scaling>
        <c:delete val="1"/>
        <c:axPos val="b"/>
        <c:numFmt formatCode="&quot;H&quot;yy" sourceLinked="1"/>
        <c:majorTickMark val="none"/>
        <c:minorTickMark val="none"/>
        <c:tickLblPos val="none"/>
        <c:crossAx val="376496048"/>
        <c:crosses val="autoZero"/>
        <c:auto val="1"/>
        <c:lblOffset val="100"/>
        <c:baseTimeUnit val="years"/>
      </c:dateAx>
      <c:valAx>
        <c:axId val="3764960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76496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109.44</c:v>
                </c:pt>
                <c:pt idx="1">
                  <c:v>136.82</c:v>
                </c:pt>
                <c:pt idx="2">
                  <c:v>156.41999999999999</c:v>
                </c:pt>
                <c:pt idx="3">
                  <c:v>186.17</c:v>
                </c:pt>
                <c:pt idx="4">
                  <c:v>188.87</c:v>
                </c:pt>
              </c:numCache>
            </c:numRef>
          </c:val>
          <c:extLst xmlns:c16r2="http://schemas.microsoft.com/office/drawing/2015/06/chart">
            <c:ext xmlns:c16="http://schemas.microsoft.com/office/drawing/2014/chart" uri="{C3380CC4-5D6E-409C-BE32-E72D297353CC}">
              <c16:uniqueId val="{00000000-D964-48D3-8DF1-9359FF629A71}"/>
            </c:ext>
          </c:extLst>
        </c:ser>
        <c:dLbls>
          <c:showLegendKey val="0"/>
          <c:showVal val="0"/>
          <c:showCatName val="0"/>
          <c:showSerName val="0"/>
          <c:showPercent val="0"/>
          <c:showBubbleSize val="0"/>
        </c:dLbls>
        <c:gapWidth val="150"/>
        <c:axId val="376494872"/>
        <c:axId val="376495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391.54</c:v>
                </c:pt>
                <c:pt idx="1">
                  <c:v>384.34</c:v>
                </c:pt>
                <c:pt idx="2">
                  <c:v>359.47</c:v>
                </c:pt>
                <c:pt idx="3">
                  <c:v>359.7</c:v>
                </c:pt>
                <c:pt idx="4">
                  <c:v>362.93</c:v>
                </c:pt>
              </c:numCache>
            </c:numRef>
          </c:val>
          <c:smooth val="0"/>
          <c:extLst xmlns:c16r2="http://schemas.microsoft.com/office/drawing/2015/06/chart">
            <c:ext xmlns:c16="http://schemas.microsoft.com/office/drawing/2014/chart" uri="{C3380CC4-5D6E-409C-BE32-E72D297353CC}">
              <c16:uniqueId val="{00000001-D964-48D3-8DF1-9359FF629A71}"/>
            </c:ext>
          </c:extLst>
        </c:ser>
        <c:dLbls>
          <c:showLegendKey val="0"/>
          <c:showVal val="0"/>
          <c:showCatName val="0"/>
          <c:showSerName val="0"/>
          <c:showPercent val="0"/>
          <c:showBubbleSize val="0"/>
        </c:dLbls>
        <c:marker val="1"/>
        <c:smooth val="0"/>
        <c:axId val="376494872"/>
        <c:axId val="376495264"/>
      </c:lineChart>
      <c:dateAx>
        <c:axId val="376494872"/>
        <c:scaling>
          <c:orientation val="minMax"/>
        </c:scaling>
        <c:delete val="1"/>
        <c:axPos val="b"/>
        <c:numFmt formatCode="&quot;H&quot;yy" sourceLinked="1"/>
        <c:majorTickMark val="none"/>
        <c:minorTickMark val="none"/>
        <c:tickLblPos val="none"/>
        <c:crossAx val="376495264"/>
        <c:crosses val="autoZero"/>
        <c:auto val="1"/>
        <c:lblOffset val="100"/>
        <c:baseTimeUnit val="years"/>
      </c:dateAx>
      <c:valAx>
        <c:axId val="3764952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76494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477.08</c:v>
                </c:pt>
                <c:pt idx="1">
                  <c:v>450.95</c:v>
                </c:pt>
                <c:pt idx="2">
                  <c:v>438.59</c:v>
                </c:pt>
                <c:pt idx="3">
                  <c:v>428.51</c:v>
                </c:pt>
                <c:pt idx="4">
                  <c:v>444.6</c:v>
                </c:pt>
              </c:numCache>
            </c:numRef>
          </c:val>
          <c:extLst xmlns:c16r2="http://schemas.microsoft.com/office/drawing/2015/06/chart">
            <c:ext xmlns:c16="http://schemas.microsoft.com/office/drawing/2014/chart" uri="{C3380CC4-5D6E-409C-BE32-E72D297353CC}">
              <c16:uniqueId val="{00000000-35A6-4B4F-947D-34B3E84DB3DA}"/>
            </c:ext>
          </c:extLst>
        </c:ser>
        <c:dLbls>
          <c:showLegendKey val="0"/>
          <c:showVal val="0"/>
          <c:showCatName val="0"/>
          <c:showSerName val="0"/>
          <c:showPercent val="0"/>
          <c:showBubbleSize val="0"/>
        </c:dLbls>
        <c:gapWidth val="150"/>
        <c:axId val="376881064"/>
        <c:axId val="376876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386.97</c:v>
                </c:pt>
                <c:pt idx="1">
                  <c:v>380.58</c:v>
                </c:pt>
                <c:pt idx="2">
                  <c:v>401.79</c:v>
                </c:pt>
                <c:pt idx="3">
                  <c:v>447.01</c:v>
                </c:pt>
                <c:pt idx="4">
                  <c:v>439.05</c:v>
                </c:pt>
              </c:numCache>
            </c:numRef>
          </c:val>
          <c:smooth val="0"/>
          <c:extLst xmlns:c16r2="http://schemas.microsoft.com/office/drawing/2015/06/chart">
            <c:ext xmlns:c16="http://schemas.microsoft.com/office/drawing/2014/chart" uri="{C3380CC4-5D6E-409C-BE32-E72D297353CC}">
              <c16:uniqueId val="{00000001-35A6-4B4F-947D-34B3E84DB3DA}"/>
            </c:ext>
          </c:extLst>
        </c:ser>
        <c:dLbls>
          <c:showLegendKey val="0"/>
          <c:showVal val="0"/>
          <c:showCatName val="0"/>
          <c:showSerName val="0"/>
          <c:showPercent val="0"/>
          <c:showBubbleSize val="0"/>
        </c:dLbls>
        <c:marker val="1"/>
        <c:smooth val="0"/>
        <c:axId val="376881064"/>
        <c:axId val="376876360"/>
      </c:lineChart>
      <c:dateAx>
        <c:axId val="376881064"/>
        <c:scaling>
          <c:orientation val="minMax"/>
        </c:scaling>
        <c:delete val="1"/>
        <c:axPos val="b"/>
        <c:numFmt formatCode="&quot;H&quot;yy" sourceLinked="1"/>
        <c:majorTickMark val="none"/>
        <c:minorTickMark val="none"/>
        <c:tickLblPos val="none"/>
        <c:crossAx val="376876360"/>
        <c:crosses val="autoZero"/>
        <c:auto val="1"/>
        <c:lblOffset val="100"/>
        <c:baseTimeUnit val="years"/>
      </c:dateAx>
      <c:valAx>
        <c:axId val="3768763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76881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125.3</c:v>
                </c:pt>
                <c:pt idx="1">
                  <c:v>132.11000000000001</c:v>
                </c:pt>
                <c:pt idx="2">
                  <c:v>126.45</c:v>
                </c:pt>
                <c:pt idx="3">
                  <c:v>128.09</c:v>
                </c:pt>
                <c:pt idx="4">
                  <c:v>129.5</c:v>
                </c:pt>
              </c:numCache>
            </c:numRef>
          </c:val>
          <c:extLst xmlns:c16r2="http://schemas.microsoft.com/office/drawing/2015/06/chart">
            <c:ext xmlns:c16="http://schemas.microsoft.com/office/drawing/2014/chart" uri="{C3380CC4-5D6E-409C-BE32-E72D297353CC}">
              <c16:uniqueId val="{00000000-7775-4971-80F0-6B2F6DF3AFE8}"/>
            </c:ext>
          </c:extLst>
        </c:ser>
        <c:dLbls>
          <c:showLegendKey val="0"/>
          <c:showVal val="0"/>
          <c:showCatName val="0"/>
          <c:showSerName val="0"/>
          <c:showPercent val="0"/>
          <c:showBubbleSize val="0"/>
        </c:dLbls>
        <c:gapWidth val="150"/>
        <c:axId val="376876752"/>
        <c:axId val="376875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101.72</c:v>
                </c:pt>
                <c:pt idx="1">
                  <c:v>102.38</c:v>
                </c:pt>
                <c:pt idx="2">
                  <c:v>100.12</c:v>
                </c:pt>
                <c:pt idx="3">
                  <c:v>95.81</c:v>
                </c:pt>
                <c:pt idx="4">
                  <c:v>95.26</c:v>
                </c:pt>
              </c:numCache>
            </c:numRef>
          </c:val>
          <c:smooth val="0"/>
          <c:extLst xmlns:c16r2="http://schemas.microsoft.com/office/drawing/2015/06/chart">
            <c:ext xmlns:c16="http://schemas.microsoft.com/office/drawing/2014/chart" uri="{C3380CC4-5D6E-409C-BE32-E72D297353CC}">
              <c16:uniqueId val="{00000001-7775-4971-80F0-6B2F6DF3AFE8}"/>
            </c:ext>
          </c:extLst>
        </c:ser>
        <c:dLbls>
          <c:showLegendKey val="0"/>
          <c:showVal val="0"/>
          <c:showCatName val="0"/>
          <c:showSerName val="0"/>
          <c:showPercent val="0"/>
          <c:showBubbleSize val="0"/>
        </c:dLbls>
        <c:marker val="1"/>
        <c:smooth val="0"/>
        <c:axId val="376876752"/>
        <c:axId val="376875968"/>
      </c:lineChart>
      <c:dateAx>
        <c:axId val="376876752"/>
        <c:scaling>
          <c:orientation val="minMax"/>
        </c:scaling>
        <c:delete val="1"/>
        <c:axPos val="b"/>
        <c:numFmt formatCode="&quot;H&quot;yy" sourceLinked="1"/>
        <c:majorTickMark val="none"/>
        <c:minorTickMark val="none"/>
        <c:tickLblPos val="none"/>
        <c:crossAx val="376875968"/>
        <c:crosses val="autoZero"/>
        <c:auto val="1"/>
        <c:lblOffset val="100"/>
        <c:baseTimeUnit val="years"/>
      </c:dateAx>
      <c:valAx>
        <c:axId val="376875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6876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121.36</c:v>
                </c:pt>
                <c:pt idx="1">
                  <c:v>115.21</c:v>
                </c:pt>
                <c:pt idx="2">
                  <c:v>120.39</c:v>
                </c:pt>
                <c:pt idx="3">
                  <c:v>119.03</c:v>
                </c:pt>
                <c:pt idx="4">
                  <c:v>117.65</c:v>
                </c:pt>
              </c:numCache>
            </c:numRef>
          </c:val>
          <c:extLst xmlns:c16r2="http://schemas.microsoft.com/office/drawing/2015/06/chart">
            <c:ext xmlns:c16="http://schemas.microsoft.com/office/drawing/2014/chart" uri="{C3380CC4-5D6E-409C-BE32-E72D297353CC}">
              <c16:uniqueId val="{00000000-D34D-4512-B49D-288DBA76726D}"/>
            </c:ext>
          </c:extLst>
        </c:ser>
        <c:dLbls>
          <c:showLegendKey val="0"/>
          <c:showVal val="0"/>
          <c:showCatName val="0"/>
          <c:showSerName val="0"/>
          <c:showPercent val="0"/>
          <c:showBubbleSize val="0"/>
        </c:dLbls>
        <c:gapWidth val="150"/>
        <c:axId val="376881848"/>
        <c:axId val="376877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168.2</c:v>
                </c:pt>
                <c:pt idx="1">
                  <c:v>168.67</c:v>
                </c:pt>
                <c:pt idx="2">
                  <c:v>174.97</c:v>
                </c:pt>
                <c:pt idx="3">
                  <c:v>189.58</c:v>
                </c:pt>
                <c:pt idx="4">
                  <c:v>192.82</c:v>
                </c:pt>
              </c:numCache>
            </c:numRef>
          </c:val>
          <c:smooth val="0"/>
          <c:extLst xmlns:c16r2="http://schemas.microsoft.com/office/drawing/2015/06/chart">
            <c:ext xmlns:c16="http://schemas.microsoft.com/office/drawing/2014/chart" uri="{C3380CC4-5D6E-409C-BE32-E72D297353CC}">
              <c16:uniqueId val="{00000001-D34D-4512-B49D-288DBA76726D}"/>
            </c:ext>
          </c:extLst>
        </c:ser>
        <c:dLbls>
          <c:showLegendKey val="0"/>
          <c:showVal val="0"/>
          <c:showCatName val="0"/>
          <c:showSerName val="0"/>
          <c:showPercent val="0"/>
          <c:showBubbleSize val="0"/>
        </c:dLbls>
        <c:marker val="1"/>
        <c:smooth val="0"/>
        <c:axId val="376881848"/>
        <c:axId val="376877536"/>
      </c:lineChart>
      <c:dateAx>
        <c:axId val="376881848"/>
        <c:scaling>
          <c:orientation val="minMax"/>
        </c:scaling>
        <c:delete val="1"/>
        <c:axPos val="b"/>
        <c:numFmt formatCode="&quot;H&quot;yy" sourceLinked="1"/>
        <c:majorTickMark val="none"/>
        <c:minorTickMark val="none"/>
        <c:tickLblPos val="none"/>
        <c:crossAx val="376877536"/>
        <c:crosses val="autoZero"/>
        <c:auto val="1"/>
        <c:lblOffset val="100"/>
        <c:baseTimeUnit val="years"/>
      </c:dateAx>
      <c:valAx>
        <c:axId val="376877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6881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7" t="s">
        <v>0</v>
      </c>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7"/>
      <c r="AO2" s="87"/>
      <c r="AP2" s="87"/>
      <c r="AQ2" s="87"/>
      <c r="AR2" s="87"/>
      <c r="AS2" s="87"/>
      <c r="AT2" s="87"/>
      <c r="AU2" s="87"/>
      <c r="AV2" s="87"/>
      <c r="AW2" s="87"/>
      <c r="AX2" s="87"/>
      <c r="AY2" s="87"/>
      <c r="AZ2" s="87"/>
      <c r="BA2" s="87"/>
      <c r="BB2" s="87"/>
      <c r="BC2" s="87"/>
      <c r="BD2" s="87"/>
      <c r="BE2" s="87"/>
      <c r="BF2" s="87"/>
      <c r="BG2" s="87"/>
      <c r="BH2" s="87"/>
      <c r="BI2" s="87"/>
      <c r="BJ2" s="87"/>
      <c r="BK2" s="87"/>
      <c r="BL2" s="87"/>
      <c r="BM2" s="87"/>
      <c r="BN2" s="87"/>
      <c r="BO2" s="87"/>
      <c r="BP2" s="87"/>
      <c r="BQ2" s="87"/>
      <c r="BR2" s="87"/>
      <c r="BS2" s="87"/>
      <c r="BT2" s="87"/>
      <c r="BU2" s="87"/>
      <c r="BV2" s="87"/>
      <c r="BW2" s="87"/>
      <c r="BX2" s="87"/>
      <c r="BY2" s="87"/>
      <c r="BZ2" s="87"/>
    </row>
    <row r="3" spans="1:78" ht="9.75" customHeight="1" x14ac:dyDescent="0.15">
      <c r="A3" s="2"/>
      <c r="B3" s="87"/>
      <c r="C3" s="87"/>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row>
    <row r="4" spans="1:78" ht="9.75" customHeight="1" x14ac:dyDescent="0.15">
      <c r="A4" s="2"/>
      <c r="B4" s="87"/>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c r="AR4" s="87"/>
      <c r="AS4" s="87"/>
      <c r="AT4" s="87"/>
      <c r="AU4" s="87"/>
      <c r="AV4" s="87"/>
      <c r="AW4" s="87"/>
      <c r="AX4" s="87"/>
      <c r="AY4" s="87"/>
      <c r="AZ4" s="87"/>
      <c r="BA4" s="87"/>
      <c r="BB4" s="87"/>
      <c r="BC4" s="87"/>
      <c r="BD4" s="87"/>
      <c r="BE4" s="87"/>
      <c r="BF4" s="87"/>
      <c r="BG4" s="87"/>
      <c r="BH4" s="87"/>
      <c r="BI4" s="87"/>
      <c r="BJ4" s="87"/>
      <c r="BK4" s="87"/>
      <c r="BL4" s="87"/>
      <c r="BM4" s="87"/>
      <c r="BN4" s="87"/>
      <c r="BO4" s="87"/>
      <c r="BP4" s="87"/>
      <c r="BQ4" s="87"/>
      <c r="BR4" s="87"/>
      <c r="BS4" s="87"/>
      <c r="BT4" s="87"/>
      <c r="BU4" s="87"/>
      <c r="BV4" s="87"/>
      <c r="BW4" s="87"/>
      <c r="BX4" s="87"/>
      <c r="BY4" s="87"/>
      <c r="BZ4" s="8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8" t="str">
        <f>データ!H6</f>
        <v>鳥取県　北栄町</v>
      </c>
      <c r="C6" s="88"/>
      <c r="D6" s="88"/>
      <c r="E6" s="88"/>
      <c r="F6" s="88"/>
      <c r="G6" s="88"/>
      <c r="H6" s="88"/>
      <c r="I6" s="88"/>
      <c r="J6" s="88"/>
      <c r="K6" s="88"/>
      <c r="L6" s="88"/>
      <c r="M6" s="88"/>
      <c r="N6" s="88"/>
      <c r="O6" s="88"/>
      <c r="P6" s="88"/>
      <c r="Q6" s="88"/>
      <c r="R6" s="88"/>
      <c r="S6" s="88"/>
      <c r="T6" s="88"/>
      <c r="U6" s="88"/>
      <c r="V6" s="88"/>
      <c r="W6" s="88"/>
      <c r="X6" s="88"/>
      <c r="Y6" s="88"/>
      <c r="Z6" s="88"/>
      <c r="AA6" s="88"/>
      <c r="AB6" s="88"/>
      <c r="AC6" s="88"/>
      <c r="AD6" s="89"/>
      <c r="AE6" s="89"/>
      <c r="AF6" s="89"/>
      <c r="AG6" s="89"/>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9" t="s">
        <v>1</v>
      </c>
      <c r="C7" s="80"/>
      <c r="D7" s="80"/>
      <c r="E7" s="80"/>
      <c r="F7" s="80"/>
      <c r="G7" s="80"/>
      <c r="H7" s="80"/>
      <c r="I7" s="79" t="s">
        <v>2</v>
      </c>
      <c r="J7" s="80"/>
      <c r="K7" s="80"/>
      <c r="L7" s="80"/>
      <c r="M7" s="80"/>
      <c r="N7" s="80"/>
      <c r="O7" s="81"/>
      <c r="P7" s="82" t="s">
        <v>3</v>
      </c>
      <c r="Q7" s="82"/>
      <c r="R7" s="82"/>
      <c r="S7" s="82"/>
      <c r="T7" s="82"/>
      <c r="U7" s="82"/>
      <c r="V7" s="82"/>
      <c r="W7" s="82" t="s">
        <v>4</v>
      </c>
      <c r="X7" s="82"/>
      <c r="Y7" s="82"/>
      <c r="Z7" s="82"/>
      <c r="AA7" s="82"/>
      <c r="AB7" s="82"/>
      <c r="AC7" s="82"/>
      <c r="AD7" s="82" t="s">
        <v>5</v>
      </c>
      <c r="AE7" s="82"/>
      <c r="AF7" s="82"/>
      <c r="AG7" s="82"/>
      <c r="AH7" s="82"/>
      <c r="AI7" s="82"/>
      <c r="AJ7" s="82"/>
      <c r="AK7" s="4"/>
      <c r="AL7" s="82" t="s">
        <v>6</v>
      </c>
      <c r="AM7" s="82"/>
      <c r="AN7" s="82"/>
      <c r="AO7" s="82"/>
      <c r="AP7" s="82"/>
      <c r="AQ7" s="82"/>
      <c r="AR7" s="82"/>
      <c r="AS7" s="82"/>
      <c r="AT7" s="79" t="s">
        <v>7</v>
      </c>
      <c r="AU7" s="80"/>
      <c r="AV7" s="80"/>
      <c r="AW7" s="80"/>
      <c r="AX7" s="80"/>
      <c r="AY7" s="80"/>
      <c r="AZ7" s="80"/>
      <c r="BA7" s="80"/>
      <c r="BB7" s="82" t="s">
        <v>8</v>
      </c>
      <c r="BC7" s="82"/>
      <c r="BD7" s="82"/>
      <c r="BE7" s="82"/>
      <c r="BF7" s="82"/>
      <c r="BG7" s="82"/>
      <c r="BH7" s="82"/>
      <c r="BI7" s="82"/>
      <c r="BJ7" s="3"/>
      <c r="BK7" s="3"/>
      <c r="BL7" s="5" t="s">
        <v>9</v>
      </c>
      <c r="BM7" s="6"/>
      <c r="BN7" s="6"/>
      <c r="BO7" s="6"/>
      <c r="BP7" s="6"/>
      <c r="BQ7" s="6"/>
      <c r="BR7" s="6"/>
      <c r="BS7" s="6"/>
      <c r="BT7" s="6"/>
      <c r="BU7" s="6"/>
      <c r="BV7" s="6"/>
      <c r="BW7" s="6"/>
      <c r="BX7" s="6"/>
      <c r="BY7" s="7"/>
    </row>
    <row r="8" spans="1:78" ht="18.75" customHeight="1" x14ac:dyDescent="0.15">
      <c r="A8" s="2"/>
      <c r="B8" s="83" t="str">
        <f>データ!$I$6</f>
        <v>法適用</v>
      </c>
      <c r="C8" s="84"/>
      <c r="D8" s="84"/>
      <c r="E8" s="84"/>
      <c r="F8" s="84"/>
      <c r="G8" s="84"/>
      <c r="H8" s="84"/>
      <c r="I8" s="83" t="str">
        <f>データ!$J$6</f>
        <v>水道事業</v>
      </c>
      <c r="J8" s="84"/>
      <c r="K8" s="84"/>
      <c r="L8" s="84"/>
      <c r="M8" s="84"/>
      <c r="N8" s="84"/>
      <c r="O8" s="85"/>
      <c r="P8" s="86" t="str">
        <f>データ!$K$6</f>
        <v>末端給水事業</v>
      </c>
      <c r="Q8" s="86"/>
      <c r="R8" s="86"/>
      <c r="S8" s="86"/>
      <c r="T8" s="86"/>
      <c r="U8" s="86"/>
      <c r="V8" s="86"/>
      <c r="W8" s="86" t="str">
        <f>データ!$L$6</f>
        <v>A7</v>
      </c>
      <c r="X8" s="86"/>
      <c r="Y8" s="86"/>
      <c r="Z8" s="86"/>
      <c r="AA8" s="86"/>
      <c r="AB8" s="86"/>
      <c r="AC8" s="86"/>
      <c r="AD8" s="86" t="str">
        <f>データ!$M$6</f>
        <v>非設置</v>
      </c>
      <c r="AE8" s="86"/>
      <c r="AF8" s="86"/>
      <c r="AG8" s="86"/>
      <c r="AH8" s="86"/>
      <c r="AI8" s="86"/>
      <c r="AJ8" s="86"/>
      <c r="AK8" s="4"/>
      <c r="AL8" s="74">
        <f>データ!$R$6</f>
        <v>14944</v>
      </c>
      <c r="AM8" s="74"/>
      <c r="AN8" s="74"/>
      <c r="AO8" s="74"/>
      <c r="AP8" s="74"/>
      <c r="AQ8" s="74"/>
      <c r="AR8" s="74"/>
      <c r="AS8" s="74"/>
      <c r="AT8" s="70">
        <f>データ!$S$6</f>
        <v>56.94</v>
      </c>
      <c r="AU8" s="71"/>
      <c r="AV8" s="71"/>
      <c r="AW8" s="71"/>
      <c r="AX8" s="71"/>
      <c r="AY8" s="71"/>
      <c r="AZ8" s="71"/>
      <c r="BA8" s="71"/>
      <c r="BB8" s="73">
        <f>データ!$T$6</f>
        <v>262.45</v>
      </c>
      <c r="BC8" s="73"/>
      <c r="BD8" s="73"/>
      <c r="BE8" s="73"/>
      <c r="BF8" s="73"/>
      <c r="BG8" s="73"/>
      <c r="BH8" s="73"/>
      <c r="BI8" s="73"/>
      <c r="BJ8" s="3"/>
      <c r="BK8" s="3"/>
      <c r="BL8" s="77" t="s">
        <v>10</v>
      </c>
      <c r="BM8" s="78"/>
      <c r="BN8" s="8" t="s">
        <v>11</v>
      </c>
      <c r="BO8" s="9"/>
      <c r="BP8" s="9"/>
      <c r="BQ8" s="9"/>
      <c r="BR8" s="9"/>
      <c r="BS8" s="9"/>
      <c r="BT8" s="9"/>
      <c r="BU8" s="9"/>
      <c r="BV8" s="9"/>
      <c r="BW8" s="9"/>
      <c r="BX8" s="9"/>
      <c r="BY8" s="10"/>
    </row>
    <row r="9" spans="1:78" ht="18.75" customHeight="1" x14ac:dyDescent="0.15">
      <c r="A9" s="2"/>
      <c r="B9" s="79" t="s">
        <v>12</v>
      </c>
      <c r="C9" s="80"/>
      <c r="D9" s="80"/>
      <c r="E9" s="80"/>
      <c r="F9" s="80"/>
      <c r="G9" s="80"/>
      <c r="H9" s="80"/>
      <c r="I9" s="79" t="s">
        <v>13</v>
      </c>
      <c r="J9" s="80"/>
      <c r="K9" s="80"/>
      <c r="L9" s="80"/>
      <c r="M9" s="80"/>
      <c r="N9" s="80"/>
      <c r="O9" s="81"/>
      <c r="P9" s="82" t="s">
        <v>14</v>
      </c>
      <c r="Q9" s="82"/>
      <c r="R9" s="82"/>
      <c r="S9" s="82"/>
      <c r="T9" s="82"/>
      <c r="U9" s="82"/>
      <c r="V9" s="82"/>
      <c r="W9" s="82" t="s">
        <v>15</v>
      </c>
      <c r="X9" s="82"/>
      <c r="Y9" s="82"/>
      <c r="Z9" s="82"/>
      <c r="AA9" s="82"/>
      <c r="AB9" s="82"/>
      <c r="AC9" s="82"/>
      <c r="AD9" s="2"/>
      <c r="AE9" s="2"/>
      <c r="AF9" s="2"/>
      <c r="AG9" s="2"/>
      <c r="AH9" s="4"/>
      <c r="AI9" s="4"/>
      <c r="AJ9" s="4"/>
      <c r="AK9" s="4"/>
      <c r="AL9" s="82" t="s">
        <v>16</v>
      </c>
      <c r="AM9" s="82"/>
      <c r="AN9" s="82"/>
      <c r="AO9" s="82"/>
      <c r="AP9" s="82"/>
      <c r="AQ9" s="82"/>
      <c r="AR9" s="82"/>
      <c r="AS9" s="82"/>
      <c r="AT9" s="79" t="s">
        <v>17</v>
      </c>
      <c r="AU9" s="80"/>
      <c r="AV9" s="80"/>
      <c r="AW9" s="80"/>
      <c r="AX9" s="80"/>
      <c r="AY9" s="80"/>
      <c r="AZ9" s="80"/>
      <c r="BA9" s="80"/>
      <c r="BB9" s="82" t="s">
        <v>18</v>
      </c>
      <c r="BC9" s="82"/>
      <c r="BD9" s="82"/>
      <c r="BE9" s="82"/>
      <c r="BF9" s="82"/>
      <c r="BG9" s="82"/>
      <c r="BH9" s="82"/>
      <c r="BI9" s="82"/>
      <c r="BJ9" s="3"/>
      <c r="BK9" s="3"/>
      <c r="BL9" s="68" t="s">
        <v>19</v>
      </c>
      <c r="BM9" s="69"/>
      <c r="BN9" s="11" t="s">
        <v>20</v>
      </c>
      <c r="BO9" s="12"/>
      <c r="BP9" s="12"/>
      <c r="BQ9" s="12"/>
      <c r="BR9" s="12"/>
      <c r="BS9" s="12"/>
      <c r="BT9" s="12"/>
      <c r="BU9" s="12"/>
      <c r="BV9" s="12"/>
      <c r="BW9" s="12"/>
      <c r="BX9" s="12"/>
      <c r="BY9" s="13"/>
    </row>
    <row r="10" spans="1:78" ht="18.75" customHeight="1" x14ac:dyDescent="0.15">
      <c r="A10" s="2"/>
      <c r="B10" s="70" t="str">
        <f>データ!$N$6</f>
        <v>-</v>
      </c>
      <c r="C10" s="71"/>
      <c r="D10" s="71"/>
      <c r="E10" s="71"/>
      <c r="F10" s="71"/>
      <c r="G10" s="71"/>
      <c r="H10" s="71"/>
      <c r="I10" s="70">
        <f>データ!$O$6</f>
        <v>66.25</v>
      </c>
      <c r="J10" s="71"/>
      <c r="K10" s="71"/>
      <c r="L10" s="71"/>
      <c r="M10" s="71"/>
      <c r="N10" s="71"/>
      <c r="O10" s="72"/>
      <c r="P10" s="73">
        <f>データ!$P$6</f>
        <v>99.31</v>
      </c>
      <c r="Q10" s="73"/>
      <c r="R10" s="73"/>
      <c r="S10" s="73"/>
      <c r="T10" s="73"/>
      <c r="U10" s="73"/>
      <c r="V10" s="73"/>
      <c r="W10" s="74">
        <f>データ!$Q$6</f>
        <v>3025</v>
      </c>
      <c r="X10" s="74"/>
      <c r="Y10" s="74"/>
      <c r="Z10" s="74"/>
      <c r="AA10" s="74"/>
      <c r="AB10" s="74"/>
      <c r="AC10" s="74"/>
      <c r="AD10" s="2"/>
      <c r="AE10" s="2"/>
      <c r="AF10" s="2"/>
      <c r="AG10" s="2"/>
      <c r="AH10" s="4"/>
      <c r="AI10" s="4"/>
      <c r="AJ10" s="4"/>
      <c r="AK10" s="4"/>
      <c r="AL10" s="74">
        <f>データ!$U$6</f>
        <v>14751</v>
      </c>
      <c r="AM10" s="74"/>
      <c r="AN10" s="74"/>
      <c r="AO10" s="74"/>
      <c r="AP10" s="74"/>
      <c r="AQ10" s="74"/>
      <c r="AR10" s="74"/>
      <c r="AS10" s="74"/>
      <c r="AT10" s="70">
        <f>データ!$V$6</f>
        <v>56.94</v>
      </c>
      <c r="AU10" s="71"/>
      <c r="AV10" s="71"/>
      <c r="AW10" s="71"/>
      <c r="AX10" s="71"/>
      <c r="AY10" s="71"/>
      <c r="AZ10" s="71"/>
      <c r="BA10" s="71"/>
      <c r="BB10" s="73">
        <f>データ!$W$6</f>
        <v>259.06</v>
      </c>
      <c r="BC10" s="73"/>
      <c r="BD10" s="73"/>
      <c r="BE10" s="73"/>
      <c r="BF10" s="73"/>
      <c r="BG10" s="73"/>
      <c r="BH10" s="73"/>
      <c r="BI10" s="73"/>
      <c r="BJ10" s="2"/>
      <c r="BK10" s="2"/>
      <c r="BL10" s="75" t="s">
        <v>21</v>
      </c>
      <c r="BM10" s="7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110</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65" t="s">
        <v>111</v>
      </c>
      <c r="BM47" s="66"/>
      <c r="BN47" s="66"/>
      <c r="BO47" s="66"/>
      <c r="BP47" s="66"/>
      <c r="BQ47" s="66"/>
      <c r="BR47" s="66"/>
      <c r="BS47" s="66"/>
      <c r="BT47" s="66"/>
      <c r="BU47" s="66"/>
      <c r="BV47" s="66"/>
      <c r="BW47" s="66"/>
      <c r="BX47" s="66"/>
      <c r="BY47" s="66"/>
      <c r="BZ47" s="67"/>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65"/>
      <c r="BM48" s="66"/>
      <c r="BN48" s="66"/>
      <c r="BO48" s="66"/>
      <c r="BP48" s="66"/>
      <c r="BQ48" s="66"/>
      <c r="BR48" s="66"/>
      <c r="BS48" s="66"/>
      <c r="BT48" s="66"/>
      <c r="BU48" s="66"/>
      <c r="BV48" s="66"/>
      <c r="BW48" s="66"/>
      <c r="BX48" s="66"/>
      <c r="BY48" s="66"/>
      <c r="BZ48" s="67"/>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65"/>
      <c r="BM49" s="66"/>
      <c r="BN49" s="66"/>
      <c r="BO49" s="66"/>
      <c r="BP49" s="66"/>
      <c r="BQ49" s="66"/>
      <c r="BR49" s="66"/>
      <c r="BS49" s="66"/>
      <c r="BT49" s="66"/>
      <c r="BU49" s="66"/>
      <c r="BV49" s="66"/>
      <c r="BW49" s="66"/>
      <c r="BX49" s="66"/>
      <c r="BY49" s="66"/>
      <c r="BZ49" s="67"/>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65"/>
      <c r="BM50" s="66"/>
      <c r="BN50" s="66"/>
      <c r="BO50" s="66"/>
      <c r="BP50" s="66"/>
      <c r="BQ50" s="66"/>
      <c r="BR50" s="66"/>
      <c r="BS50" s="66"/>
      <c r="BT50" s="66"/>
      <c r="BU50" s="66"/>
      <c r="BV50" s="66"/>
      <c r="BW50" s="66"/>
      <c r="BX50" s="66"/>
      <c r="BY50" s="66"/>
      <c r="BZ50" s="67"/>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65"/>
      <c r="BM51" s="66"/>
      <c r="BN51" s="66"/>
      <c r="BO51" s="66"/>
      <c r="BP51" s="66"/>
      <c r="BQ51" s="66"/>
      <c r="BR51" s="66"/>
      <c r="BS51" s="66"/>
      <c r="BT51" s="66"/>
      <c r="BU51" s="66"/>
      <c r="BV51" s="66"/>
      <c r="BW51" s="66"/>
      <c r="BX51" s="66"/>
      <c r="BY51" s="66"/>
      <c r="BZ51" s="67"/>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65"/>
      <c r="BM52" s="66"/>
      <c r="BN52" s="66"/>
      <c r="BO52" s="66"/>
      <c r="BP52" s="66"/>
      <c r="BQ52" s="66"/>
      <c r="BR52" s="66"/>
      <c r="BS52" s="66"/>
      <c r="BT52" s="66"/>
      <c r="BU52" s="66"/>
      <c r="BV52" s="66"/>
      <c r="BW52" s="66"/>
      <c r="BX52" s="66"/>
      <c r="BY52" s="66"/>
      <c r="BZ52" s="67"/>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65"/>
      <c r="BM53" s="66"/>
      <c r="BN53" s="66"/>
      <c r="BO53" s="66"/>
      <c r="BP53" s="66"/>
      <c r="BQ53" s="66"/>
      <c r="BR53" s="66"/>
      <c r="BS53" s="66"/>
      <c r="BT53" s="66"/>
      <c r="BU53" s="66"/>
      <c r="BV53" s="66"/>
      <c r="BW53" s="66"/>
      <c r="BX53" s="66"/>
      <c r="BY53" s="66"/>
      <c r="BZ53" s="67"/>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65"/>
      <c r="BM54" s="66"/>
      <c r="BN54" s="66"/>
      <c r="BO54" s="66"/>
      <c r="BP54" s="66"/>
      <c r="BQ54" s="66"/>
      <c r="BR54" s="66"/>
      <c r="BS54" s="66"/>
      <c r="BT54" s="66"/>
      <c r="BU54" s="66"/>
      <c r="BV54" s="66"/>
      <c r="BW54" s="66"/>
      <c r="BX54" s="66"/>
      <c r="BY54" s="66"/>
      <c r="BZ54" s="67"/>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65"/>
      <c r="BM55" s="66"/>
      <c r="BN55" s="66"/>
      <c r="BO55" s="66"/>
      <c r="BP55" s="66"/>
      <c r="BQ55" s="66"/>
      <c r="BR55" s="66"/>
      <c r="BS55" s="66"/>
      <c r="BT55" s="66"/>
      <c r="BU55" s="66"/>
      <c r="BV55" s="66"/>
      <c r="BW55" s="66"/>
      <c r="BX55" s="66"/>
      <c r="BY55" s="66"/>
      <c r="BZ55" s="67"/>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5"/>
      <c r="BM56" s="66"/>
      <c r="BN56" s="66"/>
      <c r="BO56" s="66"/>
      <c r="BP56" s="66"/>
      <c r="BQ56" s="66"/>
      <c r="BR56" s="66"/>
      <c r="BS56" s="66"/>
      <c r="BT56" s="66"/>
      <c r="BU56" s="66"/>
      <c r="BV56" s="66"/>
      <c r="BW56" s="66"/>
      <c r="BX56" s="66"/>
      <c r="BY56" s="66"/>
      <c r="BZ56" s="67"/>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5"/>
      <c r="BM57" s="66"/>
      <c r="BN57" s="66"/>
      <c r="BO57" s="66"/>
      <c r="BP57" s="66"/>
      <c r="BQ57" s="66"/>
      <c r="BR57" s="66"/>
      <c r="BS57" s="66"/>
      <c r="BT57" s="66"/>
      <c r="BU57" s="66"/>
      <c r="BV57" s="66"/>
      <c r="BW57" s="66"/>
      <c r="BX57" s="66"/>
      <c r="BY57" s="66"/>
      <c r="BZ57" s="67"/>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5"/>
      <c r="BM58" s="66"/>
      <c r="BN58" s="66"/>
      <c r="BO58" s="66"/>
      <c r="BP58" s="66"/>
      <c r="BQ58" s="66"/>
      <c r="BR58" s="66"/>
      <c r="BS58" s="66"/>
      <c r="BT58" s="66"/>
      <c r="BU58" s="66"/>
      <c r="BV58" s="66"/>
      <c r="BW58" s="66"/>
      <c r="BX58" s="66"/>
      <c r="BY58" s="66"/>
      <c r="BZ58" s="67"/>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5"/>
      <c r="BM59" s="66"/>
      <c r="BN59" s="66"/>
      <c r="BO59" s="66"/>
      <c r="BP59" s="66"/>
      <c r="BQ59" s="66"/>
      <c r="BR59" s="66"/>
      <c r="BS59" s="66"/>
      <c r="BT59" s="66"/>
      <c r="BU59" s="66"/>
      <c r="BV59" s="66"/>
      <c r="BW59" s="66"/>
      <c r="BX59" s="66"/>
      <c r="BY59" s="66"/>
      <c r="BZ59" s="67"/>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65"/>
      <c r="BM62" s="66"/>
      <c r="BN62" s="66"/>
      <c r="BO62" s="66"/>
      <c r="BP62" s="66"/>
      <c r="BQ62" s="66"/>
      <c r="BR62" s="66"/>
      <c r="BS62" s="66"/>
      <c r="BT62" s="66"/>
      <c r="BU62" s="66"/>
      <c r="BV62" s="66"/>
      <c r="BW62" s="66"/>
      <c r="BX62" s="66"/>
      <c r="BY62" s="66"/>
      <c r="BZ62" s="67"/>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65"/>
      <c r="BM63" s="66"/>
      <c r="BN63" s="66"/>
      <c r="BO63" s="66"/>
      <c r="BP63" s="66"/>
      <c r="BQ63" s="66"/>
      <c r="BR63" s="66"/>
      <c r="BS63" s="66"/>
      <c r="BT63" s="66"/>
      <c r="BU63" s="66"/>
      <c r="BV63" s="66"/>
      <c r="BW63" s="66"/>
      <c r="BX63" s="66"/>
      <c r="BY63" s="66"/>
      <c r="BZ63" s="67"/>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112</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YkrYsXQCK4d6ZPkmxryvSmFgDlfzWSGeqOlOgcie3M006s8hsdhyzsZZFqeY9G7N5wqcI4UMSW695gLDO5/m9A==" saltValue="NCV3SKYQ14udhqANkLX6+w=="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91" t="s">
        <v>50</v>
      </c>
      <c r="I3" s="92"/>
      <c r="J3" s="92"/>
      <c r="K3" s="92"/>
      <c r="L3" s="92"/>
      <c r="M3" s="92"/>
      <c r="N3" s="92"/>
      <c r="O3" s="92"/>
      <c r="P3" s="92"/>
      <c r="Q3" s="92"/>
      <c r="R3" s="92"/>
      <c r="S3" s="92"/>
      <c r="T3" s="92"/>
      <c r="U3" s="92"/>
      <c r="V3" s="92"/>
      <c r="W3" s="93"/>
      <c r="X3" s="97" t="s">
        <v>51</v>
      </c>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c r="CA3" s="90"/>
      <c r="CB3" s="90"/>
      <c r="CC3" s="90"/>
      <c r="CD3" s="90"/>
      <c r="CE3" s="90"/>
      <c r="CF3" s="90"/>
      <c r="CG3" s="90"/>
      <c r="CH3" s="90"/>
      <c r="CI3" s="90"/>
      <c r="CJ3" s="90"/>
      <c r="CK3" s="90"/>
      <c r="CL3" s="90"/>
      <c r="CM3" s="90"/>
      <c r="CN3" s="90"/>
      <c r="CO3" s="90"/>
      <c r="CP3" s="90"/>
      <c r="CQ3" s="90"/>
      <c r="CR3" s="90"/>
      <c r="CS3" s="90"/>
      <c r="CT3" s="90"/>
      <c r="CU3" s="90"/>
      <c r="CV3" s="90"/>
      <c r="CW3" s="90"/>
      <c r="CX3" s="90"/>
      <c r="CY3" s="90"/>
      <c r="CZ3" s="90"/>
      <c r="DA3" s="90"/>
      <c r="DB3" s="90"/>
      <c r="DC3" s="90"/>
      <c r="DD3" s="90"/>
      <c r="DE3" s="90"/>
      <c r="DF3" s="90"/>
      <c r="DG3" s="90"/>
      <c r="DH3" s="90" t="s">
        <v>52</v>
      </c>
      <c r="DI3" s="90"/>
      <c r="DJ3" s="90"/>
      <c r="DK3" s="90"/>
      <c r="DL3" s="90"/>
      <c r="DM3" s="90"/>
      <c r="DN3" s="90"/>
      <c r="DO3" s="90"/>
      <c r="DP3" s="90"/>
      <c r="DQ3" s="90"/>
      <c r="DR3" s="90"/>
      <c r="DS3" s="90"/>
      <c r="DT3" s="90"/>
      <c r="DU3" s="90"/>
      <c r="DV3" s="90"/>
      <c r="DW3" s="90"/>
      <c r="DX3" s="90"/>
      <c r="DY3" s="90"/>
      <c r="DZ3" s="90"/>
      <c r="EA3" s="90"/>
      <c r="EB3" s="90"/>
      <c r="EC3" s="90"/>
      <c r="ED3" s="90"/>
      <c r="EE3" s="90"/>
      <c r="EF3" s="90"/>
      <c r="EG3" s="90"/>
      <c r="EH3" s="90"/>
      <c r="EI3" s="90"/>
      <c r="EJ3" s="90"/>
      <c r="EK3" s="90"/>
      <c r="EL3" s="90"/>
      <c r="EM3" s="90"/>
      <c r="EN3" s="90"/>
    </row>
    <row r="4" spans="1:144" x14ac:dyDescent="0.15">
      <c r="A4" s="29" t="s">
        <v>53</v>
      </c>
      <c r="B4" s="31"/>
      <c r="C4" s="31"/>
      <c r="D4" s="31"/>
      <c r="E4" s="31"/>
      <c r="F4" s="31"/>
      <c r="G4" s="31"/>
      <c r="H4" s="94"/>
      <c r="I4" s="95"/>
      <c r="J4" s="95"/>
      <c r="K4" s="95"/>
      <c r="L4" s="95"/>
      <c r="M4" s="95"/>
      <c r="N4" s="95"/>
      <c r="O4" s="95"/>
      <c r="P4" s="95"/>
      <c r="Q4" s="95"/>
      <c r="R4" s="95"/>
      <c r="S4" s="95"/>
      <c r="T4" s="95"/>
      <c r="U4" s="95"/>
      <c r="V4" s="95"/>
      <c r="W4" s="96"/>
      <c r="X4" s="90" t="s">
        <v>54</v>
      </c>
      <c r="Y4" s="90"/>
      <c r="Z4" s="90"/>
      <c r="AA4" s="90"/>
      <c r="AB4" s="90"/>
      <c r="AC4" s="90"/>
      <c r="AD4" s="90"/>
      <c r="AE4" s="90"/>
      <c r="AF4" s="90"/>
      <c r="AG4" s="90"/>
      <c r="AH4" s="90"/>
      <c r="AI4" s="90" t="s">
        <v>55</v>
      </c>
      <c r="AJ4" s="90"/>
      <c r="AK4" s="90"/>
      <c r="AL4" s="90"/>
      <c r="AM4" s="90"/>
      <c r="AN4" s="90"/>
      <c r="AO4" s="90"/>
      <c r="AP4" s="90"/>
      <c r="AQ4" s="90"/>
      <c r="AR4" s="90"/>
      <c r="AS4" s="90"/>
      <c r="AT4" s="90" t="s">
        <v>56</v>
      </c>
      <c r="AU4" s="90"/>
      <c r="AV4" s="90"/>
      <c r="AW4" s="90"/>
      <c r="AX4" s="90"/>
      <c r="AY4" s="90"/>
      <c r="AZ4" s="90"/>
      <c r="BA4" s="90"/>
      <c r="BB4" s="90"/>
      <c r="BC4" s="90"/>
      <c r="BD4" s="90"/>
      <c r="BE4" s="90" t="s">
        <v>57</v>
      </c>
      <c r="BF4" s="90"/>
      <c r="BG4" s="90"/>
      <c r="BH4" s="90"/>
      <c r="BI4" s="90"/>
      <c r="BJ4" s="90"/>
      <c r="BK4" s="90"/>
      <c r="BL4" s="90"/>
      <c r="BM4" s="90"/>
      <c r="BN4" s="90"/>
      <c r="BO4" s="90"/>
      <c r="BP4" s="90" t="s">
        <v>58</v>
      </c>
      <c r="BQ4" s="90"/>
      <c r="BR4" s="90"/>
      <c r="BS4" s="90"/>
      <c r="BT4" s="90"/>
      <c r="BU4" s="90"/>
      <c r="BV4" s="90"/>
      <c r="BW4" s="90"/>
      <c r="BX4" s="90"/>
      <c r="BY4" s="90"/>
      <c r="BZ4" s="90"/>
      <c r="CA4" s="90" t="s">
        <v>59</v>
      </c>
      <c r="CB4" s="90"/>
      <c r="CC4" s="90"/>
      <c r="CD4" s="90"/>
      <c r="CE4" s="90"/>
      <c r="CF4" s="90"/>
      <c r="CG4" s="90"/>
      <c r="CH4" s="90"/>
      <c r="CI4" s="90"/>
      <c r="CJ4" s="90"/>
      <c r="CK4" s="90"/>
      <c r="CL4" s="90" t="s">
        <v>60</v>
      </c>
      <c r="CM4" s="90"/>
      <c r="CN4" s="90"/>
      <c r="CO4" s="90"/>
      <c r="CP4" s="90"/>
      <c r="CQ4" s="90"/>
      <c r="CR4" s="90"/>
      <c r="CS4" s="90"/>
      <c r="CT4" s="90"/>
      <c r="CU4" s="90"/>
      <c r="CV4" s="90"/>
      <c r="CW4" s="90" t="s">
        <v>61</v>
      </c>
      <c r="CX4" s="90"/>
      <c r="CY4" s="90"/>
      <c r="CZ4" s="90"/>
      <c r="DA4" s="90"/>
      <c r="DB4" s="90"/>
      <c r="DC4" s="90"/>
      <c r="DD4" s="90"/>
      <c r="DE4" s="90"/>
      <c r="DF4" s="90"/>
      <c r="DG4" s="90"/>
      <c r="DH4" s="90" t="s">
        <v>62</v>
      </c>
      <c r="DI4" s="90"/>
      <c r="DJ4" s="90"/>
      <c r="DK4" s="90"/>
      <c r="DL4" s="90"/>
      <c r="DM4" s="90"/>
      <c r="DN4" s="90"/>
      <c r="DO4" s="90"/>
      <c r="DP4" s="90"/>
      <c r="DQ4" s="90"/>
      <c r="DR4" s="90"/>
      <c r="DS4" s="90" t="s">
        <v>63</v>
      </c>
      <c r="DT4" s="90"/>
      <c r="DU4" s="90"/>
      <c r="DV4" s="90"/>
      <c r="DW4" s="90"/>
      <c r="DX4" s="90"/>
      <c r="DY4" s="90"/>
      <c r="DZ4" s="90"/>
      <c r="EA4" s="90"/>
      <c r="EB4" s="90"/>
      <c r="EC4" s="90"/>
      <c r="ED4" s="90" t="s">
        <v>64</v>
      </c>
      <c r="EE4" s="90"/>
      <c r="EF4" s="90"/>
      <c r="EG4" s="90"/>
      <c r="EH4" s="90"/>
      <c r="EI4" s="90"/>
      <c r="EJ4" s="90"/>
      <c r="EK4" s="90"/>
      <c r="EL4" s="90"/>
      <c r="EM4" s="90"/>
      <c r="EN4" s="90"/>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313726</v>
      </c>
      <c r="D6" s="34">
        <f t="shared" si="3"/>
        <v>46</v>
      </c>
      <c r="E6" s="34">
        <f t="shared" si="3"/>
        <v>1</v>
      </c>
      <c r="F6" s="34">
        <f t="shared" si="3"/>
        <v>0</v>
      </c>
      <c r="G6" s="34">
        <f t="shared" si="3"/>
        <v>1</v>
      </c>
      <c r="H6" s="34" t="str">
        <f t="shared" si="3"/>
        <v>鳥取県　北栄町</v>
      </c>
      <c r="I6" s="34" t="str">
        <f t="shared" si="3"/>
        <v>法適用</v>
      </c>
      <c r="J6" s="34" t="str">
        <f t="shared" si="3"/>
        <v>水道事業</v>
      </c>
      <c r="K6" s="34" t="str">
        <f t="shared" si="3"/>
        <v>末端給水事業</v>
      </c>
      <c r="L6" s="34" t="str">
        <f t="shared" si="3"/>
        <v>A7</v>
      </c>
      <c r="M6" s="34" t="str">
        <f t="shared" si="3"/>
        <v>非設置</v>
      </c>
      <c r="N6" s="35" t="str">
        <f t="shared" si="3"/>
        <v>-</v>
      </c>
      <c r="O6" s="35">
        <f t="shared" si="3"/>
        <v>66.25</v>
      </c>
      <c r="P6" s="35">
        <f t="shared" si="3"/>
        <v>99.31</v>
      </c>
      <c r="Q6" s="35">
        <f t="shared" si="3"/>
        <v>3025</v>
      </c>
      <c r="R6" s="35">
        <f t="shared" si="3"/>
        <v>14944</v>
      </c>
      <c r="S6" s="35">
        <f t="shared" si="3"/>
        <v>56.94</v>
      </c>
      <c r="T6" s="35">
        <f t="shared" si="3"/>
        <v>262.45</v>
      </c>
      <c r="U6" s="35">
        <f t="shared" si="3"/>
        <v>14751</v>
      </c>
      <c r="V6" s="35">
        <f t="shared" si="3"/>
        <v>56.94</v>
      </c>
      <c r="W6" s="35">
        <f t="shared" si="3"/>
        <v>259.06</v>
      </c>
      <c r="X6" s="36">
        <f>IF(X7="",NA(),X7)</f>
        <v>122.21</v>
      </c>
      <c r="Y6" s="36">
        <f t="shared" ref="Y6:AG6" si="4">IF(Y7="",NA(),Y7)</f>
        <v>128.37</v>
      </c>
      <c r="Z6" s="36">
        <f t="shared" si="4"/>
        <v>123.39</v>
      </c>
      <c r="AA6" s="36">
        <f t="shared" si="4"/>
        <v>124.45</v>
      </c>
      <c r="AB6" s="36">
        <f t="shared" si="4"/>
        <v>126.47</v>
      </c>
      <c r="AC6" s="36">
        <f t="shared" si="4"/>
        <v>111.21</v>
      </c>
      <c r="AD6" s="36">
        <f t="shared" si="4"/>
        <v>111.71</v>
      </c>
      <c r="AE6" s="36">
        <f t="shared" si="4"/>
        <v>110.05</v>
      </c>
      <c r="AF6" s="36">
        <f t="shared" si="4"/>
        <v>108.76</v>
      </c>
      <c r="AG6" s="36">
        <f t="shared" si="4"/>
        <v>108.46</v>
      </c>
      <c r="AH6" s="35" t="str">
        <f>IF(AH7="","",IF(AH7="-","【-】","【"&amp;SUBSTITUTE(TEXT(AH7,"#,##0.00"),"-","△")&amp;"】"))</f>
        <v>【112.01】</v>
      </c>
      <c r="AI6" s="35">
        <f>IF(AI7="",NA(),AI7)</f>
        <v>0</v>
      </c>
      <c r="AJ6" s="35">
        <f t="shared" ref="AJ6:AR6" si="5">IF(AJ7="",NA(),AJ7)</f>
        <v>0</v>
      </c>
      <c r="AK6" s="35">
        <f t="shared" si="5"/>
        <v>0</v>
      </c>
      <c r="AL6" s="35">
        <f t="shared" si="5"/>
        <v>0</v>
      </c>
      <c r="AM6" s="35">
        <f t="shared" si="5"/>
        <v>0</v>
      </c>
      <c r="AN6" s="36">
        <f t="shared" si="5"/>
        <v>1.93</v>
      </c>
      <c r="AO6" s="36">
        <f t="shared" si="5"/>
        <v>1.72</v>
      </c>
      <c r="AP6" s="36">
        <f t="shared" si="5"/>
        <v>2.64</v>
      </c>
      <c r="AQ6" s="36">
        <f t="shared" si="5"/>
        <v>7.48</v>
      </c>
      <c r="AR6" s="36">
        <f t="shared" si="5"/>
        <v>11.94</v>
      </c>
      <c r="AS6" s="35" t="str">
        <f>IF(AS7="","",IF(AS7="-","【-】","【"&amp;SUBSTITUTE(TEXT(AS7,"#,##0.00"),"-","△")&amp;"】"))</f>
        <v>【1.08】</v>
      </c>
      <c r="AT6" s="36">
        <f>IF(AT7="",NA(),AT7)</f>
        <v>109.44</v>
      </c>
      <c r="AU6" s="36">
        <f t="shared" ref="AU6:BC6" si="6">IF(AU7="",NA(),AU7)</f>
        <v>136.82</v>
      </c>
      <c r="AV6" s="36">
        <f t="shared" si="6"/>
        <v>156.41999999999999</v>
      </c>
      <c r="AW6" s="36">
        <f t="shared" si="6"/>
        <v>186.17</v>
      </c>
      <c r="AX6" s="36">
        <f t="shared" si="6"/>
        <v>188.87</v>
      </c>
      <c r="AY6" s="36">
        <f t="shared" si="6"/>
        <v>391.54</v>
      </c>
      <c r="AZ6" s="36">
        <f t="shared" si="6"/>
        <v>384.34</v>
      </c>
      <c r="BA6" s="36">
        <f t="shared" si="6"/>
        <v>359.47</v>
      </c>
      <c r="BB6" s="36">
        <f t="shared" si="6"/>
        <v>359.7</v>
      </c>
      <c r="BC6" s="36">
        <f t="shared" si="6"/>
        <v>362.93</v>
      </c>
      <c r="BD6" s="35" t="str">
        <f>IF(BD7="","",IF(BD7="-","【-】","【"&amp;SUBSTITUTE(TEXT(BD7,"#,##0.00"),"-","△")&amp;"】"))</f>
        <v>【264.97】</v>
      </c>
      <c r="BE6" s="36">
        <f>IF(BE7="",NA(),BE7)</f>
        <v>477.08</v>
      </c>
      <c r="BF6" s="36">
        <f t="shared" ref="BF6:BN6" si="7">IF(BF7="",NA(),BF7)</f>
        <v>450.95</v>
      </c>
      <c r="BG6" s="36">
        <f t="shared" si="7"/>
        <v>438.59</v>
      </c>
      <c r="BH6" s="36">
        <f t="shared" si="7"/>
        <v>428.51</v>
      </c>
      <c r="BI6" s="36">
        <f t="shared" si="7"/>
        <v>444.6</v>
      </c>
      <c r="BJ6" s="36">
        <f t="shared" si="7"/>
        <v>386.97</v>
      </c>
      <c r="BK6" s="36">
        <f t="shared" si="7"/>
        <v>380.58</v>
      </c>
      <c r="BL6" s="36">
        <f t="shared" si="7"/>
        <v>401.79</v>
      </c>
      <c r="BM6" s="36">
        <f t="shared" si="7"/>
        <v>447.01</v>
      </c>
      <c r="BN6" s="36">
        <f t="shared" si="7"/>
        <v>439.05</v>
      </c>
      <c r="BO6" s="35" t="str">
        <f>IF(BO7="","",IF(BO7="-","【-】","【"&amp;SUBSTITUTE(TEXT(BO7,"#,##0.00"),"-","△")&amp;"】"))</f>
        <v>【266.61】</v>
      </c>
      <c r="BP6" s="36">
        <f>IF(BP7="",NA(),BP7)</f>
        <v>125.3</v>
      </c>
      <c r="BQ6" s="36">
        <f t="shared" ref="BQ6:BY6" si="8">IF(BQ7="",NA(),BQ7)</f>
        <v>132.11000000000001</v>
      </c>
      <c r="BR6" s="36">
        <f t="shared" si="8"/>
        <v>126.45</v>
      </c>
      <c r="BS6" s="36">
        <f t="shared" si="8"/>
        <v>128.09</v>
      </c>
      <c r="BT6" s="36">
        <f t="shared" si="8"/>
        <v>129.5</v>
      </c>
      <c r="BU6" s="36">
        <f t="shared" si="8"/>
        <v>101.72</v>
      </c>
      <c r="BV6" s="36">
        <f t="shared" si="8"/>
        <v>102.38</v>
      </c>
      <c r="BW6" s="36">
        <f t="shared" si="8"/>
        <v>100.12</v>
      </c>
      <c r="BX6" s="36">
        <f t="shared" si="8"/>
        <v>95.81</v>
      </c>
      <c r="BY6" s="36">
        <f t="shared" si="8"/>
        <v>95.26</v>
      </c>
      <c r="BZ6" s="35" t="str">
        <f>IF(BZ7="","",IF(BZ7="-","【-】","【"&amp;SUBSTITUTE(TEXT(BZ7,"#,##0.00"),"-","△")&amp;"】"))</f>
        <v>【103.24】</v>
      </c>
      <c r="CA6" s="36">
        <f>IF(CA7="",NA(),CA7)</f>
        <v>121.36</v>
      </c>
      <c r="CB6" s="36">
        <f t="shared" ref="CB6:CJ6" si="9">IF(CB7="",NA(),CB7)</f>
        <v>115.21</v>
      </c>
      <c r="CC6" s="36">
        <f t="shared" si="9"/>
        <v>120.39</v>
      </c>
      <c r="CD6" s="36">
        <f t="shared" si="9"/>
        <v>119.03</v>
      </c>
      <c r="CE6" s="36">
        <f t="shared" si="9"/>
        <v>117.65</v>
      </c>
      <c r="CF6" s="36">
        <f t="shared" si="9"/>
        <v>168.2</v>
      </c>
      <c r="CG6" s="36">
        <f t="shared" si="9"/>
        <v>168.67</v>
      </c>
      <c r="CH6" s="36">
        <f t="shared" si="9"/>
        <v>174.97</v>
      </c>
      <c r="CI6" s="36">
        <f t="shared" si="9"/>
        <v>189.58</v>
      </c>
      <c r="CJ6" s="36">
        <f t="shared" si="9"/>
        <v>192.82</v>
      </c>
      <c r="CK6" s="35" t="str">
        <f>IF(CK7="","",IF(CK7="-","【-】","【"&amp;SUBSTITUTE(TEXT(CK7,"#,##0.00"),"-","△")&amp;"】"))</f>
        <v>【168.38】</v>
      </c>
      <c r="CL6" s="36">
        <f>IF(CL7="",NA(),CL7)</f>
        <v>56.84</v>
      </c>
      <c r="CM6" s="36">
        <f t="shared" ref="CM6:CU6" si="10">IF(CM7="",NA(),CM7)</f>
        <v>55.71</v>
      </c>
      <c r="CN6" s="36">
        <f t="shared" si="10"/>
        <v>54.87</v>
      </c>
      <c r="CO6" s="36">
        <f t="shared" si="10"/>
        <v>53.75</v>
      </c>
      <c r="CP6" s="36">
        <f t="shared" si="10"/>
        <v>53.21</v>
      </c>
      <c r="CQ6" s="36">
        <f t="shared" si="10"/>
        <v>54.77</v>
      </c>
      <c r="CR6" s="36">
        <f t="shared" si="10"/>
        <v>54.92</v>
      </c>
      <c r="CS6" s="36">
        <f t="shared" si="10"/>
        <v>55.63</v>
      </c>
      <c r="CT6" s="36">
        <f t="shared" si="10"/>
        <v>55.22</v>
      </c>
      <c r="CU6" s="36">
        <f t="shared" si="10"/>
        <v>54.05</v>
      </c>
      <c r="CV6" s="35" t="str">
        <f>IF(CV7="","",IF(CV7="-","【-】","【"&amp;SUBSTITUTE(TEXT(CV7,"#,##0.00"),"-","△")&amp;"】"))</f>
        <v>【60.00】</v>
      </c>
      <c r="CW6" s="36">
        <f>IF(CW7="",NA(),CW7)</f>
        <v>80.05</v>
      </c>
      <c r="CX6" s="36">
        <f t="shared" ref="CX6:DF6" si="11">IF(CX7="",NA(),CX7)</f>
        <v>82.2</v>
      </c>
      <c r="CY6" s="36">
        <f t="shared" si="11"/>
        <v>82.07</v>
      </c>
      <c r="CZ6" s="36">
        <f t="shared" si="11"/>
        <v>85.54</v>
      </c>
      <c r="DA6" s="36">
        <f t="shared" si="11"/>
        <v>83.29</v>
      </c>
      <c r="DB6" s="36">
        <f t="shared" si="11"/>
        <v>82.89</v>
      </c>
      <c r="DC6" s="36">
        <f t="shared" si="11"/>
        <v>82.66</v>
      </c>
      <c r="DD6" s="36">
        <f t="shared" si="11"/>
        <v>82.04</v>
      </c>
      <c r="DE6" s="36">
        <f t="shared" si="11"/>
        <v>80.930000000000007</v>
      </c>
      <c r="DF6" s="36">
        <f t="shared" si="11"/>
        <v>80.510000000000005</v>
      </c>
      <c r="DG6" s="35" t="str">
        <f>IF(DG7="","",IF(DG7="-","【-】","【"&amp;SUBSTITUTE(TEXT(DG7,"#,##0.00"),"-","△")&amp;"】"))</f>
        <v>【89.80】</v>
      </c>
      <c r="DH6" s="36">
        <f>IF(DH7="",NA(),DH7)</f>
        <v>44.79</v>
      </c>
      <c r="DI6" s="36">
        <f t="shared" ref="DI6:DQ6" si="12">IF(DI7="",NA(),DI7)</f>
        <v>46.26</v>
      </c>
      <c r="DJ6" s="36">
        <f t="shared" si="12"/>
        <v>47.44</v>
      </c>
      <c r="DK6" s="36">
        <f t="shared" si="12"/>
        <v>48.24</v>
      </c>
      <c r="DL6" s="36">
        <f t="shared" si="12"/>
        <v>49.09</v>
      </c>
      <c r="DM6" s="36">
        <f t="shared" si="12"/>
        <v>47.46</v>
      </c>
      <c r="DN6" s="36">
        <f t="shared" si="12"/>
        <v>48.49</v>
      </c>
      <c r="DO6" s="36">
        <f t="shared" si="12"/>
        <v>48.05</v>
      </c>
      <c r="DP6" s="36">
        <f t="shared" si="12"/>
        <v>47.97</v>
      </c>
      <c r="DQ6" s="36">
        <f t="shared" si="12"/>
        <v>49.12</v>
      </c>
      <c r="DR6" s="35" t="str">
        <f>IF(DR7="","",IF(DR7="-","【-】","【"&amp;SUBSTITUTE(TEXT(DR7,"#,##0.00"),"-","△")&amp;"】"))</f>
        <v>【49.59】</v>
      </c>
      <c r="DS6" s="36">
        <f>IF(DS7="",NA(),DS7)</f>
        <v>4.45</v>
      </c>
      <c r="DT6" s="36">
        <f t="shared" ref="DT6:EB6" si="13">IF(DT7="",NA(),DT7)</f>
        <v>4.4400000000000004</v>
      </c>
      <c r="DU6" s="35">
        <f t="shared" si="13"/>
        <v>0</v>
      </c>
      <c r="DV6" s="35">
        <f t="shared" si="13"/>
        <v>0</v>
      </c>
      <c r="DW6" s="35">
        <f t="shared" si="13"/>
        <v>0</v>
      </c>
      <c r="DX6" s="36">
        <f t="shared" si="13"/>
        <v>9.7100000000000009</v>
      </c>
      <c r="DY6" s="36">
        <f t="shared" si="13"/>
        <v>12.79</v>
      </c>
      <c r="DZ6" s="36">
        <f t="shared" si="13"/>
        <v>13.39</v>
      </c>
      <c r="EA6" s="36">
        <f t="shared" si="13"/>
        <v>15.33</v>
      </c>
      <c r="EB6" s="36">
        <f t="shared" si="13"/>
        <v>16.760000000000002</v>
      </c>
      <c r="EC6" s="35" t="str">
        <f>IF(EC7="","",IF(EC7="-","【-】","【"&amp;SUBSTITUTE(TEXT(EC7,"#,##0.00"),"-","△")&amp;"】"))</f>
        <v>【19.44】</v>
      </c>
      <c r="ED6" s="36">
        <f>IF(ED7="",NA(),ED7)</f>
        <v>0.53</v>
      </c>
      <c r="EE6" s="36">
        <f t="shared" ref="EE6:EM6" si="14">IF(EE7="",NA(),EE7)</f>
        <v>0.86</v>
      </c>
      <c r="EF6" s="36">
        <f t="shared" si="14"/>
        <v>1.19</v>
      </c>
      <c r="EG6" s="36">
        <f t="shared" si="14"/>
        <v>0.94</v>
      </c>
      <c r="EH6" s="36">
        <f t="shared" si="14"/>
        <v>1</v>
      </c>
      <c r="EI6" s="36">
        <f t="shared" si="14"/>
        <v>0.99</v>
      </c>
      <c r="EJ6" s="36">
        <f t="shared" si="14"/>
        <v>0.71</v>
      </c>
      <c r="EK6" s="36">
        <f t="shared" si="14"/>
        <v>0.54</v>
      </c>
      <c r="EL6" s="36">
        <f t="shared" si="14"/>
        <v>0.43</v>
      </c>
      <c r="EM6" s="36">
        <f t="shared" si="14"/>
        <v>0.42</v>
      </c>
      <c r="EN6" s="35" t="str">
        <f>IF(EN7="","",IF(EN7="-","【-】","【"&amp;SUBSTITUTE(TEXT(EN7,"#,##0.00"),"-","△")&amp;"】"))</f>
        <v>【0.68】</v>
      </c>
    </row>
    <row r="7" spans="1:144" s="37" customFormat="1" x14ac:dyDescent="0.15">
      <c r="A7" s="29"/>
      <c r="B7" s="38">
        <v>2019</v>
      </c>
      <c r="C7" s="38">
        <v>313726</v>
      </c>
      <c r="D7" s="38">
        <v>46</v>
      </c>
      <c r="E7" s="38">
        <v>1</v>
      </c>
      <c r="F7" s="38">
        <v>0</v>
      </c>
      <c r="G7" s="38">
        <v>1</v>
      </c>
      <c r="H7" s="38" t="s">
        <v>93</v>
      </c>
      <c r="I7" s="38" t="s">
        <v>94</v>
      </c>
      <c r="J7" s="38" t="s">
        <v>95</v>
      </c>
      <c r="K7" s="38" t="s">
        <v>96</v>
      </c>
      <c r="L7" s="38" t="s">
        <v>97</v>
      </c>
      <c r="M7" s="38" t="s">
        <v>98</v>
      </c>
      <c r="N7" s="39" t="s">
        <v>99</v>
      </c>
      <c r="O7" s="39">
        <v>66.25</v>
      </c>
      <c r="P7" s="39">
        <v>99.31</v>
      </c>
      <c r="Q7" s="39">
        <v>3025</v>
      </c>
      <c r="R7" s="39">
        <v>14944</v>
      </c>
      <c r="S7" s="39">
        <v>56.94</v>
      </c>
      <c r="T7" s="39">
        <v>262.45</v>
      </c>
      <c r="U7" s="39">
        <v>14751</v>
      </c>
      <c r="V7" s="39">
        <v>56.94</v>
      </c>
      <c r="W7" s="39">
        <v>259.06</v>
      </c>
      <c r="X7" s="39">
        <v>122.21</v>
      </c>
      <c r="Y7" s="39">
        <v>128.37</v>
      </c>
      <c r="Z7" s="39">
        <v>123.39</v>
      </c>
      <c r="AA7" s="39">
        <v>124.45</v>
      </c>
      <c r="AB7" s="39">
        <v>126.47</v>
      </c>
      <c r="AC7" s="39">
        <v>111.21</v>
      </c>
      <c r="AD7" s="39">
        <v>111.71</v>
      </c>
      <c r="AE7" s="39">
        <v>110.05</v>
      </c>
      <c r="AF7" s="39">
        <v>108.76</v>
      </c>
      <c r="AG7" s="39">
        <v>108.46</v>
      </c>
      <c r="AH7" s="39">
        <v>112.01</v>
      </c>
      <c r="AI7" s="39">
        <v>0</v>
      </c>
      <c r="AJ7" s="39">
        <v>0</v>
      </c>
      <c r="AK7" s="39">
        <v>0</v>
      </c>
      <c r="AL7" s="39">
        <v>0</v>
      </c>
      <c r="AM7" s="39">
        <v>0</v>
      </c>
      <c r="AN7" s="39">
        <v>1.93</v>
      </c>
      <c r="AO7" s="39">
        <v>1.72</v>
      </c>
      <c r="AP7" s="39">
        <v>2.64</v>
      </c>
      <c r="AQ7" s="39">
        <v>7.48</v>
      </c>
      <c r="AR7" s="39">
        <v>11.94</v>
      </c>
      <c r="AS7" s="39">
        <v>1.08</v>
      </c>
      <c r="AT7" s="39">
        <v>109.44</v>
      </c>
      <c r="AU7" s="39">
        <v>136.82</v>
      </c>
      <c r="AV7" s="39">
        <v>156.41999999999999</v>
      </c>
      <c r="AW7" s="39">
        <v>186.17</v>
      </c>
      <c r="AX7" s="39">
        <v>188.87</v>
      </c>
      <c r="AY7" s="39">
        <v>391.54</v>
      </c>
      <c r="AZ7" s="39">
        <v>384.34</v>
      </c>
      <c r="BA7" s="39">
        <v>359.47</v>
      </c>
      <c r="BB7" s="39">
        <v>359.7</v>
      </c>
      <c r="BC7" s="39">
        <v>362.93</v>
      </c>
      <c r="BD7" s="39">
        <v>264.97000000000003</v>
      </c>
      <c r="BE7" s="39">
        <v>477.08</v>
      </c>
      <c r="BF7" s="39">
        <v>450.95</v>
      </c>
      <c r="BG7" s="39">
        <v>438.59</v>
      </c>
      <c r="BH7" s="39">
        <v>428.51</v>
      </c>
      <c r="BI7" s="39">
        <v>444.6</v>
      </c>
      <c r="BJ7" s="39">
        <v>386.97</v>
      </c>
      <c r="BK7" s="39">
        <v>380.58</v>
      </c>
      <c r="BL7" s="39">
        <v>401.79</v>
      </c>
      <c r="BM7" s="39">
        <v>447.01</v>
      </c>
      <c r="BN7" s="39">
        <v>439.05</v>
      </c>
      <c r="BO7" s="39">
        <v>266.61</v>
      </c>
      <c r="BP7" s="39">
        <v>125.3</v>
      </c>
      <c r="BQ7" s="39">
        <v>132.11000000000001</v>
      </c>
      <c r="BR7" s="39">
        <v>126.45</v>
      </c>
      <c r="BS7" s="39">
        <v>128.09</v>
      </c>
      <c r="BT7" s="39">
        <v>129.5</v>
      </c>
      <c r="BU7" s="39">
        <v>101.72</v>
      </c>
      <c r="BV7" s="39">
        <v>102.38</v>
      </c>
      <c r="BW7" s="39">
        <v>100.12</v>
      </c>
      <c r="BX7" s="39">
        <v>95.81</v>
      </c>
      <c r="BY7" s="39">
        <v>95.26</v>
      </c>
      <c r="BZ7" s="39">
        <v>103.24</v>
      </c>
      <c r="CA7" s="39">
        <v>121.36</v>
      </c>
      <c r="CB7" s="39">
        <v>115.21</v>
      </c>
      <c r="CC7" s="39">
        <v>120.39</v>
      </c>
      <c r="CD7" s="39">
        <v>119.03</v>
      </c>
      <c r="CE7" s="39">
        <v>117.65</v>
      </c>
      <c r="CF7" s="39">
        <v>168.2</v>
      </c>
      <c r="CG7" s="39">
        <v>168.67</v>
      </c>
      <c r="CH7" s="39">
        <v>174.97</v>
      </c>
      <c r="CI7" s="39">
        <v>189.58</v>
      </c>
      <c r="CJ7" s="39">
        <v>192.82</v>
      </c>
      <c r="CK7" s="39">
        <v>168.38</v>
      </c>
      <c r="CL7" s="39">
        <v>56.84</v>
      </c>
      <c r="CM7" s="39">
        <v>55.71</v>
      </c>
      <c r="CN7" s="39">
        <v>54.87</v>
      </c>
      <c r="CO7" s="39">
        <v>53.75</v>
      </c>
      <c r="CP7" s="39">
        <v>53.21</v>
      </c>
      <c r="CQ7" s="39">
        <v>54.77</v>
      </c>
      <c r="CR7" s="39">
        <v>54.92</v>
      </c>
      <c r="CS7" s="39">
        <v>55.63</v>
      </c>
      <c r="CT7" s="39">
        <v>55.22</v>
      </c>
      <c r="CU7" s="39">
        <v>54.05</v>
      </c>
      <c r="CV7" s="39">
        <v>60</v>
      </c>
      <c r="CW7" s="39">
        <v>80.05</v>
      </c>
      <c r="CX7" s="39">
        <v>82.2</v>
      </c>
      <c r="CY7" s="39">
        <v>82.07</v>
      </c>
      <c r="CZ7" s="39">
        <v>85.54</v>
      </c>
      <c r="DA7" s="39">
        <v>83.29</v>
      </c>
      <c r="DB7" s="39">
        <v>82.89</v>
      </c>
      <c r="DC7" s="39">
        <v>82.66</v>
      </c>
      <c r="DD7" s="39">
        <v>82.04</v>
      </c>
      <c r="DE7" s="39">
        <v>80.930000000000007</v>
      </c>
      <c r="DF7" s="39">
        <v>80.510000000000005</v>
      </c>
      <c r="DG7" s="39">
        <v>89.8</v>
      </c>
      <c r="DH7" s="39">
        <v>44.79</v>
      </c>
      <c r="DI7" s="39">
        <v>46.26</v>
      </c>
      <c r="DJ7" s="39">
        <v>47.44</v>
      </c>
      <c r="DK7" s="39">
        <v>48.24</v>
      </c>
      <c r="DL7" s="39">
        <v>49.09</v>
      </c>
      <c r="DM7" s="39">
        <v>47.46</v>
      </c>
      <c r="DN7" s="39">
        <v>48.49</v>
      </c>
      <c r="DO7" s="39">
        <v>48.05</v>
      </c>
      <c r="DP7" s="39">
        <v>47.97</v>
      </c>
      <c r="DQ7" s="39">
        <v>49.12</v>
      </c>
      <c r="DR7" s="39">
        <v>49.59</v>
      </c>
      <c r="DS7" s="39">
        <v>4.45</v>
      </c>
      <c r="DT7" s="39">
        <v>4.4400000000000004</v>
      </c>
      <c r="DU7" s="39">
        <v>0</v>
      </c>
      <c r="DV7" s="39">
        <v>0</v>
      </c>
      <c r="DW7" s="39">
        <v>0</v>
      </c>
      <c r="DX7" s="39">
        <v>9.7100000000000009</v>
      </c>
      <c r="DY7" s="39">
        <v>12.79</v>
      </c>
      <c r="DZ7" s="39">
        <v>13.39</v>
      </c>
      <c r="EA7" s="39">
        <v>15.33</v>
      </c>
      <c r="EB7" s="39">
        <v>16.760000000000002</v>
      </c>
      <c r="EC7" s="39">
        <v>19.440000000000001</v>
      </c>
      <c r="ED7" s="39">
        <v>0.53</v>
      </c>
      <c r="EE7" s="39">
        <v>0.86</v>
      </c>
      <c r="EF7" s="39">
        <v>1.19</v>
      </c>
      <c r="EG7" s="39">
        <v>0.94</v>
      </c>
      <c r="EH7" s="39">
        <v>1</v>
      </c>
      <c r="EI7" s="39">
        <v>0.99</v>
      </c>
      <c r="EJ7" s="39">
        <v>0.71</v>
      </c>
      <c r="EK7" s="39">
        <v>0.54</v>
      </c>
      <c r="EL7" s="39">
        <v>0.43</v>
      </c>
      <c r="EM7" s="39">
        <v>0.42</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107</v>
      </c>
      <c r="D13" t="s">
        <v>107</v>
      </c>
      <c r="E13" t="s">
        <v>107</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2021-02-15T02:10:00Z</cp:lastPrinted>
  <dcterms:created xsi:type="dcterms:W3CDTF">2020-12-04T02:12:57Z</dcterms:created>
  <dcterms:modified xsi:type="dcterms:W3CDTF">2021-02-15T02:10:02Z</dcterms:modified>
  <cp:category/>
</cp:coreProperties>
</file>