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tabRatio="783" activeTab="0"/>
  </bookViews>
  <sheets>
    <sheet name="06-01" sheetId="1" r:id="rId1"/>
    <sheet name="06-02" sheetId="2" r:id="rId2"/>
    <sheet name="06-03" sheetId="3" r:id="rId3"/>
    <sheet name="06-04" sheetId="4" r:id="rId4"/>
    <sheet name="06-05" sheetId="5" r:id="rId5"/>
    <sheet name="06-06" sheetId="6" r:id="rId6"/>
    <sheet name="06-07" sheetId="7" r:id="rId7"/>
    <sheet name="06-08" sheetId="8" r:id="rId8"/>
    <sheet name="06-09" sheetId="9" r:id="rId9"/>
    <sheet name="06-10" sheetId="10" r:id="rId10"/>
    <sheet name="06-11" sheetId="11" r:id="rId11"/>
    <sheet name="06-12" sheetId="12" r:id="rId12"/>
    <sheet name="06-13,06-14" sheetId="13" r:id="rId13"/>
    <sheet name="06-15" sheetId="14" r:id="rId14"/>
    <sheet name="06-16" sheetId="15" r:id="rId15"/>
  </sheets>
  <definedNames>
    <definedName name="_xlnm.Print_Area" localSheetId="2">'06-03'!$A$1:$AB$10</definedName>
    <definedName name="_xlnm.Print_Area" localSheetId="3">'06-04'!$A$1:$J$31</definedName>
    <definedName name="_xlnm.Print_Area" localSheetId="4">'06-05'!$A$1:$S$33</definedName>
    <definedName name="_xlnm.Print_Area" localSheetId="5">'06-06'!$A$1:$S$31</definedName>
    <definedName name="_xlnm.Print_Area" localSheetId="6">'06-07'!$A$1:$AJ$40</definedName>
    <definedName name="_xlnm.Print_Area" localSheetId="7">'06-08'!$A$1:$AK$44</definedName>
    <definedName name="_xlnm.Print_Area" localSheetId="10">'06-11'!$B$1:$AC$41</definedName>
    <definedName name="_xlnm.Print_Area" localSheetId="12">'06-13,06-14'!$A$1:$J$36</definedName>
    <definedName name="_xlnm.Print_Area" localSheetId="13">'06-15'!$A$1:$O$15</definedName>
    <definedName name="_xlnm.Print_Area" localSheetId="14">'06-16'!$A$1:$H$25</definedName>
  </definedNames>
  <calcPr fullCalcOnLoad="1" refMode="R1C1"/>
</workbook>
</file>

<file path=xl/sharedStrings.xml><?xml version="1.0" encoding="utf-8"?>
<sst xmlns="http://schemas.openxmlformats.org/spreadsheetml/2006/main" count="909" uniqueCount="372">
  <si>
    <t>市　　立</t>
  </si>
  <si>
    <t>～</t>
  </si>
  <si>
    <t>総　　数</t>
  </si>
  <si>
    <t>（単位：校）</t>
  </si>
  <si>
    <t>（単位：校）</t>
  </si>
  <si>
    <t>（単位：人）</t>
  </si>
  <si>
    <t>総　　　　数</t>
  </si>
  <si>
    <t xml:space="preserve"> 鳥 取 市</t>
  </si>
  <si>
    <t xml:space="preserve"> 米 子 市</t>
  </si>
  <si>
    <t xml:space="preserve"> 倉 吉 市</t>
  </si>
  <si>
    <t xml:space="preserve"> 境 港 市</t>
  </si>
  <si>
    <t xml:space="preserve"> 若 桜 町</t>
  </si>
  <si>
    <t xml:space="preserve"> 智 頭 町</t>
  </si>
  <si>
    <t xml:space="preserve"> 三 朝 町</t>
  </si>
  <si>
    <t xml:space="preserve"> 大 山 町</t>
  </si>
  <si>
    <t xml:space="preserve"> 日 南 町</t>
  </si>
  <si>
    <t xml:space="preserve"> 日 野 町</t>
  </si>
  <si>
    <t xml:space="preserve"> 江 府 町</t>
  </si>
  <si>
    <t>＜中学校＞</t>
  </si>
  <si>
    <t>区　　　分</t>
  </si>
  <si>
    <t>～</t>
  </si>
  <si>
    <t>総　　　数</t>
  </si>
  <si>
    <t>単　　　　式　　　　学　　　　級</t>
  </si>
  <si>
    <t>区　　分</t>
  </si>
  <si>
    <t>１ 学 年</t>
  </si>
  <si>
    <t>２ 学 年</t>
  </si>
  <si>
    <t>３ 学 年</t>
  </si>
  <si>
    <t>知的障害</t>
  </si>
  <si>
    <t>肢体不自由</t>
  </si>
  <si>
    <t>言語障害</t>
  </si>
  <si>
    <t>情緒障害</t>
  </si>
  <si>
    <t>校　　　　長</t>
  </si>
  <si>
    <t>教　　　　頭</t>
  </si>
  <si>
    <t>教　　　　諭</t>
  </si>
  <si>
    <t>養　護　教　諭</t>
  </si>
  <si>
    <t>養護助教諭</t>
  </si>
  <si>
    <t>講　　　　師</t>
  </si>
  <si>
    <t>男</t>
  </si>
  <si>
    <t>女</t>
  </si>
  <si>
    <t>負担法による者（公立）</t>
  </si>
  <si>
    <t>事務職員</t>
  </si>
  <si>
    <t>学校栄養職員</t>
  </si>
  <si>
    <t>用務員</t>
  </si>
  <si>
    <t xml:space="preserve">国　立 </t>
  </si>
  <si>
    <t xml:space="preserve">公　立 </t>
  </si>
  <si>
    <t xml:space="preserve"> 岩 美 町</t>
  </si>
  <si>
    <t>総数</t>
  </si>
  <si>
    <t>(単位：学級）</t>
  </si>
  <si>
    <t>（単位：人）</t>
  </si>
  <si>
    <t>（単位：人）</t>
  </si>
  <si>
    <t>私　立</t>
  </si>
  <si>
    <t>（単位：人）</t>
  </si>
  <si>
    <t>＜中学校＞</t>
  </si>
  <si>
    <t>区　　分</t>
  </si>
  <si>
    <t>（単位：校）</t>
  </si>
  <si>
    <t>＜中学校＞</t>
  </si>
  <si>
    <t>区　　　分</t>
  </si>
  <si>
    <t>総　　数</t>
  </si>
  <si>
    <t>組合立</t>
  </si>
  <si>
    <t>区　　　分</t>
  </si>
  <si>
    <t>総数</t>
  </si>
  <si>
    <t>25以上</t>
  </si>
  <si>
    <t>総　数</t>
  </si>
  <si>
    <t xml:space="preserve">私　立 </t>
  </si>
  <si>
    <t>７人
以下</t>
  </si>
  <si>
    <t>（単位：学級）</t>
  </si>
  <si>
    <t>（単位：人）</t>
  </si>
  <si>
    <t>区　　分</t>
  </si>
  <si>
    <t>総 数</t>
  </si>
  <si>
    <t xml:space="preserve">国　立 </t>
  </si>
  <si>
    <t>1人</t>
  </si>
  <si>
    <t>～</t>
  </si>
  <si>
    <t xml:space="preserve">複　式　学　級 </t>
  </si>
  <si>
    <t>区　　分</t>
  </si>
  <si>
    <t>学校歯科医</t>
  </si>
  <si>
    <t>学校薬剤師</t>
  </si>
  <si>
    <t>区　　分</t>
  </si>
  <si>
    <t>外国人生徒数</t>
  </si>
  <si>
    <t xml:space="preserve"> 八 頭 町</t>
  </si>
  <si>
    <t xml:space="preserve"> 湯梨浜町</t>
  </si>
  <si>
    <t xml:space="preserve"> 琴 浦 町</t>
  </si>
  <si>
    <t xml:space="preserve"> 南 部 町</t>
  </si>
  <si>
    <t xml:space="preserve"> 伯 耆 町</t>
  </si>
  <si>
    <t xml:space="preserve"> 八 頭 町</t>
  </si>
  <si>
    <t xml:space="preserve"> 湯梨浜町</t>
  </si>
  <si>
    <t xml:space="preserve"> 琴 浦 町</t>
  </si>
  <si>
    <t xml:space="preserve"> 伯 耆 町</t>
  </si>
  <si>
    <t xml:space="preserve"> 南 部 町</t>
  </si>
  <si>
    <t xml:space="preserve"> 伯 耆 町</t>
  </si>
  <si>
    <t xml:space="preserve"> 八 頭 町</t>
  </si>
  <si>
    <t xml:space="preserve"> 琴 浦 町</t>
  </si>
  <si>
    <t xml:space="preserve"> 北 栄 町</t>
  </si>
  <si>
    <t>副　校　長</t>
  </si>
  <si>
    <t>主　幹　教　諭</t>
  </si>
  <si>
    <t>栄　養　教　諭</t>
  </si>
  <si>
    <t>養護職員
（看護師等）</t>
  </si>
  <si>
    <t>特　　別　　支　　援　　学　　級</t>
  </si>
  <si>
    <t>病弱・
身体虚弱</t>
  </si>
  <si>
    <t>帰国生徒数</t>
  </si>
  <si>
    <t xml:space="preserve"> 日吉津村</t>
  </si>
  <si>
    <t>本　校</t>
  </si>
  <si>
    <t>分　校</t>
  </si>
  <si>
    <t>　国　立（本校）</t>
  </si>
  <si>
    <t>　公　立（本校）</t>
  </si>
  <si>
    <t>　公　立（分校）</t>
  </si>
  <si>
    <t>　私　立（本校）</t>
  </si>
  <si>
    <t>公　　立</t>
  </si>
  <si>
    <t>平成22年度</t>
  </si>
  <si>
    <t xml:space="preserve">国　　立 </t>
  </si>
  <si>
    <t xml:space="preserve">公　　立 </t>
  </si>
  <si>
    <t xml:space="preserve">私　　立 </t>
  </si>
  <si>
    <t xml:space="preserve"> 八 頭 町</t>
  </si>
  <si>
    <t xml:space="preserve"> 湯梨浜町</t>
  </si>
  <si>
    <t xml:space="preserve"> 琴 浦 町</t>
  </si>
  <si>
    <t xml:space="preserve"> 北 栄 町</t>
  </si>
  <si>
    <t xml:space="preserve"> 日吉津村</t>
  </si>
  <si>
    <t xml:space="preserve"> 南 部 町</t>
  </si>
  <si>
    <t xml:space="preserve"> 伯 耆 町</t>
  </si>
  <si>
    <t xml:space="preserve"> 八 頭 町</t>
  </si>
  <si>
    <t>平成22年度</t>
  </si>
  <si>
    <t>国　　　立</t>
  </si>
  <si>
    <t>公　　　立</t>
  </si>
  <si>
    <t>私　　　立</t>
  </si>
  <si>
    <t xml:space="preserve"> 日吉津村</t>
  </si>
  <si>
    <t>平成23年度</t>
  </si>
  <si>
    <t>700人
以上</t>
  </si>
  <si>
    <t>41人
以上</t>
  </si>
  <si>
    <t>国　　立</t>
  </si>
  <si>
    <t>公　　立</t>
  </si>
  <si>
    <t>私　　立</t>
  </si>
  <si>
    <t>国　　立</t>
  </si>
  <si>
    <t>公　　立</t>
  </si>
  <si>
    <t>私　　立</t>
  </si>
  <si>
    <t>公　　立</t>
  </si>
  <si>
    <t>私　　立</t>
  </si>
  <si>
    <t>総　　数</t>
  </si>
  <si>
    <t>私　立</t>
  </si>
  <si>
    <t>町　立</t>
  </si>
  <si>
    <t>村　立</t>
  </si>
  <si>
    <t>国　立</t>
  </si>
  <si>
    <t>総　数</t>
  </si>
  <si>
    <t>２個学年</t>
  </si>
  <si>
    <t>総　数</t>
  </si>
  <si>
    <t>総　数</t>
  </si>
  <si>
    <t>弱　視</t>
  </si>
  <si>
    <t>難　聴</t>
  </si>
  <si>
    <t>区　分</t>
  </si>
  <si>
    <t>区　　分</t>
  </si>
  <si>
    <t>総　　数</t>
  </si>
  <si>
    <t xml:space="preserve">総　　　　数 </t>
  </si>
  <si>
    <r>
      <t xml:space="preserve">学　校　医
</t>
    </r>
    <r>
      <rPr>
        <sz val="9"/>
        <rFont val="ＭＳ 明朝"/>
        <family val="1"/>
      </rPr>
      <t>（内科・耳鼻科・
眼科医を含む）</t>
    </r>
  </si>
  <si>
    <t>警備員・
その他</t>
  </si>
  <si>
    <t>総　　　　数</t>
  </si>
  <si>
    <t>25年度</t>
  </si>
  <si>
    <t>24年度</t>
  </si>
  <si>
    <t>平成24年度</t>
  </si>
  <si>
    <t>「教員」（本務者）、（兼務者）以外の教員</t>
  </si>
  <si>
    <t>学校給食
調理従事員</t>
  </si>
  <si>
    <t>40人</t>
  </si>
  <si>
    <t>第６－１表　設置者別学校数</t>
  </si>
  <si>
    <t>　＜中学校＞</t>
  </si>
  <si>
    <t>第６－２表　生徒数別学校数　　</t>
  </si>
  <si>
    <t>第６－３表　学級数別学校数</t>
  </si>
  <si>
    <t>1学級</t>
  </si>
  <si>
    <t>第６－４表　　市町村別収容人員別学級数</t>
  </si>
  <si>
    <t>＜中学校＞　　</t>
  </si>
  <si>
    <t>単式学級</t>
  </si>
  <si>
    <t xml:space="preserve">複式学級   </t>
  </si>
  <si>
    <t>特別支援学級</t>
  </si>
  <si>
    <t>肢体
不自由</t>
  </si>
  <si>
    <t xml:space="preserve">第６－５表  　続き  </t>
  </si>
  <si>
    <t>第６－３表　続き</t>
  </si>
  <si>
    <t>第６－６表  　市町村別編制方式別生徒数</t>
  </si>
  <si>
    <t>第６－６表　続き</t>
  </si>
  <si>
    <t xml:space="preserve">第６－７表　　市町村別教員数 （ 本 務 者 ）   </t>
  </si>
  <si>
    <t xml:space="preserve">第６－７表　続き   </t>
  </si>
  <si>
    <t>平成26年度</t>
  </si>
  <si>
    <t>平成30年度学校保健統計調査26年度</t>
  </si>
  <si>
    <t>学校図書館
事　務　員</t>
  </si>
  <si>
    <t xml:space="preserve"> その他の者</t>
  </si>
  <si>
    <t xml:space="preserve"> そ　の　他　の　者</t>
  </si>
  <si>
    <t xml:space="preserve">第６－８表　市町村別職員数 ( 本 務 者 ）  </t>
  </si>
  <si>
    <t>第６－８表　続き</t>
  </si>
  <si>
    <t>第６－９表　市町村別外国人生徒数、帰国生徒数</t>
  </si>
  <si>
    <t>第６－１０表　市町村別学校医等の数</t>
  </si>
  <si>
    <t xml:space="preserve">  第６－１１表　市町村別学校数 、学級数 、生徒数及び教職員数　</t>
  </si>
  <si>
    <t xml:space="preserve">  第６－１１表　続き</t>
  </si>
  <si>
    <t>　区　　分</t>
  </si>
  <si>
    <t>学 校 数（校）</t>
  </si>
  <si>
    <t>学　級　数（学級）</t>
  </si>
  <si>
    <t>生　徒　数（人）</t>
  </si>
  <si>
    <t>教員数（人）</t>
  </si>
  <si>
    <t>職員数（人）</t>
  </si>
  <si>
    <t xml:space="preserve"> 区    分</t>
  </si>
  <si>
    <t>総　　　数</t>
  </si>
  <si>
    <t>第　１　学　年</t>
  </si>
  <si>
    <t>第　２　学　年</t>
  </si>
  <si>
    <t>第　３　学　年</t>
  </si>
  <si>
    <t>（本務者）</t>
  </si>
  <si>
    <t>総数</t>
  </si>
  <si>
    <t>本校</t>
  </si>
  <si>
    <t>分校</t>
  </si>
  <si>
    <t>単式</t>
  </si>
  <si>
    <t>複式</t>
  </si>
  <si>
    <t>特別
支援</t>
  </si>
  <si>
    <t>総　数</t>
  </si>
  <si>
    <t>市　　計</t>
  </si>
  <si>
    <t>市　　計</t>
  </si>
  <si>
    <t>郡　　計</t>
  </si>
  <si>
    <t>鳥 取 市</t>
  </si>
  <si>
    <t>鳥 取 市</t>
  </si>
  <si>
    <t>米 子 市</t>
  </si>
  <si>
    <t>米 子 市</t>
  </si>
  <si>
    <t>倉 吉 市</t>
  </si>
  <si>
    <t>倉 吉 市</t>
  </si>
  <si>
    <t>境 港 市</t>
  </si>
  <si>
    <t>岩 美 郡</t>
  </si>
  <si>
    <t>岩 美 郡</t>
  </si>
  <si>
    <t>岩 美 町</t>
  </si>
  <si>
    <t>岩 美 町</t>
  </si>
  <si>
    <t>八 頭 郡</t>
  </si>
  <si>
    <t>若 桜 町</t>
  </si>
  <si>
    <t>若 桜 町</t>
  </si>
  <si>
    <t>智 頭 町</t>
  </si>
  <si>
    <t>八 頭 町</t>
  </si>
  <si>
    <t>東 伯 郡</t>
  </si>
  <si>
    <t>三 朝 町</t>
  </si>
  <si>
    <t>三 朝 町</t>
  </si>
  <si>
    <t>湯梨浜町</t>
  </si>
  <si>
    <t>琴 浦 町</t>
  </si>
  <si>
    <t>北 栄 町</t>
  </si>
  <si>
    <t>西 伯 郡</t>
  </si>
  <si>
    <t>日吉津村</t>
  </si>
  <si>
    <t>大 山 町</t>
  </si>
  <si>
    <t>大 山 町</t>
  </si>
  <si>
    <t>南 部 町</t>
  </si>
  <si>
    <t>伯 耆 町</t>
  </si>
  <si>
    <t>日 野 郡</t>
  </si>
  <si>
    <t>日 野 郡</t>
  </si>
  <si>
    <t>日 南 町</t>
  </si>
  <si>
    <t>日 野 町</t>
  </si>
  <si>
    <t>江 府 町</t>
  </si>
  <si>
    <t xml:space="preserve">第６－１２表　市町村別状況別卒業者数      </t>
  </si>
  <si>
    <t xml:space="preserve">
卒業者数（人）
①</t>
  </si>
  <si>
    <t>Ａ　高　　等　　学　　校　　等　　進　　学　　者（人）</t>
  </si>
  <si>
    <t>Ｂ 専修学校</t>
  </si>
  <si>
    <t>Ｃ 専修学校</t>
  </si>
  <si>
    <t>Ｄ 公共職能力</t>
  </si>
  <si>
    <t>Ｅ　就職者等（人）</t>
  </si>
  <si>
    <t>左記以外
の者（人）</t>
  </si>
  <si>
    <t>不詳・死亡（人）</t>
  </si>
  <si>
    <t>左記Ａ、Ｂ、Ｃ、Ｄのうち就職している者
（再掲）</t>
  </si>
  <si>
    <t>左記Ｅの有期雇用労働者のうち雇用契約期間が一年以上、かつかつフルタイム勤務相当の者（再計）（人）</t>
  </si>
  <si>
    <t>高等学校等進学率
（Ａ/①）（％）</t>
  </si>
  <si>
    <t>就職率
②/①＝（％）</t>
  </si>
  <si>
    <t>総　　　　数</t>
  </si>
  <si>
    <t>高　 等　 学　 校 　本　 科</t>
  </si>
  <si>
    <t>中等教育
学校後期
課程本科（全日制）</t>
  </si>
  <si>
    <t>高　　等</t>
  </si>
  <si>
    <t>特別支援学</t>
  </si>
  <si>
    <t>高等学校</t>
  </si>
  <si>
    <t xml:space="preserve"> (高等課程）</t>
  </si>
  <si>
    <t xml:space="preserve"> (一般課程）</t>
  </si>
  <si>
    <t>開発施設</t>
  </si>
  <si>
    <t>自営業主</t>
  </si>
  <si>
    <t>常用労働者</t>
  </si>
  <si>
    <t>臨時
労働者</t>
  </si>
  <si>
    <t>Ａのうち
就職して
いる者
（人）</t>
  </si>
  <si>
    <t>Bのうち
就職して
いる者
（人）</t>
  </si>
  <si>
    <t>Cのうち
就職して
いる者
（人）</t>
  </si>
  <si>
    <t>Dのうち
就職して
いる者
（人）</t>
  </si>
  <si>
    <t>全 日 制</t>
  </si>
  <si>
    <t>定 時 制</t>
  </si>
  <si>
    <t>通 信 制</t>
  </si>
  <si>
    <t>専門学校</t>
  </si>
  <si>
    <t>校 高 等 部</t>
  </si>
  <si>
    <t>別　 科</t>
  </si>
  <si>
    <t>進 学 者
（人）</t>
  </si>
  <si>
    <t>等入学者
（人）</t>
  </si>
  <si>
    <t>無期雇用
労働者</t>
  </si>
  <si>
    <t>有期雇用
労働者</t>
  </si>
  <si>
    <t>計</t>
  </si>
  <si>
    <t>…</t>
  </si>
  <si>
    <t>…</t>
  </si>
  <si>
    <t>…</t>
  </si>
  <si>
    <t>平成26年度</t>
  </si>
  <si>
    <t>…</t>
  </si>
  <si>
    <t>国　　立</t>
  </si>
  <si>
    <t>公　　立</t>
  </si>
  <si>
    <t>公　　立</t>
  </si>
  <si>
    <t>私　　立</t>
  </si>
  <si>
    <t xml:space="preserve"> 八 頭 町</t>
  </si>
  <si>
    <t xml:space="preserve"> 湯梨浜町</t>
  </si>
  <si>
    <t xml:space="preserve"> 琴 浦 町</t>
  </si>
  <si>
    <t xml:space="preserve"> 北 栄 町</t>
  </si>
  <si>
    <t xml:space="preserve"> 日吉津村</t>
  </si>
  <si>
    <t xml:space="preserve"> 南 部 町</t>
  </si>
  <si>
    <t xml:space="preserve"> 伯 耆 町</t>
  </si>
  <si>
    <t>＜中学校＞</t>
  </si>
  <si>
    <t>第６－１３表　高等学校等進学者の割合</t>
  </si>
  <si>
    <t>区　　　分</t>
  </si>
  <si>
    <t>卒 業 者 数（人）（ Ａ ）</t>
  </si>
  <si>
    <t>進 学 者 数（人）（ Ｂ ）</t>
  </si>
  <si>
    <t>進学率（％）（ Ｂ / Ａ ）</t>
  </si>
  <si>
    <t>総　　数</t>
  </si>
  <si>
    <t>男</t>
  </si>
  <si>
    <t>女</t>
  </si>
  <si>
    <t>平成22年度</t>
  </si>
  <si>
    <t>平成23年度</t>
  </si>
  <si>
    <t>平成24年度</t>
  </si>
  <si>
    <t>第６－１４表　　就職者の割合</t>
  </si>
  <si>
    <t>（単位：人、％）</t>
  </si>
  <si>
    <t>卒 業 者 数（人） （ Ａ ）</t>
  </si>
  <si>
    <t>就 職 者 数（人） （ Ｂ ）</t>
  </si>
  <si>
    <t>就職率（人） （ Ｂ / Ａ ）</t>
  </si>
  <si>
    <t>総　数</t>
  </si>
  <si>
    <t>（単位：人）</t>
  </si>
  <si>
    <t>総　　　　数</t>
  </si>
  <si>
    <t>国　　　　立</t>
  </si>
  <si>
    <t>公　　　　立</t>
  </si>
  <si>
    <t>私　　　　立</t>
  </si>
  <si>
    <t>総数</t>
  </si>
  <si>
    <t>総数</t>
  </si>
  <si>
    <t>高等学校
本科全日制</t>
  </si>
  <si>
    <t>高等学校
本科定時制</t>
  </si>
  <si>
    <t>中等教育学校後期課程本科全日制</t>
  </si>
  <si>
    <t>高等専門学校</t>
  </si>
  <si>
    <t>特別支援学校
高等部本科</t>
  </si>
  <si>
    <t xml:space="preserve">　　　　第６－１６表　産業別・県内外別就職者数                </t>
  </si>
  <si>
    <t>（単位：人）</t>
  </si>
  <si>
    <t>区　　分</t>
  </si>
  <si>
    <t>総　　　　　　　　数</t>
  </si>
  <si>
    <t>第１次産業</t>
  </si>
  <si>
    <t>第２次産業</t>
  </si>
  <si>
    <t>第３次産業</t>
  </si>
  <si>
    <t>その他</t>
  </si>
  <si>
    <t>平成22年度</t>
  </si>
  <si>
    <t>平成23年度</t>
  </si>
  <si>
    <t>県　　内</t>
  </si>
  <si>
    <t>県　　外</t>
  </si>
  <si>
    <t>…</t>
  </si>
  <si>
    <t>平成28年度</t>
  </si>
  <si>
    <t>平成29年度</t>
  </si>
  <si>
    <t>県　　計</t>
  </si>
  <si>
    <t>県　　計</t>
  </si>
  <si>
    <t>高等学校
本科通信制</t>
  </si>
  <si>
    <t>第６－１５表　　高等学校・高等専門学校等への入学志願者数</t>
  </si>
  <si>
    <t>（注）１　「単式学級」とは、同一学年の生徒のみで編制している学級をいう</t>
  </si>
  <si>
    <t>　　　２　「複式学級」とは、２以上の学年の生徒を１学級に編制している学級をいう</t>
  </si>
  <si>
    <t>（注）１　就職率は、就職進学者（進学または入学している者のうち就職している者）を含む</t>
  </si>
  <si>
    <t xml:space="preserve"> （注）１　「負担法による者」とは、公立学校の職員で「市町村立学校職員給与負担法」により都道府県費から給与が支給されている者をいう</t>
  </si>
  <si>
    <t xml:space="preserve"> 　　   ２　「「市町村別教員数（本務者）」以外の教員」とは、教員として発令されているが、関係諸法令に定める条件を満たさず市町村費により</t>
  </si>
  <si>
    <t>　　　 　　給与が支給されている者をいう</t>
  </si>
  <si>
    <t>　(注)就職者数には、就職進学者（進学または入学している者のうち就職している者）を含む</t>
  </si>
  <si>
    <t>（注）１　総数には、就職進学者（進学または入学している者のうち就職している者）を含む</t>
  </si>
  <si>
    <t xml:space="preserve">      ２　「その他」とは、分類不能の産業への就職者及び就職先の産業別が不明な者の合計である</t>
  </si>
  <si>
    <t>平成28年度</t>
  </si>
  <si>
    <t>平成29年度</t>
  </si>
  <si>
    <t>平成30年度</t>
  </si>
  <si>
    <t>令和元年度</t>
  </si>
  <si>
    <t>令和２年度</t>
  </si>
  <si>
    <t>平成29年度</t>
  </si>
  <si>
    <t>助　　教　　諭</t>
  </si>
  <si>
    <t>平成28年度</t>
  </si>
  <si>
    <t>平成30年度</t>
  </si>
  <si>
    <t>…</t>
  </si>
  <si>
    <t>平成30年度</t>
  </si>
  <si>
    <t>平成29年度</t>
  </si>
  <si>
    <t>平成30年度</t>
  </si>
  <si>
    <t xml:space="preserve"> 　　 ２　就職者とは、自営業主、常用労働者のうち無期雇用労働者、左記Ａ、Ｂ、Ｃ、Ｄのうち就職している者（再計）
　　　　　及び左記Ｅの有期雇用労働者のうち雇用契約期間が一年以上、かつフルタイム勤務相当の者（再計）の計</t>
  </si>
  <si>
    <t xml:space="preserve">
就職者（人）
注２
②</t>
  </si>
  <si>
    <t xml:space="preserve">第６－５表  　市町村別編制方式別学級数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</si>
</sst>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_ * #,##0_ ;_ * \-#,##0_ ;_ * &quot;…&quot;_ ;_ @_ "/>
    <numFmt numFmtId="178" formatCode="0\ \ \ \ \ \ \ \ \ \ \ \ \ \ "/>
    <numFmt numFmtId="179" formatCode="0\ \ \ \ \ \ \ \ "/>
    <numFmt numFmtId="180" formatCode="0\ \ \ \ \ \ \ \ \ \ \ "/>
    <numFmt numFmtId="181" formatCode="_ * #,##0\ \ \ \ \ _ ;_ * \-#,##0\ \ \ \ \ _ ;_ * &quot;-&quot;\ \ \ \ \ _ ;_ @\ \ \ \ \ _ "/>
    <numFmt numFmtId="182" formatCode="&quot;Yes&quot;;&quot;Yes&quot;;&quot;No&quot;"/>
    <numFmt numFmtId="183" formatCode="&quot;True&quot;;&quot;True&quot;;&quot;False&quot;"/>
    <numFmt numFmtId="184" formatCode="&quot;On&quot;;&quot;On&quot;;&quot;Off&quot;"/>
    <numFmt numFmtId="185" formatCode="[$€-2]\ #,##0.00_);[Red]\([$€-2]\ #,##0.00\)"/>
    <numFmt numFmtId="186" formatCode="_ * #,##0;_ * \-#,##0;_ * &quot;-&quot;;_ @"/>
    <numFmt numFmtId="187" formatCode="_ * #,##0.0_ ;_ * \-#,##0.0_ ;_ * &quot;-&quot;?_ ;_ @_ "/>
    <numFmt numFmtId="188" formatCode="_ * #,##0.0_ ;_ * \-#,##0.0_ ;_ * &quot;-&quot;_ ;_ @_ "/>
    <numFmt numFmtId="189" formatCode="#,##0_ "/>
    <numFmt numFmtId="190" formatCode="#,##0.0_ "/>
    <numFmt numFmtId="191" formatCode="#,##0\ _ "/>
    <numFmt numFmtId="192" formatCode="0.0\ \ \ "/>
    <numFmt numFmtId="193" formatCode="_ * #,##0_ \ \ ;_ * \-#,##0_ \ \ ;_ * &quot;-&quot;_ \ \ ;_ @_ \ \ "/>
  </numFmts>
  <fonts count="84">
    <font>
      <sz val="11"/>
      <name val="ＭＳ Ｐゴシック"/>
      <family val="3"/>
    </font>
    <font>
      <sz val="6"/>
      <name val="ＭＳ Ｐゴシック"/>
      <family val="3"/>
    </font>
    <font>
      <sz val="11"/>
      <name val="ＭＳ Ｐ明朝"/>
      <family val="1"/>
    </font>
    <font>
      <sz val="9"/>
      <name val="ＭＳ Ｐ明朝"/>
      <family val="1"/>
    </font>
    <font>
      <b/>
      <sz val="11"/>
      <name val="ＭＳ Ｐ明朝"/>
      <family val="1"/>
    </font>
    <font>
      <sz val="12"/>
      <name val="ＭＳ Ｐゴシック"/>
      <family val="3"/>
    </font>
    <font>
      <b/>
      <sz val="12"/>
      <name val="ＭＳ Ｐゴシック"/>
      <family val="3"/>
    </font>
    <font>
      <sz val="10.5"/>
      <name val="ＭＳ Ｐ明朝"/>
      <family val="1"/>
    </font>
    <font>
      <b/>
      <sz val="10.5"/>
      <name val="ＭＳ Ｐゴシック"/>
      <family val="3"/>
    </font>
    <font>
      <sz val="10.5"/>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b/>
      <sz val="10.5"/>
      <name val="ＭＳ ゴシック"/>
      <family val="3"/>
    </font>
    <font>
      <sz val="10.5"/>
      <name val="ＭＳ ゴシック"/>
      <family val="3"/>
    </font>
    <font>
      <b/>
      <sz val="11"/>
      <name val="ＭＳ Ｐゴシック"/>
      <family val="3"/>
    </font>
    <font>
      <sz val="11"/>
      <name val="ＭＳ ゴシック"/>
      <family val="3"/>
    </font>
    <font>
      <sz val="11"/>
      <name val="ＭＳ 明朝"/>
      <family val="1"/>
    </font>
    <font>
      <b/>
      <sz val="12"/>
      <name val="ＭＳ ゴシック"/>
      <family val="3"/>
    </font>
    <font>
      <sz val="12"/>
      <name val="ＭＳ ゴシック"/>
      <family val="3"/>
    </font>
    <font>
      <sz val="9"/>
      <name val="ＭＳ 明朝"/>
      <family val="1"/>
    </font>
    <font>
      <sz val="10"/>
      <name val="ＭＳ 明朝"/>
      <family val="1"/>
    </font>
    <font>
      <sz val="8"/>
      <name val="ＭＳ 明朝"/>
      <family val="1"/>
    </font>
    <font>
      <b/>
      <sz val="11"/>
      <name val="ＭＳ ゴシック"/>
      <family val="3"/>
    </font>
    <font>
      <sz val="9"/>
      <name val="ＭＳ ゴシック"/>
      <family val="3"/>
    </font>
    <font>
      <b/>
      <sz val="10.5"/>
      <name val="ＭＳ 明朝"/>
      <family val="1"/>
    </font>
    <font>
      <b/>
      <sz val="10.5"/>
      <name val="ＭＳ Ｐ明朝"/>
      <family val="1"/>
    </font>
    <font>
      <sz val="10"/>
      <name val="ＭＳ ゴシック"/>
      <family val="3"/>
    </font>
    <font>
      <sz val="10"/>
      <name val="ＭＳ Ｐゴシック"/>
      <family val="3"/>
    </font>
    <font>
      <sz val="10.25"/>
      <name val="ＭＳ Ｐ明朝"/>
      <family val="1"/>
    </font>
    <font>
      <sz val="12"/>
      <name val="ＭＳ 明朝"/>
      <family val="1"/>
    </font>
    <font>
      <sz val="10"/>
      <color indexed="8"/>
      <name val="ＭＳ ゴシック"/>
      <family val="3"/>
    </font>
    <font>
      <sz val="6"/>
      <name val="ＭＳ Ｐ明朝"/>
      <family val="1"/>
    </font>
    <font>
      <b/>
      <sz val="14"/>
      <name val="ＭＳ ゴシック"/>
      <family val="3"/>
    </font>
    <font>
      <sz val="12"/>
      <name val="ＭＳ Ｐ明朝"/>
      <family val="1"/>
    </font>
    <font>
      <sz val="14"/>
      <name val="ＭＳ Ｐ明朝"/>
      <family val="1"/>
    </font>
    <font>
      <sz val="12"/>
      <color indexed="8"/>
      <name val="ＭＳ 明朝"/>
      <family val="1"/>
    </font>
    <font>
      <sz val="10"/>
      <color indexed="8"/>
      <name val="ＭＳ 明朝"/>
      <family val="1"/>
    </font>
    <font>
      <sz val="12"/>
      <color indexed="8"/>
      <name val="ＭＳ Ｐ明朝"/>
      <family val="1"/>
    </font>
    <font>
      <b/>
      <sz val="12"/>
      <name val="ＭＳ 明朝"/>
      <family val="1"/>
    </font>
    <font>
      <sz val="6"/>
      <color indexed="8"/>
      <name val="ＭＳ Ｐ明朝"/>
      <family val="1"/>
    </font>
    <font>
      <sz val="6"/>
      <name val="ＭＳ 明朝"/>
      <family val="1"/>
    </font>
    <font>
      <sz val="7"/>
      <name val="ＭＳ 明朝"/>
      <family val="1"/>
    </font>
    <font>
      <sz val="9.5"/>
      <name val="ＭＳ 明朝"/>
      <family val="1"/>
    </font>
    <font>
      <sz val="10"/>
      <name val="ＭＳ Ｐ明朝"/>
      <family val="1"/>
    </font>
    <font>
      <b/>
      <sz val="10"/>
      <name val="ＭＳ Ｐ明朝"/>
      <family val="1"/>
    </font>
    <font>
      <b/>
      <sz val="10"/>
      <name val="ＭＳ ゴシック"/>
      <family val="3"/>
    </font>
    <font>
      <b/>
      <sz val="9"/>
      <name val="ＭＳ 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border>
    <border>
      <left style="thin"/>
      <right style="thin"/>
      <top style="thin">
        <color indexed="8"/>
      </top>
      <bottom>
        <color indexed="63"/>
      </bottom>
    </border>
    <border>
      <left>
        <color indexed="63"/>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right style="thin"/>
      <top>
        <color indexed="63"/>
      </top>
      <bottom style="thin">
        <color indexed="8"/>
      </bottom>
    </border>
    <border>
      <left style="thin">
        <color indexed="8"/>
      </left>
      <right style="thin"/>
      <top>
        <color indexed="63"/>
      </top>
      <bottom style="thin">
        <color indexed="8"/>
      </bottom>
    </border>
    <border>
      <left style="thin"/>
      <right style="hair"/>
      <top>
        <color indexed="63"/>
      </top>
      <bottom style="thin"/>
    </border>
    <border>
      <left style="hair"/>
      <right>
        <color indexed="63"/>
      </right>
      <top>
        <color indexed="63"/>
      </top>
      <bottom style="thin"/>
    </border>
    <border>
      <left style="hair"/>
      <right style="thin"/>
      <top style="hair"/>
      <bottom style="thin"/>
    </border>
    <border>
      <left style="thin"/>
      <right style="hair"/>
      <top style="thin"/>
      <bottom>
        <color indexed="63"/>
      </bottom>
    </border>
    <border>
      <left style="thin"/>
      <right style="hair"/>
      <top>
        <color indexed="63"/>
      </top>
      <bottom>
        <color indexed="63"/>
      </bottom>
    </border>
    <border>
      <left>
        <color indexed="63"/>
      </left>
      <right>
        <color indexed="63"/>
      </right>
      <top style="thin"/>
      <bottom style="thin"/>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thin"/>
      <right style="thin"/>
      <top style="thin"/>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0" fillId="0" borderId="0">
      <alignment vertical="center"/>
      <protection/>
    </xf>
    <xf numFmtId="0" fontId="31" fillId="0" borderId="0">
      <alignment/>
      <protection/>
    </xf>
    <xf numFmtId="0" fontId="37" fillId="0" borderId="0">
      <alignment/>
      <protection/>
    </xf>
    <xf numFmtId="0" fontId="12" fillId="0" borderId="0" applyNumberFormat="0" applyFill="0" applyBorder="0" applyAlignment="0" applyProtection="0"/>
    <xf numFmtId="0" fontId="83" fillId="32" borderId="0" applyNumberFormat="0" applyBorder="0" applyAlignment="0" applyProtection="0"/>
  </cellStyleXfs>
  <cellXfs count="604">
    <xf numFmtId="0" fontId="0" fillId="0" borderId="0" xfId="0" applyAlignment="1">
      <alignment/>
    </xf>
    <xf numFmtId="0" fontId="0" fillId="0" borderId="0" xfId="0" applyAlignment="1">
      <alignment vertical="center"/>
    </xf>
    <xf numFmtId="0" fontId="2" fillId="0" borderId="10" xfId="0" applyFont="1" applyBorder="1" applyAlignment="1">
      <alignment vertical="center"/>
    </xf>
    <xf numFmtId="0" fontId="3" fillId="0" borderId="10" xfId="0" applyFont="1" applyBorder="1" applyAlignment="1">
      <alignment horizontal="right" vertical="center"/>
    </xf>
    <xf numFmtId="0" fontId="2"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5" fillId="0" borderId="0" xfId="0" applyFont="1" applyAlignment="1">
      <alignment vertical="center"/>
    </xf>
    <xf numFmtId="0" fontId="4" fillId="0" borderId="10" xfId="0" applyFont="1" applyBorder="1" applyAlignment="1">
      <alignment vertical="center"/>
    </xf>
    <xf numFmtId="0" fontId="2" fillId="0" borderId="0" xfId="0" applyFont="1" applyBorder="1" applyAlignment="1">
      <alignment vertical="center"/>
    </xf>
    <xf numFmtId="41" fontId="2" fillId="0" borderId="10" xfId="0" applyNumberFormat="1" applyFont="1" applyBorder="1" applyAlignment="1">
      <alignment vertical="center"/>
    </xf>
    <xf numFmtId="0" fontId="6" fillId="0" borderId="0" xfId="0" applyFont="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41" fontId="4" fillId="0" borderId="10" xfId="0" applyNumberFormat="1" applyFont="1" applyBorder="1" applyAlignment="1">
      <alignment vertical="center"/>
    </xf>
    <xf numFmtId="0" fontId="7" fillId="0" borderId="11" xfId="0" applyFont="1" applyBorder="1" applyAlignment="1">
      <alignment horizontal="center" vertical="center"/>
    </xf>
    <xf numFmtId="0" fontId="7" fillId="0" borderId="10"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vertical="center"/>
    </xf>
    <xf numFmtId="176" fontId="7" fillId="0" borderId="11" xfId="0" applyNumberFormat="1" applyFont="1" applyBorder="1" applyAlignment="1">
      <alignment vertical="center"/>
    </xf>
    <xf numFmtId="176" fontId="7" fillId="0" borderId="12" xfId="0" applyNumberFormat="1" applyFont="1" applyBorder="1" applyAlignment="1">
      <alignment vertical="center"/>
    </xf>
    <xf numFmtId="176" fontId="7" fillId="0" borderId="10" xfId="0" applyNumberFormat="1" applyFont="1" applyBorder="1" applyAlignment="1">
      <alignment vertical="center"/>
    </xf>
    <xf numFmtId="0" fontId="7" fillId="0" borderId="14" xfId="0" applyFont="1" applyBorder="1" applyAlignment="1">
      <alignment horizontal="center" vertical="center"/>
    </xf>
    <xf numFmtId="41" fontId="7" fillId="0" borderId="13" xfId="0" applyNumberFormat="1" applyFont="1" applyBorder="1" applyAlignment="1">
      <alignment vertical="center"/>
    </xf>
    <xf numFmtId="41" fontId="7" fillId="0" borderId="0" xfId="0" applyNumberFormat="1" applyFont="1" applyBorder="1" applyAlignment="1">
      <alignment vertical="center"/>
    </xf>
    <xf numFmtId="41" fontId="7" fillId="0" borderId="0" xfId="0" applyNumberFormat="1" applyFont="1" applyAlignment="1">
      <alignment vertical="center"/>
    </xf>
    <xf numFmtId="41" fontId="7" fillId="0" borderId="11" xfId="0" applyNumberFormat="1" applyFont="1" applyBorder="1" applyAlignment="1">
      <alignment horizontal="right" vertical="center"/>
    </xf>
    <xf numFmtId="41" fontId="7" fillId="0" borderId="0" xfId="0" applyNumberFormat="1" applyFont="1" applyBorder="1" applyAlignment="1">
      <alignment horizontal="right" vertical="center"/>
    </xf>
    <xf numFmtId="41" fontId="7" fillId="0" borderId="12" xfId="0" applyNumberFormat="1" applyFont="1" applyBorder="1" applyAlignment="1">
      <alignment vertical="center"/>
    </xf>
    <xf numFmtId="41" fontId="7" fillId="0" borderId="10" xfId="0" applyNumberFormat="1" applyFont="1" applyBorder="1" applyAlignment="1">
      <alignment vertical="center"/>
    </xf>
    <xf numFmtId="41" fontId="7" fillId="0" borderId="11" xfId="0" applyNumberFormat="1" applyFont="1" applyBorder="1" applyAlignment="1">
      <alignment vertical="center"/>
    </xf>
    <xf numFmtId="41" fontId="7" fillId="0" borderId="11" xfId="0" applyNumberFormat="1" applyFont="1" applyBorder="1" applyAlignment="1">
      <alignment horizontal="center" vertical="center"/>
    </xf>
    <xf numFmtId="0" fontId="3" fillId="0" borderId="0" xfId="0" applyFont="1" applyAlignment="1">
      <alignment vertical="center"/>
    </xf>
    <xf numFmtId="0" fontId="10" fillId="0" borderId="0" xfId="0" applyFont="1" applyAlignment="1">
      <alignment vertical="center"/>
    </xf>
    <xf numFmtId="0" fontId="0" fillId="0" borderId="10" xfId="0" applyBorder="1" applyAlignment="1">
      <alignment vertical="center"/>
    </xf>
    <xf numFmtId="181" fontId="7" fillId="0" borderId="14" xfId="0" applyNumberFormat="1" applyFont="1" applyBorder="1" applyAlignment="1">
      <alignment vertical="center"/>
    </xf>
    <xf numFmtId="181" fontId="7" fillId="0" borderId="15" xfId="0" applyNumberFormat="1" applyFont="1" applyBorder="1" applyAlignment="1">
      <alignment vertical="center"/>
    </xf>
    <xf numFmtId="181" fontId="9" fillId="0" borderId="12" xfId="0" applyNumberFormat="1" applyFont="1" applyBorder="1" applyAlignment="1">
      <alignment vertical="center"/>
    </xf>
    <xf numFmtId="41" fontId="7" fillId="0" borderId="0" xfId="50" applyNumberFormat="1" applyFont="1" applyBorder="1" applyAlignment="1">
      <alignment horizontal="right" vertical="center"/>
    </xf>
    <xf numFmtId="0" fontId="7" fillId="0" borderId="11" xfId="0" applyFont="1" applyBorder="1" applyAlignment="1">
      <alignment horizontal="distributed" vertical="center"/>
    </xf>
    <xf numFmtId="176" fontId="7" fillId="0" borderId="0" xfId="0" applyNumberFormat="1" applyFont="1" applyBorder="1" applyAlignment="1">
      <alignment vertical="center"/>
    </xf>
    <xf numFmtId="176" fontId="7" fillId="0" borderId="16" xfId="0" applyNumberFormat="1" applyFont="1" applyBorder="1" applyAlignment="1">
      <alignment vertical="center"/>
    </xf>
    <xf numFmtId="41" fontId="7" fillId="0" borderId="17" xfId="0" applyNumberFormat="1" applyFont="1" applyBorder="1" applyAlignment="1">
      <alignment vertical="center"/>
    </xf>
    <xf numFmtId="41" fontId="7" fillId="0" borderId="18" xfId="0" applyNumberFormat="1"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9" xfId="0" applyFont="1" applyBorder="1" applyAlignment="1">
      <alignment vertical="center"/>
    </xf>
    <xf numFmtId="0" fontId="9" fillId="0" borderId="12" xfId="0" applyFont="1" applyBorder="1" applyAlignment="1">
      <alignment vertical="center"/>
    </xf>
    <xf numFmtId="181" fontId="9" fillId="0" borderId="15" xfId="0" applyNumberFormat="1" applyFont="1" applyBorder="1" applyAlignment="1">
      <alignment vertical="center"/>
    </xf>
    <xf numFmtId="181" fontId="7" fillId="0" borderId="17" xfId="0" applyNumberFormat="1" applyFont="1" applyBorder="1" applyAlignment="1">
      <alignment vertical="center"/>
    </xf>
    <xf numFmtId="0" fontId="7" fillId="0" borderId="12" xfId="0" applyFont="1" applyBorder="1" applyAlignment="1">
      <alignment horizontal="distributed" vertical="center"/>
    </xf>
    <xf numFmtId="41" fontId="7" fillId="0" borderId="0" xfId="0" applyNumberFormat="1" applyFont="1" applyAlignment="1">
      <alignment vertical="center" shrinkToFit="1"/>
    </xf>
    <xf numFmtId="41" fontId="7" fillId="0" borderId="16" xfId="0" applyNumberFormat="1" applyFont="1" applyBorder="1" applyAlignment="1">
      <alignment vertical="center"/>
    </xf>
    <xf numFmtId="41" fontId="7" fillId="0" borderId="20" xfId="0" applyNumberFormat="1" applyFont="1" applyBorder="1" applyAlignment="1">
      <alignment vertical="center"/>
    </xf>
    <xf numFmtId="41" fontId="7" fillId="0" borderId="11" xfId="0" applyNumberFormat="1" applyFont="1" applyBorder="1" applyAlignment="1">
      <alignment vertical="center" shrinkToFit="1"/>
    </xf>
    <xf numFmtId="41" fontId="7" fillId="0" borderId="0" xfId="0" applyNumberFormat="1" applyFont="1" applyBorder="1" applyAlignment="1">
      <alignment vertical="center" shrinkToFit="1"/>
    </xf>
    <xf numFmtId="181" fontId="7" fillId="0" borderId="0" xfId="0" applyNumberFormat="1" applyFont="1" applyAlignment="1">
      <alignment vertical="center" shrinkToFit="1"/>
    </xf>
    <xf numFmtId="181" fontId="7" fillId="0" borderId="19" xfId="0" applyNumberFormat="1" applyFont="1" applyBorder="1" applyAlignment="1">
      <alignment horizontal="distributed" vertical="center"/>
    </xf>
    <xf numFmtId="181" fontId="7" fillId="0" borderId="20" xfId="0" applyNumberFormat="1" applyFont="1" applyBorder="1" applyAlignment="1">
      <alignment horizontal="distributed" vertical="center"/>
    </xf>
    <xf numFmtId="181" fontId="7" fillId="0" borderId="19" xfId="0" applyNumberFormat="1" applyFont="1" applyBorder="1" applyAlignment="1">
      <alignment horizontal="distributed" vertical="center" wrapText="1"/>
    </xf>
    <xf numFmtId="181" fontId="7" fillId="0" borderId="14" xfId="0" applyNumberFormat="1" applyFont="1" applyBorder="1" applyAlignment="1">
      <alignment vertical="center" shrinkToFit="1"/>
    </xf>
    <xf numFmtId="181" fontId="7" fillId="0" borderId="0" xfId="0" applyNumberFormat="1" applyFont="1" applyBorder="1" applyAlignment="1">
      <alignment horizontal="distributed" vertical="center"/>
    </xf>
    <xf numFmtId="181" fontId="7" fillId="0" borderId="0" xfId="0" applyNumberFormat="1" applyFont="1" applyBorder="1" applyAlignment="1">
      <alignment vertical="center"/>
    </xf>
    <xf numFmtId="181" fontId="7" fillId="0" borderId="10" xfId="0" applyNumberFormat="1" applyFont="1" applyBorder="1" applyAlignment="1">
      <alignment vertical="center"/>
    </xf>
    <xf numFmtId="41" fontId="7" fillId="0" borderId="14" xfId="0" applyNumberFormat="1" applyFont="1" applyBorder="1" applyAlignment="1">
      <alignment vertical="center"/>
    </xf>
    <xf numFmtId="0" fontId="7" fillId="0" borderId="16" xfId="0" applyFont="1" applyBorder="1" applyAlignment="1">
      <alignment horizontal="center" vertical="center"/>
    </xf>
    <xf numFmtId="41" fontId="7" fillId="0" borderId="15" xfId="0" applyNumberFormat="1" applyFont="1" applyBorder="1" applyAlignment="1">
      <alignment vertical="center"/>
    </xf>
    <xf numFmtId="41" fontId="7" fillId="0" borderId="17" xfId="0" applyNumberFormat="1" applyFont="1" applyBorder="1" applyAlignment="1">
      <alignment horizontal="right" vertical="center"/>
    </xf>
    <xf numFmtId="0" fontId="3" fillId="0" borderId="0" xfId="0" applyFont="1" applyBorder="1" applyAlignment="1">
      <alignment vertical="center"/>
    </xf>
    <xf numFmtId="41" fontId="3" fillId="0" borderId="0" xfId="0" applyNumberFormat="1" applyFont="1" applyBorder="1" applyAlignment="1">
      <alignment horizontal="right" vertical="center"/>
    </xf>
    <xf numFmtId="0" fontId="13" fillId="0" borderId="11" xfId="0" applyFont="1" applyBorder="1" applyAlignment="1">
      <alignment horizontal="center" vertical="center"/>
    </xf>
    <xf numFmtId="0" fontId="14" fillId="0" borderId="11" xfId="0" applyFont="1" applyBorder="1" applyAlignment="1">
      <alignment horizontal="center" vertical="center"/>
    </xf>
    <xf numFmtId="0" fontId="13" fillId="0" borderId="14" xfId="0" applyFont="1" applyBorder="1" applyAlignment="1">
      <alignment horizontal="center" vertical="center"/>
    </xf>
    <xf numFmtId="41" fontId="8" fillId="0" borderId="17" xfId="0" applyNumberFormat="1" applyFont="1" applyBorder="1" applyAlignment="1">
      <alignment horizontal="right" vertical="center"/>
    </xf>
    <xf numFmtId="0" fontId="14" fillId="0" borderId="14" xfId="0" applyFont="1" applyBorder="1" applyAlignment="1">
      <alignment horizontal="center" vertical="center"/>
    </xf>
    <xf numFmtId="41" fontId="14" fillId="0" borderId="11" xfId="0" applyNumberFormat="1" applyFont="1" applyBorder="1" applyAlignment="1">
      <alignment horizontal="center" vertical="center"/>
    </xf>
    <xf numFmtId="41" fontId="13" fillId="0" borderId="11" xfId="0" applyNumberFormat="1" applyFont="1" applyBorder="1" applyAlignment="1">
      <alignment horizontal="center" vertical="center"/>
    </xf>
    <xf numFmtId="41" fontId="8" fillId="0" borderId="11" xfId="0" applyNumberFormat="1" applyFont="1" applyBorder="1" applyAlignment="1">
      <alignment vertical="center" shrinkToFit="1"/>
    </xf>
    <xf numFmtId="41" fontId="8" fillId="0" borderId="0" xfId="0" applyNumberFormat="1" applyFont="1" applyBorder="1" applyAlignment="1">
      <alignment vertical="center" shrinkToFit="1"/>
    </xf>
    <xf numFmtId="41" fontId="14" fillId="0" borderId="14" xfId="0" applyNumberFormat="1" applyFont="1" applyBorder="1" applyAlignment="1">
      <alignment horizontal="center" vertical="center"/>
    </xf>
    <xf numFmtId="41" fontId="13" fillId="0" borderId="14" xfId="0" applyNumberFormat="1" applyFont="1" applyBorder="1" applyAlignment="1">
      <alignment horizontal="center" vertical="center"/>
    </xf>
    <xf numFmtId="41" fontId="8" fillId="0" borderId="0" xfId="0" applyNumberFormat="1" applyFont="1" applyAlignment="1">
      <alignment vertical="center" shrinkToFit="1"/>
    </xf>
    <xf numFmtId="41" fontId="8" fillId="0" borderId="0" xfId="50" applyNumberFormat="1" applyFont="1" applyBorder="1" applyAlignment="1">
      <alignment horizontal="right" vertical="center"/>
    </xf>
    <xf numFmtId="0" fontId="15" fillId="0" borderId="11" xfId="0" applyFont="1" applyBorder="1" applyAlignment="1">
      <alignment horizontal="distributed" vertical="center"/>
    </xf>
    <xf numFmtId="0" fontId="13" fillId="0" borderId="11" xfId="0" applyFont="1" applyBorder="1" applyAlignment="1">
      <alignment horizontal="distributed" vertical="center" wrapText="1"/>
    </xf>
    <xf numFmtId="181" fontId="9" fillId="0" borderId="14" xfId="0" applyNumberFormat="1" applyFont="1" applyBorder="1" applyAlignment="1">
      <alignment vertical="center"/>
    </xf>
    <xf numFmtId="181" fontId="9" fillId="0" borderId="17" xfId="0" applyNumberFormat="1" applyFont="1" applyBorder="1" applyAlignment="1">
      <alignment vertical="center"/>
    </xf>
    <xf numFmtId="41" fontId="7" fillId="0" borderId="0" xfId="0" applyNumberFormat="1" applyFont="1" applyBorder="1" applyAlignment="1">
      <alignment horizontal="center" vertical="center"/>
    </xf>
    <xf numFmtId="41" fontId="7" fillId="0" borderId="17" xfId="50" applyNumberFormat="1" applyFont="1" applyBorder="1" applyAlignment="1">
      <alignment horizontal="right" vertical="center"/>
    </xf>
    <xf numFmtId="0" fontId="13" fillId="0" borderId="11" xfId="0" applyFont="1" applyBorder="1" applyAlignment="1">
      <alignment horizontal="distributed" vertical="center"/>
    </xf>
    <xf numFmtId="0" fontId="0" fillId="0" borderId="0" xfId="0" applyFont="1" applyAlignment="1">
      <alignment vertical="center"/>
    </xf>
    <xf numFmtId="41" fontId="9" fillId="0" borderId="0" xfId="50" applyNumberFormat="1" applyFont="1" applyBorder="1" applyAlignment="1">
      <alignment horizontal="right" vertical="center"/>
    </xf>
    <xf numFmtId="0" fontId="17" fillId="0" borderId="0" xfId="0" applyFont="1" applyAlignment="1">
      <alignment vertical="center"/>
    </xf>
    <xf numFmtId="0" fontId="16" fillId="0" borderId="0" xfId="0" applyFont="1" applyAlignment="1">
      <alignment vertical="center"/>
    </xf>
    <xf numFmtId="0" fontId="13" fillId="0" borderId="13" xfId="0" applyFont="1" applyBorder="1" applyAlignment="1">
      <alignment horizontal="center" vertical="center"/>
    </xf>
    <xf numFmtId="0" fontId="13" fillId="0" borderId="19" xfId="0" applyFont="1" applyBorder="1" applyAlignment="1">
      <alignment horizontal="center" vertical="center"/>
    </xf>
    <xf numFmtId="0" fontId="18" fillId="0" borderId="0" xfId="0" applyFont="1" applyAlignment="1">
      <alignment vertical="center"/>
    </xf>
    <xf numFmtId="0" fontId="13" fillId="0" borderId="12" xfId="0" applyFont="1" applyBorder="1" applyAlignment="1">
      <alignment horizontal="center" vertical="center"/>
    </xf>
    <xf numFmtId="0" fontId="13" fillId="0" borderId="15"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20" fillId="0" borderId="0" xfId="0" applyFont="1" applyAlignment="1">
      <alignment vertical="center"/>
    </xf>
    <xf numFmtId="0" fontId="21" fillId="0" borderId="10" xfId="0" applyFont="1" applyBorder="1" applyAlignment="1">
      <alignment horizontal="right" vertical="center"/>
    </xf>
    <xf numFmtId="0" fontId="13" fillId="0" borderId="19" xfId="0" applyFont="1" applyBorder="1" applyAlignment="1">
      <alignment horizontal="center"/>
    </xf>
    <xf numFmtId="0" fontId="18" fillId="0" borderId="0" xfId="0" applyFont="1" applyBorder="1" applyAlignment="1">
      <alignment horizontal="center" vertical="center"/>
    </xf>
    <xf numFmtId="0" fontId="18" fillId="0" borderId="0" xfId="0" applyFont="1" applyAlignment="1">
      <alignment horizontal="center" vertical="center"/>
    </xf>
    <xf numFmtId="0" fontId="13" fillId="0" borderId="14" xfId="0" applyFont="1" applyBorder="1" applyAlignment="1">
      <alignment horizontal="center" vertical="center" textRotation="90"/>
    </xf>
    <xf numFmtId="0" fontId="13" fillId="0" borderId="15" xfId="0" applyFont="1" applyBorder="1" applyAlignment="1">
      <alignment horizontal="center" vertical="top"/>
    </xf>
    <xf numFmtId="0" fontId="13" fillId="0" borderId="23"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0" xfId="0" applyFont="1" applyAlignment="1">
      <alignment horizontal="center" vertical="center" shrinkToFit="1"/>
    </xf>
    <xf numFmtId="0" fontId="19" fillId="0" borderId="0" xfId="0" applyFont="1" applyAlignment="1">
      <alignment horizontal="right" vertical="center"/>
    </xf>
    <xf numFmtId="41" fontId="19" fillId="0" borderId="0" xfId="0" applyNumberFormat="1" applyFont="1" applyAlignment="1">
      <alignment vertical="center"/>
    </xf>
    <xf numFmtId="41" fontId="21" fillId="0" borderId="10" xfId="0" applyNumberFormat="1" applyFont="1" applyBorder="1" applyAlignment="1">
      <alignment horizontal="right" vertical="center"/>
    </xf>
    <xf numFmtId="41" fontId="13" fillId="0" borderId="13" xfId="0" applyNumberFormat="1" applyFont="1" applyBorder="1" applyAlignment="1">
      <alignment horizontal="center" vertical="center"/>
    </xf>
    <xf numFmtId="41" fontId="13" fillId="0" borderId="19" xfId="0" applyNumberFormat="1" applyFont="1" applyBorder="1" applyAlignment="1">
      <alignment horizontal="center" vertical="center"/>
    </xf>
    <xf numFmtId="49" fontId="13" fillId="0" borderId="19" xfId="0" applyNumberFormat="1" applyFont="1" applyBorder="1" applyAlignment="1">
      <alignment horizontal="center"/>
    </xf>
    <xf numFmtId="49" fontId="13" fillId="0" borderId="14" xfId="0" applyNumberFormat="1" applyFont="1" applyBorder="1" applyAlignment="1">
      <alignment horizontal="center" vertical="center" textRotation="90"/>
    </xf>
    <xf numFmtId="41" fontId="13" fillId="0" borderId="15" xfId="0" applyNumberFormat="1" applyFont="1" applyBorder="1" applyAlignment="1">
      <alignment horizontal="center" vertical="center"/>
    </xf>
    <xf numFmtId="49" fontId="13" fillId="0" borderId="15" xfId="0" applyNumberFormat="1" applyFont="1" applyBorder="1" applyAlignment="1">
      <alignment horizontal="center" vertical="top"/>
    </xf>
    <xf numFmtId="0" fontId="13" fillId="0" borderId="0" xfId="0" applyFont="1" applyBorder="1" applyAlignment="1">
      <alignment horizontal="right" vertical="center" shrinkToFit="1"/>
    </xf>
    <xf numFmtId="0" fontId="18" fillId="0" borderId="0" xfId="0" applyFont="1" applyAlignment="1">
      <alignment vertical="center" shrinkToFit="1"/>
    </xf>
    <xf numFmtId="0" fontId="13" fillId="0" borderId="15"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22" xfId="0" applyFont="1" applyFill="1" applyBorder="1" applyAlignment="1">
      <alignment horizontal="center" vertical="center" wrapText="1" shrinkToFit="1"/>
    </xf>
    <xf numFmtId="0" fontId="18" fillId="0" borderId="0" xfId="0" applyFont="1" applyBorder="1" applyAlignment="1">
      <alignment horizontal="right" vertical="center" shrinkToFit="1"/>
    </xf>
    <xf numFmtId="0" fontId="13" fillId="0" borderId="23" xfId="0" applyFont="1" applyBorder="1" applyAlignment="1">
      <alignment horizontal="center" vertical="center"/>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21" fillId="0" borderId="0" xfId="0" applyFont="1" applyAlignment="1">
      <alignment horizontal="right" vertical="center"/>
    </xf>
    <xf numFmtId="0" fontId="13" fillId="0" borderId="19" xfId="0" applyFont="1" applyBorder="1" applyAlignment="1">
      <alignment vertical="center"/>
    </xf>
    <xf numFmtId="0" fontId="13" fillId="0" borderId="17" xfId="0" applyFont="1" applyBorder="1" applyAlignment="1">
      <alignment horizontal="distributed" vertical="center"/>
    </xf>
    <xf numFmtId="0" fontId="13" fillId="0" borderId="15" xfId="0" applyFont="1" applyBorder="1" applyAlignment="1">
      <alignment vertical="center"/>
    </xf>
    <xf numFmtId="0" fontId="24" fillId="0" borderId="0" xfId="0" applyFont="1" applyAlignment="1">
      <alignment vertical="center"/>
    </xf>
    <xf numFmtId="0" fontId="13" fillId="0" borderId="22" xfId="0" applyFont="1" applyBorder="1" applyAlignment="1">
      <alignment horizontal="center" vertical="center" wrapText="1"/>
    </xf>
    <xf numFmtId="0" fontId="21" fillId="0" borderId="10" xfId="0" applyFont="1" applyBorder="1" applyAlignment="1">
      <alignment horizontal="right"/>
    </xf>
    <xf numFmtId="0" fontId="13" fillId="0" borderId="11" xfId="0" applyFont="1" applyBorder="1" applyAlignment="1">
      <alignment horizontal="right" vertical="center"/>
    </xf>
    <xf numFmtId="0" fontId="13" fillId="0" borderId="14" xfId="0" applyFont="1" applyBorder="1" applyAlignment="1">
      <alignment horizontal="right" vertical="center"/>
    </xf>
    <xf numFmtId="0" fontId="14" fillId="0" borderId="14" xfId="0" applyFont="1" applyBorder="1" applyAlignment="1">
      <alignment horizontal="right" vertical="center"/>
    </xf>
    <xf numFmtId="41" fontId="8" fillId="0" borderId="17" xfId="0" applyNumberFormat="1" applyFont="1" applyBorder="1" applyAlignment="1">
      <alignment vertical="center" shrinkToFit="1"/>
    </xf>
    <xf numFmtId="41" fontId="7" fillId="0" borderId="17" xfId="0" applyNumberFormat="1" applyFont="1" applyBorder="1" applyAlignment="1">
      <alignment vertical="center" shrinkToFit="1"/>
    </xf>
    <xf numFmtId="0" fontId="13" fillId="0" borderId="10" xfId="0" applyFont="1" applyBorder="1" applyAlignment="1">
      <alignment horizontal="center" vertical="center"/>
    </xf>
    <xf numFmtId="0" fontId="25" fillId="0" borderId="0" xfId="0" applyFont="1" applyAlignment="1">
      <alignment vertical="center"/>
    </xf>
    <xf numFmtId="41" fontId="27" fillId="0" borderId="11" xfId="0" applyNumberFormat="1" applyFont="1" applyBorder="1" applyAlignment="1">
      <alignment vertical="center"/>
    </xf>
    <xf numFmtId="41" fontId="27" fillId="0" borderId="0" xfId="0" applyNumberFormat="1" applyFont="1" applyBorder="1" applyAlignment="1">
      <alignment vertical="center"/>
    </xf>
    <xf numFmtId="0" fontId="26" fillId="0" borderId="11" xfId="0" applyFont="1" applyBorder="1" applyAlignment="1">
      <alignment horizontal="center" vertical="center"/>
    </xf>
    <xf numFmtId="0" fontId="13" fillId="0" borderId="20" xfId="0" applyFont="1" applyBorder="1" applyAlignment="1">
      <alignment horizontal="center"/>
    </xf>
    <xf numFmtId="0" fontId="13" fillId="0" borderId="17" xfId="0" applyFont="1" applyBorder="1" applyAlignment="1">
      <alignment horizontal="center" vertical="center" textRotation="90"/>
    </xf>
    <xf numFmtId="0" fontId="13" fillId="0" borderId="18" xfId="0" applyFont="1" applyBorder="1" applyAlignment="1">
      <alignment horizontal="center" vertical="top"/>
    </xf>
    <xf numFmtId="41" fontId="7" fillId="0" borderId="19" xfId="0" applyNumberFormat="1" applyFont="1" applyBorder="1" applyAlignment="1">
      <alignment vertical="center"/>
    </xf>
    <xf numFmtId="41" fontId="7" fillId="0" borderId="14" xfId="0" applyNumberFormat="1" applyFont="1" applyBorder="1" applyAlignment="1">
      <alignment horizontal="right" vertical="center"/>
    </xf>
    <xf numFmtId="176" fontId="7" fillId="0" borderId="14" xfId="0" applyNumberFormat="1" applyFont="1" applyBorder="1" applyAlignment="1">
      <alignment vertical="center"/>
    </xf>
    <xf numFmtId="176" fontId="7" fillId="0" borderId="15" xfId="0" applyNumberFormat="1" applyFont="1" applyBorder="1" applyAlignment="1">
      <alignment vertical="center"/>
    </xf>
    <xf numFmtId="41" fontId="27" fillId="0" borderId="14" xfId="0" applyNumberFormat="1" applyFont="1" applyBorder="1" applyAlignment="1">
      <alignment horizontal="right" vertical="center"/>
    </xf>
    <xf numFmtId="41" fontId="27" fillId="0" borderId="0" xfId="0" applyNumberFormat="1" applyFont="1" applyBorder="1" applyAlignment="1">
      <alignment horizontal="right" vertical="center"/>
    </xf>
    <xf numFmtId="41" fontId="7" fillId="0" borderId="0" xfId="63" applyNumberFormat="1" applyFont="1" applyAlignment="1">
      <alignment vertical="center" shrinkToFit="1"/>
      <protection/>
    </xf>
    <xf numFmtId="41" fontId="7" fillId="0" borderId="17" xfId="63" applyNumberFormat="1" applyFont="1" applyBorder="1" applyAlignment="1">
      <alignment vertical="center" shrinkToFit="1"/>
      <protection/>
    </xf>
    <xf numFmtId="0" fontId="25" fillId="0" borderId="0" xfId="0" applyFont="1" applyAlignment="1">
      <alignment horizontal="center" vertical="center"/>
    </xf>
    <xf numFmtId="41" fontId="25" fillId="0" borderId="0" xfId="0" applyNumberFormat="1" applyFont="1" applyAlignment="1">
      <alignment vertical="center"/>
    </xf>
    <xf numFmtId="41" fontId="7" fillId="0" borderId="11" xfId="63" applyNumberFormat="1" applyFont="1" applyBorder="1" applyAlignment="1">
      <alignment vertical="center" shrinkToFit="1"/>
      <protection/>
    </xf>
    <xf numFmtId="41" fontId="7" fillId="0" borderId="0" xfId="63" applyNumberFormat="1" applyFont="1" applyBorder="1" applyAlignment="1">
      <alignment vertical="center" shrinkToFit="1"/>
      <protection/>
    </xf>
    <xf numFmtId="0" fontId="22" fillId="0" borderId="22" xfId="0" applyFont="1" applyFill="1" applyBorder="1" applyAlignment="1">
      <alignment horizontal="center" vertical="center" wrapText="1" shrinkToFit="1"/>
    </xf>
    <xf numFmtId="0" fontId="13" fillId="0" borderId="22" xfId="0" applyFont="1" applyBorder="1" applyAlignment="1">
      <alignment horizontal="center" vertical="center" wrapText="1" shrinkToFit="1"/>
    </xf>
    <xf numFmtId="0" fontId="28" fillId="0" borderId="0" xfId="0" applyFont="1" applyAlignment="1">
      <alignment horizontal="center" vertical="center"/>
    </xf>
    <xf numFmtId="0" fontId="26" fillId="0" borderId="14" xfId="0" applyFont="1" applyBorder="1" applyAlignment="1">
      <alignment horizontal="center" vertical="center"/>
    </xf>
    <xf numFmtId="41" fontId="9" fillId="0" borderId="0" xfId="0" applyNumberFormat="1" applyFont="1" applyAlignment="1">
      <alignment vertical="center" shrinkToFit="1"/>
    </xf>
    <xf numFmtId="0" fontId="28" fillId="0" borderId="0" xfId="0" applyFont="1" applyAlignment="1">
      <alignment vertical="center"/>
    </xf>
    <xf numFmtId="41" fontId="7" fillId="0" borderId="0" xfId="63" applyNumberFormat="1" applyFont="1">
      <alignment vertical="center"/>
      <protection/>
    </xf>
    <xf numFmtId="0" fontId="29" fillId="0" borderId="0" xfId="0" applyFont="1" applyAlignment="1">
      <alignment horizontal="center" vertical="center"/>
    </xf>
    <xf numFmtId="41" fontId="30" fillId="0" borderId="0" xfId="63" applyNumberFormat="1" applyFont="1" applyAlignment="1">
      <alignment vertical="center" shrinkToFit="1"/>
      <protection/>
    </xf>
    <xf numFmtId="0" fontId="13" fillId="0" borderId="0" xfId="0" applyFont="1" applyBorder="1" applyAlignment="1">
      <alignment vertical="center"/>
    </xf>
    <xf numFmtId="181" fontId="7" fillId="0" borderId="0" xfId="63" applyNumberFormat="1" applyFont="1" applyAlignment="1">
      <alignment vertical="center" shrinkToFit="1"/>
      <protection/>
    </xf>
    <xf numFmtId="181" fontId="7" fillId="0" borderId="14" xfId="63" applyNumberFormat="1" applyFont="1" applyBorder="1" applyAlignment="1">
      <alignment vertical="center" shrinkToFit="1"/>
      <protection/>
    </xf>
    <xf numFmtId="0" fontId="27" fillId="0" borderId="11" xfId="0" applyFont="1" applyBorder="1" applyAlignment="1">
      <alignment horizontal="distributed" vertical="center"/>
    </xf>
    <xf numFmtId="181" fontId="27" fillId="0" borderId="14" xfId="0" applyNumberFormat="1" applyFont="1" applyBorder="1" applyAlignment="1">
      <alignment vertical="center"/>
    </xf>
    <xf numFmtId="181" fontId="27" fillId="0" borderId="14" xfId="0" applyNumberFormat="1" applyFont="1" applyBorder="1" applyAlignment="1">
      <alignment vertical="center" shrinkToFit="1"/>
    </xf>
    <xf numFmtId="0" fontId="26" fillId="0" borderId="11" xfId="0" applyFont="1" applyBorder="1" applyAlignment="1">
      <alignment horizontal="distributed" vertical="center"/>
    </xf>
    <xf numFmtId="41" fontId="27" fillId="0" borderId="17" xfId="0" applyNumberFormat="1" applyFont="1" applyFill="1" applyBorder="1" applyAlignment="1">
      <alignment horizontal="right" vertical="center"/>
    </xf>
    <xf numFmtId="0" fontId="20" fillId="0" borderId="0" xfId="64" applyNumberFormat="1" applyFont="1" applyFill="1" applyAlignment="1" applyProtection="1">
      <alignment vertical="center"/>
      <protection locked="0"/>
    </xf>
    <xf numFmtId="0" fontId="32" fillId="0" borderId="0" xfId="64" applyFont="1" applyFill="1" applyAlignment="1">
      <alignment vertical="center"/>
      <protection/>
    </xf>
    <xf numFmtId="0" fontId="34" fillId="0" borderId="0" xfId="64" applyFont="1" applyFill="1" applyAlignment="1">
      <alignment horizontal="right" vertical="center"/>
      <protection/>
    </xf>
    <xf numFmtId="0" fontId="35" fillId="0" borderId="0" xfId="64" applyNumberFormat="1" applyFont="1" applyFill="1" applyAlignment="1" applyProtection="1">
      <alignment vertical="center"/>
      <protection locked="0"/>
    </xf>
    <xf numFmtId="0" fontId="36" fillId="0" borderId="24" xfId="64" applyFont="1" applyFill="1" applyBorder="1" applyAlignment="1">
      <alignment vertical="center"/>
      <protection/>
    </xf>
    <xf numFmtId="0" fontId="35" fillId="0" borderId="24" xfId="64" applyFont="1" applyFill="1" applyBorder="1" applyAlignment="1">
      <alignment vertical="center"/>
      <protection/>
    </xf>
    <xf numFmtId="0" fontId="35" fillId="0" borderId="0" xfId="64" applyFont="1" applyFill="1" applyBorder="1" applyAlignment="1">
      <alignment vertical="center"/>
      <protection/>
    </xf>
    <xf numFmtId="0" fontId="35" fillId="0" borderId="24" xfId="64" applyNumberFormat="1" applyFont="1" applyFill="1" applyBorder="1" applyAlignment="1" applyProtection="1">
      <alignment vertical="center"/>
      <protection locked="0"/>
    </xf>
    <xf numFmtId="0" fontId="35" fillId="0" borderId="0" xfId="64" applyNumberFormat="1" applyFont="1" applyFill="1" applyBorder="1" applyAlignment="1" applyProtection="1">
      <alignment vertical="center"/>
      <protection locked="0"/>
    </xf>
    <xf numFmtId="0" fontId="18" fillId="0" borderId="24" xfId="64" applyFont="1" applyFill="1" applyBorder="1" applyAlignment="1">
      <alignment horizontal="right" vertical="center"/>
      <protection/>
    </xf>
    <xf numFmtId="0" fontId="31" fillId="0" borderId="0" xfId="64" applyNumberFormat="1" applyFont="1" applyFill="1" applyAlignment="1" applyProtection="1">
      <alignment vertical="center"/>
      <protection locked="0"/>
    </xf>
    <xf numFmtId="0" fontId="22" fillId="0" borderId="25" xfId="64" applyFont="1" applyFill="1" applyBorder="1" applyAlignment="1">
      <alignment horizontal="center" vertical="center"/>
      <protection/>
    </xf>
    <xf numFmtId="0" fontId="22" fillId="0" borderId="0" xfId="64" applyFont="1" applyFill="1" applyBorder="1" applyAlignment="1">
      <alignment vertical="center"/>
      <protection/>
    </xf>
    <xf numFmtId="0" fontId="22" fillId="0" borderId="26" xfId="64" applyFont="1" applyFill="1" applyBorder="1" applyAlignment="1">
      <alignment horizontal="center" vertical="center"/>
      <protection/>
    </xf>
    <xf numFmtId="0" fontId="22" fillId="0" borderId="27" xfId="64" applyFont="1" applyFill="1" applyBorder="1" applyAlignment="1">
      <alignment horizontal="center" vertical="center"/>
      <protection/>
    </xf>
    <xf numFmtId="0" fontId="38" fillId="0" borderId="28" xfId="65" applyFont="1" applyFill="1" applyBorder="1" applyAlignment="1">
      <alignment horizontal="center" vertical="center" wrapText="1"/>
      <protection/>
    </xf>
    <xf numFmtId="0" fontId="39" fillId="0" borderId="0" xfId="64" applyFont="1" applyFill="1" applyAlignment="1">
      <alignment vertical="center"/>
      <protection/>
    </xf>
    <xf numFmtId="0" fontId="35" fillId="0" borderId="29" xfId="64" applyFont="1" applyFill="1" applyBorder="1" applyAlignment="1">
      <alignment vertical="center"/>
      <protection/>
    </xf>
    <xf numFmtId="41" fontId="33" fillId="0" borderId="30" xfId="64" applyNumberFormat="1" applyFont="1" applyFill="1" applyBorder="1" applyAlignment="1">
      <alignment vertical="center"/>
      <protection/>
    </xf>
    <xf numFmtId="41" fontId="33" fillId="0" borderId="0" xfId="64" applyNumberFormat="1" applyFont="1" applyFill="1" applyBorder="1" applyAlignment="1">
      <alignment vertical="center"/>
      <protection/>
    </xf>
    <xf numFmtId="41" fontId="33" fillId="0" borderId="30" xfId="64" applyNumberFormat="1" applyFont="1" applyFill="1" applyBorder="1" applyAlignment="1">
      <alignment horizontal="right" vertical="center"/>
      <protection/>
    </xf>
    <xf numFmtId="0" fontId="35" fillId="0" borderId="31" xfId="64" applyFont="1" applyFill="1" applyBorder="1" applyAlignment="1">
      <alignment vertical="center"/>
      <protection/>
    </xf>
    <xf numFmtId="0" fontId="6" fillId="0" borderId="0" xfId="64" applyNumberFormat="1" applyFont="1" applyFill="1" applyAlignment="1" applyProtection="1">
      <alignment vertical="center" shrinkToFit="1"/>
      <protection locked="0"/>
    </xf>
    <xf numFmtId="41" fontId="6" fillId="0" borderId="0" xfId="64" applyNumberFormat="1" applyFont="1" applyFill="1" applyBorder="1" applyAlignment="1">
      <alignment horizontal="right" vertical="center" shrinkToFit="1"/>
      <protection/>
    </xf>
    <xf numFmtId="0" fontId="41" fillId="0" borderId="0" xfId="64" applyFont="1" applyFill="1" applyAlignment="1">
      <alignment vertical="center"/>
      <protection/>
    </xf>
    <xf numFmtId="0" fontId="42" fillId="0" borderId="14" xfId="64" applyFont="1" applyFill="1" applyBorder="1" applyAlignment="1">
      <alignment vertical="center"/>
      <protection/>
    </xf>
    <xf numFmtId="41" fontId="33" fillId="0" borderId="0" xfId="64" applyNumberFormat="1" applyFont="1" applyFill="1" applyBorder="1" applyAlignment="1">
      <alignment horizontal="right" vertical="center"/>
      <protection/>
    </xf>
    <xf numFmtId="0" fontId="42" fillId="0" borderId="32" xfId="64" applyFont="1" applyFill="1" applyBorder="1" applyAlignment="1">
      <alignment vertical="center"/>
      <protection/>
    </xf>
    <xf numFmtId="0" fontId="31" fillId="0" borderId="14" xfId="64" applyFont="1" applyFill="1" applyBorder="1" applyAlignment="1">
      <alignment horizontal="center" vertical="center"/>
      <protection/>
    </xf>
    <xf numFmtId="41" fontId="7" fillId="0" borderId="0" xfId="64" applyNumberFormat="1" applyFont="1" applyAlignment="1">
      <alignment vertical="center" shrinkToFit="1"/>
      <protection/>
    </xf>
    <xf numFmtId="41" fontId="7" fillId="0" borderId="0" xfId="64" applyNumberFormat="1" applyFont="1" applyFill="1" applyBorder="1" applyAlignment="1">
      <alignment horizontal="right" vertical="center"/>
      <protection/>
    </xf>
    <xf numFmtId="0" fontId="31" fillId="0" borderId="32" xfId="64" applyFont="1" applyFill="1" applyBorder="1" applyAlignment="1">
      <alignment horizontal="center" vertical="center"/>
      <protection/>
    </xf>
    <xf numFmtId="41" fontId="7" fillId="0" borderId="0" xfId="64" applyNumberFormat="1" applyFont="1" applyFill="1" applyBorder="1" applyAlignment="1">
      <alignment vertical="center"/>
      <protection/>
    </xf>
    <xf numFmtId="0" fontId="6" fillId="0" borderId="0" xfId="64" applyNumberFormat="1" applyFont="1" applyFill="1" applyAlignment="1" applyProtection="1">
      <alignment vertical="center"/>
      <protection locked="0"/>
    </xf>
    <xf numFmtId="0" fontId="40" fillId="13" borderId="14" xfId="64" applyFont="1" applyFill="1" applyBorder="1" applyAlignment="1">
      <alignment horizontal="center" vertical="center"/>
      <protection/>
    </xf>
    <xf numFmtId="41" fontId="27" fillId="13" borderId="0" xfId="64" applyNumberFormat="1" applyFont="1" applyFill="1" applyBorder="1" applyAlignment="1">
      <alignment horizontal="right" vertical="center"/>
      <protection/>
    </xf>
    <xf numFmtId="41" fontId="27" fillId="13" borderId="0" xfId="64" applyNumberFormat="1" applyFont="1" applyFill="1" applyBorder="1" applyAlignment="1">
      <alignment vertical="center"/>
      <protection/>
    </xf>
    <xf numFmtId="41" fontId="6" fillId="13" borderId="0" xfId="64" applyNumberFormat="1" applyFont="1" applyFill="1" applyBorder="1" applyAlignment="1">
      <alignment vertical="center"/>
      <protection/>
    </xf>
    <xf numFmtId="0" fontId="40" fillId="13" borderId="32" xfId="64" applyFont="1" applyFill="1" applyBorder="1" applyAlignment="1">
      <alignment horizontal="center" vertical="center"/>
      <protection/>
    </xf>
    <xf numFmtId="41" fontId="6" fillId="13" borderId="0" xfId="64" applyNumberFormat="1" applyFont="1" applyFill="1" applyBorder="1" applyAlignment="1">
      <alignment horizontal="right" vertical="center"/>
      <protection/>
    </xf>
    <xf numFmtId="41" fontId="35" fillId="0" borderId="0" xfId="64" applyNumberFormat="1" applyFont="1" applyFill="1" applyBorder="1" applyAlignment="1">
      <alignment vertical="center"/>
      <protection/>
    </xf>
    <xf numFmtId="0" fontId="33" fillId="0" borderId="33" xfId="64" applyFont="1" applyFill="1" applyBorder="1" applyAlignment="1">
      <alignment vertical="center"/>
      <protection/>
    </xf>
    <xf numFmtId="41" fontId="35" fillId="0" borderId="0" xfId="64" applyNumberFormat="1" applyFont="1" applyFill="1" applyBorder="1" applyAlignment="1">
      <alignment horizontal="right" vertical="center"/>
      <protection/>
    </xf>
    <xf numFmtId="0" fontId="42" fillId="0" borderId="34" xfId="64" applyFont="1" applyFill="1" applyBorder="1" applyAlignment="1">
      <alignment vertical="center"/>
      <protection/>
    </xf>
    <xf numFmtId="0" fontId="2" fillId="0" borderId="30" xfId="64" applyFont="1" applyFill="1" applyBorder="1" applyAlignment="1">
      <alignment vertical="center"/>
      <protection/>
    </xf>
    <xf numFmtId="0" fontId="35" fillId="0" borderId="30" xfId="64" applyFont="1" applyFill="1" applyBorder="1" applyAlignment="1">
      <alignment vertical="center"/>
      <protection/>
    </xf>
    <xf numFmtId="0" fontId="31" fillId="0" borderId="0" xfId="64" applyFont="1" applyFill="1" applyAlignment="1">
      <alignment vertical="center"/>
      <protection/>
    </xf>
    <xf numFmtId="0" fontId="31" fillId="0" borderId="0" xfId="64" applyNumberFormat="1" applyFill="1" applyAlignment="1">
      <alignment vertical="center"/>
      <protection/>
    </xf>
    <xf numFmtId="0" fontId="28" fillId="0" borderId="0" xfId="0" applyFont="1" applyFill="1" applyAlignment="1">
      <alignment vertical="center"/>
    </xf>
    <xf numFmtId="0" fontId="20" fillId="0" borderId="0" xfId="0" applyFont="1" applyFill="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1" fillId="0" borderId="0" xfId="0" applyFont="1" applyFill="1" applyAlignment="1">
      <alignment horizontal="right" vertical="center"/>
    </xf>
    <xf numFmtId="0" fontId="44" fillId="0" borderId="0" xfId="0" applyFont="1" applyFill="1" applyAlignment="1">
      <alignment vertical="center"/>
    </xf>
    <xf numFmtId="0" fontId="21" fillId="0" borderId="23"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22" xfId="0" applyFont="1" applyFill="1" applyBorder="1" applyAlignment="1">
      <alignment horizontal="center" vertical="center"/>
    </xf>
    <xf numFmtId="0" fontId="45" fillId="0" borderId="19" xfId="0" applyFont="1" applyFill="1" applyBorder="1" applyAlignment="1">
      <alignment vertical="center"/>
    </xf>
    <xf numFmtId="186" fontId="45" fillId="0" borderId="0" xfId="0" applyNumberFormat="1" applyFont="1" applyFill="1" applyBorder="1" applyAlignment="1">
      <alignment horizontal="right" vertical="center"/>
    </xf>
    <xf numFmtId="186" fontId="45" fillId="0" borderId="16" xfId="0" applyNumberFormat="1" applyFont="1" applyFill="1" applyBorder="1" applyAlignment="1">
      <alignment horizontal="right" vertical="center"/>
    </xf>
    <xf numFmtId="187" fontId="45" fillId="0" borderId="0" xfId="0" applyNumberFormat="1" applyFont="1" applyFill="1" applyBorder="1" applyAlignment="1">
      <alignment vertical="center"/>
    </xf>
    <xf numFmtId="187" fontId="45" fillId="0" borderId="17" xfId="0" applyNumberFormat="1" applyFont="1" applyFill="1" applyBorder="1" applyAlignment="1">
      <alignment vertical="center"/>
    </xf>
    <xf numFmtId="0" fontId="45" fillId="0" borderId="0" xfId="0" applyFont="1" applyFill="1" applyAlignment="1">
      <alignment vertical="center"/>
    </xf>
    <xf numFmtId="38" fontId="21" fillId="0" borderId="14" xfId="52" applyFont="1" applyFill="1" applyBorder="1" applyAlignment="1">
      <alignment horizontal="center" vertical="center"/>
    </xf>
    <xf numFmtId="41" fontId="3" fillId="0" borderId="0" xfId="52" applyNumberFormat="1" applyFont="1" applyFill="1" applyBorder="1" applyAlignment="1">
      <alignment horizontal="right" vertical="center"/>
    </xf>
    <xf numFmtId="41" fontId="3" fillId="0" borderId="0" xfId="52" applyNumberFormat="1" applyFont="1" applyFill="1" applyBorder="1" applyAlignment="1">
      <alignment horizontal="right" vertical="center" shrinkToFit="1"/>
    </xf>
    <xf numFmtId="187" fontId="3" fillId="0" borderId="0" xfId="0" applyNumberFormat="1" applyFont="1" applyFill="1" applyBorder="1" applyAlignment="1">
      <alignment horizontal="right" vertical="center"/>
    </xf>
    <xf numFmtId="187" fontId="3" fillId="0" borderId="0" xfId="0" applyNumberFormat="1" applyFont="1" applyFill="1" applyBorder="1" applyAlignment="1">
      <alignment vertical="center"/>
    </xf>
    <xf numFmtId="187" fontId="3" fillId="0" borderId="17" xfId="0" applyNumberFormat="1" applyFont="1" applyFill="1" applyBorder="1" applyAlignment="1">
      <alignment vertical="center"/>
    </xf>
    <xf numFmtId="0" fontId="7" fillId="0" borderId="0" xfId="0" applyFont="1" applyFill="1" applyAlignment="1">
      <alignment vertical="center"/>
    </xf>
    <xf numFmtId="38" fontId="21" fillId="0" borderId="14" xfId="52" applyFont="1" applyFill="1" applyBorder="1" applyAlignment="1">
      <alignment horizontal="right" vertical="center"/>
    </xf>
    <xf numFmtId="187" fontId="3" fillId="0" borderId="0" xfId="0" applyNumberFormat="1" applyFont="1" applyFill="1" applyBorder="1" applyAlignment="1">
      <alignment horizontal="right" vertical="center" shrinkToFit="1"/>
    </xf>
    <xf numFmtId="187" fontId="3" fillId="0" borderId="0" xfId="0" applyNumberFormat="1" applyFont="1" applyFill="1" applyBorder="1" applyAlignment="1">
      <alignment vertical="center" shrinkToFit="1"/>
    </xf>
    <xf numFmtId="187" fontId="3" fillId="0" borderId="17" xfId="0" applyNumberFormat="1" applyFont="1" applyFill="1" applyBorder="1" applyAlignment="1">
      <alignment vertical="center" shrinkToFit="1"/>
    </xf>
    <xf numFmtId="38" fontId="21" fillId="0" borderId="14" xfId="52" applyFont="1" applyFill="1" applyBorder="1" applyAlignment="1">
      <alignment horizontal="right" vertical="center" shrinkToFit="1"/>
    </xf>
    <xf numFmtId="38" fontId="22" fillId="0" borderId="14" xfId="52" applyFont="1" applyFill="1" applyBorder="1" applyAlignment="1">
      <alignment horizontal="right" vertical="center" shrinkToFit="1"/>
    </xf>
    <xf numFmtId="41" fontId="45" fillId="0" borderId="0" xfId="52" applyNumberFormat="1" applyFont="1" applyFill="1" applyBorder="1" applyAlignment="1">
      <alignment horizontal="right" vertical="center"/>
    </xf>
    <xf numFmtId="41" fontId="45" fillId="0" borderId="0" xfId="52" applyNumberFormat="1" applyFont="1" applyFill="1" applyBorder="1" applyAlignment="1">
      <alignment horizontal="right" vertical="center" shrinkToFit="1"/>
    </xf>
    <xf numFmtId="187" fontId="45" fillId="0" borderId="0" xfId="0" applyNumberFormat="1" applyFont="1" applyFill="1" applyBorder="1" applyAlignment="1">
      <alignment horizontal="right" vertical="center" shrinkToFit="1"/>
    </xf>
    <xf numFmtId="187" fontId="45" fillId="0" borderId="0" xfId="0" applyNumberFormat="1" applyFont="1" applyFill="1" applyBorder="1" applyAlignment="1">
      <alignment vertical="center" shrinkToFit="1"/>
    </xf>
    <xf numFmtId="187" fontId="45" fillId="0" borderId="17" xfId="0" applyNumberFormat="1" applyFont="1" applyFill="1" applyBorder="1" applyAlignment="1">
      <alignment vertical="center" shrinkToFit="1"/>
    </xf>
    <xf numFmtId="41" fontId="46" fillId="0" borderId="0" xfId="0" applyNumberFormat="1" applyFont="1" applyAlignment="1">
      <alignment vertical="center" shrinkToFit="1"/>
    </xf>
    <xf numFmtId="41" fontId="46" fillId="0" borderId="0" xfId="52" applyNumberFormat="1" applyFont="1" applyFill="1" applyBorder="1" applyAlignment="1">
      <alignment horizontal="right" vertical="center" shrinkToFit="1"/>
    </xf>
    <xf numFmtId="188" fontId="46" fillId="0" borderId="0" xfId="43" applyNumberFormat="1" applyFont="1" applyFill="1" applyBorder="1" applyAlignment="1">
      <alignment horizontal="right" vertical="center" shrinkToFit="1"/>
    </xf>
    <xf numFmtId="38" fontId="47" fillId="0" borderId="14" xfId="52" applyFont="1" applyFill="1" applyBorder="1" applyAlignment="1">
      <alignment horizontal="right" vertical="center" shrinkToFit="1"/>
    </xf>
    <xf numFmtId="0" fontId="8" fillId="0" borderId="0" xfId="0" applyFont="1" applyFill="1" applyAlignment="1">
      <alignment vertical="center" shrinkToFit="1"/>
    </xf>
    <xf numFmtId="38" fontId="48" fillId="0" borderId="14" xfId="52" applyFont="1" applyFill="1" applyBorder="1" applyAlignment="1">
      <alignment horizontal="center" vertical="center"/>
    </xf>
    <xf numFmtId="41" fontId="46" fillId="0" borderId="0" xfId="52" applyNumberFormat="1" applyFont="1" applyFill="1" applyBorder="1" applyAlignment="1">
      <alignment horizontal="right" vertical="center"/>
    </xf>
    <xf numFmtId="188" fontId="46" fillId="0" borderId="0" xfId="0" applyNumberFormat="1" applyFont="1" applyFill="1" applyBorder="1" applyAlignment="1">
      <alignment vertical="center"/>
    </xf>
    <xf numFmtId="188" fontId="46" fillId="0" borderId="17" xfId="0" applyNumberFormat="1" applyFont="1" applyFill="1" applyBorder="1" applyAlignment="1">
      <alignment vertical="center"/>
    </xf>
    <xf numFmtId="38" fontId="47" fillId="0" borderId="14" xfId="52" applyFont="1" applyFill="1" applyBorder="1" applyAlignment="1">
      <alignment horizontal="center" vertical="center"/>
    </xf>
    <xf numFmtId="0" fontId="9" fillId="0" borderId="0" xfId="0" applyFont="1" applyFill="1" applyAlignment="1">
      <alignment vertical="center"/>
    </xf>
    <xf numFmtId="38" fontId="22" fillId="0" borderId="14" xfId="52" applyFont="1" applyFill="1" applyBorder="1" applyAlignment="1">
      <alignment horizontal="center" vertical="center"/>
    </xf>
    <xf numFmtId="41" fontId="45" fillId="0" borderId="0" xfId="0" applyNumberFormat="1" applyFont="1" applyAlignment="1">
      <alignment vertical="center" shrinkToFit="1"/>
    </xf>
    <xf numFmtId="188" fontId="45" fillId="0" borderId="0" xfId="43" applyNumberFormat="1" applyFont="1" applyFill="1" applyBorder="1" applyAlignment="1">
      <alignment horizontal="right" vertical="center" shrinkToFit="1"/>
    </xf>
    <xf numFmtId="188" fontId="45" fillId="0" borderId="0" xfId="0" applyNumberFormat="1" applyFont="1" applyFill="1" applyBorder="1" applyAlignment="1">
      <alignment vertical="center"/>
    </xf>
    <xf numFmtId="38" fontId="45" fillId="0" borderId="14" xfId="52" applyFont="1" applyFill="1" applyBorder="1" applyAlignment="1">
      <alignment horizontal="center" vertical="center"/>
    </xf>
    <xf numFmtId="0" fontId="22" fillId="0" borderId="14" xfId="0" applyFont="1" applyFill="1" applyBorder="1" applyAlignment="1">
      <alignment horizontal="center" vertical="center"/>
    </xf>
    <xf numFmtId="41" fontId="45" fillId="0" borderId="0" xfId="63" applyNumberFormat="1" applyFont="1" applyAlignment="1">
      <alignment vertical="center" shrinkToFit="1"/>
      <protection/>
    </xf>
    <xf numFmtId="41" fontId="45" fillId="0" borderId="0" xfId="0" applyNumberFormat="1" applyFont="1" applyFill="1" applyBorder="1" applyAlignment="1">
      <alignment vertical="center"/>
    </xf>
    <xf numFmtId="41" fontId="45" fillId="0" borderId="0" xfId="0" applyNumberFormat="1" applyFont="1" applyBorder="1" applyAlignment="1">
      <alignment vertical="center" shrinkToFit="1"/>
    </xf>
    <xf numFmtId="0" fontId="0" fillId="0" borderId="0" xfId="0" applyFill="1" applyAlignment="1">
      <alignment vertical="center"/>
    </xf>
    <xf numFmtId="0" fontId="3" fillId="0" borderId="15" xfId="0" applyFont="1" applyFill="1" applyBorder="1" applyAlignment="1">
      <alignment vertical="center"/>
    </xf>
    <xf numFmtId="41" fontId="45" fillId="0" borderId="10" xfId="0" applyNumberFormat="1" applyFont="1" applyFill="1" applyBorder="1" applyAlignment="1">
      <alignment vertical="center"/>
    </xf>
    <xf numFmtId="0" fontId="45" fillId="0" borderId="10" xfId="0" applyFont="1" applyFill="1" applyBorder="1" applyAlignment="1">
      <alignment vertical="center"/>
    </xf>
    <xf numFmtId="187" fontId="45" fillId="0" borderId="10" xfId="0" applyNumberFormat="1" applyFont="1" applyFill="1" applyBorder="1" applyAlignment="1">
      <alignment vertical="center"/>
    </xf>
    <xf numFmtId="187" fontId="45" fillId="0" borderId="18" xfId="0" applyNumberFormat="1" applyFont="1" applyFill="1" applyBorder="1" applyAlignment="1">
      <alignment vertical="center"/>
    </xf>
    <xf numFmtId="0" fontId="21" fillId="0" borderId="0" xfId="0" applyFont="1" applyFill="1" applyAlignment="1">
      <alignment vertical="center"/>
    </xf>
    <xf numFmtId="0" fontId="2" fillId="0" borderId="0" xfId="0" applyFont="1" applyFill="1" applyAlignment="1">
      <alignment horizontal="left" vertical="center"/>
    </xf>
    <xf numFmtId="0" fontId="2" fillId="0" borderId="10" xfId="0" applyFont="1" applyBorder="1" applyAlignment="1">
      <alignment horizontal="center" vertical="center"/>
    </xf>
    <xf numFmtId="0" fontId="13" fillId="0" borderId="0" xfId="0" applyFont="1" applyAlignment="1">
      <alignment vertical="center"/>
    </xf>
    <xf numFmtId="0" fontId="7" fillId="0" borderId="17" xfId="0" applyFont="1" applyBorder="1" applyAlignment="1">
      <alignment horizontal="center" vertical="center"/>
    </xf>
    <xf numFmtId="0" fontId="7" fillId="0" borderId="0" xfId="0" applyFont="1" applyAlignment="1">
      <alignment vertical="center"/>
    </xf>
    <xf numFmtId="38" fontId="13" fillId="0" borderId="11" xfId="52" applyFont="1" applyBorder="1" applyAlignment="1">
      <alignment horizontal="center" vertical="center"/>
    </xf>
    <xf numFmtId="189" fontId="7" fillId="0" borderId="11" xfId="52" applyNumberFormat="1" applyFont="1" applyBorder="1" applyAlignment="1">
      <alignment vertical="center"/>
    </xf>
    <xf numFmtId="189" fontId="7" fillId="0" borderId="0" xfId="52" applyNumberFormat="1" applyFont="1" applyBorder="1" applyAlignment="1">
      <alignment vertical="center"/>
    </xf>
    <xf numFmtId="190" fontId="7" fillId="0" borderId="0" xfId="0" applyNumberFormat="1" applyFont="1" applyBorder="1" applyAlignment="1">
      <alignment vertical="center"/>
    </xf>
    <xf numFmtId="190" fontId="7" fillId="0" borderId="17" xfId="0" applyNumberFormat="1" applyFont="1" applyBorder="1" applyAlignment="1">
      <alignment vertical="center"/>
    </xf>
    <xf numFmtId="38" fontId="13" fillId="0" borderId="11" xfId="52" applyFont="1" applyBorder="1" applyAlignment="1">
      <alignment horizontal="right" vertical="center"/>
    </xf>
    <xf numFmtId="38" fontId="13" fillId="0" borderId="14" xfId="52" applyFont="1" applyBorder="1" applyAlignment="1">
      <alignment horizontal="right" vertical="center"/>
    </xf>
    <xf numFmtId="187" fontId="7" fillId="0" borderId="0" xfId="0" applyNumberFormat="1" applyFont="1" applyBorder="1" applyAlignment="1">
      <alignment vertical="center"/>
    </xf>
    <xf numFmtId="187" fontId="7" fillId="0" borderId="17" xfId="0" applyNumberFormat="1" applyFont="1" applyBorder="1" applyAlignment="1">
      <alignment vertical="center"/>
    </xf>
    <xf numFmtId="0" fontId="9" fillId="0" borderId="0" xfId="0" applyFont="1" applyAlignment="1">
      <alignment vertical="center"/>
    </xf>
    <xf numFmtId="0" fontId="8" fillId="0" borderId="0" xfId="0" applyFont="1" applyAlignment="1">
      <alignment vertical="center"/>
    </xf>
    <xf numFmtId="0" fontId="9" fillId="0" borderId="10" xfId="0" applyFont="1" applyBorder="1" applyAlignment="1">
      <alignment vertical="center"/>
    </xf>
    <xf numFmtId="0" fontId="9" fillId="0" borderId="18" xfId="0" applyFont="1" applyBorder="1" applyAlignment="1">
      <alignment vertical="center"/>
    </xf>
    <xf numFmtId="0" fontId="2" fillId="0" borderId="10" xfId="0" applyFont="1" applyBorder="1" applyAlignment="1">
      <alignment horizontal="right" vertical="center"/>
    </xf>
    <xf numFmtId="191" fontId="7" fillId="0" borderId="0" xfId="52" applyNumberFormat="1" applyFont="1" applyBorder="1" applyAlignment="1">
      <alignment vertical="center"/>
    </xf>
    <xf numFmtId="192" fontId="7" fillId="0" borderId="0" xfId="0" applyNumberFormat="1" applyFont="1" applyBorder="1" applyAlignment="1">
      <alignment vertical="center"/>
    </xf>
    <xf numFmtId="192" fontId="7" fillId="0" borderId="17" xfId="0" applyNumberFormat="1" applyFont="1" applyBorder="1" applyAlignment="1">
      <alignment vertical="center"/>
    </xf>
    <xf numFmtId="191" fontId="7" fillId="0" borderId="0" xfId="0" applyNumberFormat="1" applyFont="1" applyBorder="1" applyAlignment="1">
      <alignment vertical="center"/>
    </xf>
    <xf numFmtId="0" fontId="21" fillId="0" borderId="0" xfId="0" applyFont="1" applyAlignment="1">
      <alignment vertical="center"/>
    </xf>
    <xf numFmtId="0" fontId="28" fillId="0" borderId="0" xfId="0" applyFont="1" applyFill="1" applyAlignment="1">
      <alignment horizontal="center" vertical="center"/>
    </xf>
    <xf numFmtId="0" fontId="19" fillId="0" borderId="0" xfId="0" applyFont="1" applyFill="1" applyAlignment="1">
      <alignment vertical="center"/>
    </xf>
    <xf numFmtId="0" fontId="19" fillId="0" borderId="0" xfId="0" applyFont="1" applyFill="1" applyAlignment="1">
      <alignment horizontal="center" vertical="center"/>
    </xf>
    <xf numFmtId="0" fontId="2" fillId="0" borderId="10" xfId="0" applyFont="1" applyFill="1" applyBorder="1" applyAlignment="1">
      <alignment horizontal="right" vertical="center"/>
    </xf>
    <xf numFmtId="0" fontId="21" fillId="0" borderId="10" xfId="0" applyFont="1" applyFill="1" applyBorder="1" applyAlignment="1">
      <alignment horizontal="right"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0" xfId="0" applyFont="1" applyFill="1" applyAlignment="1">
      <alignment vertical="center"/>
    </xf>
    <xf numFmtId="0" fontId="7" fillId="0" borderId="11" xfId="0" applyFont="1" applyFill="1" applyBorder="1" applyAlignment="1">
      <alignment vertical="center"/>
    </xf>
    <xf numFmtId="0" fontId="7" fillId="0" borderId="0" xfId="0" applyFont="1" applyFill="1" applyBorder="1" applyAlignment="1">
      <alignment vertical="center"/>
    </xf>
    <xf numFmtId="186" fontId="7" fillId="0" borderId="13" xfId="0" applyNumberFormat="1" applyFont="1" applyFill="1" applyBorder="1" applyAlignment="1">
      <alignment horizontal="center" vertical="center"/>
    </xf>
    <xf numFmtId="186" fontId="7" fillId="0" borderId="0" xfId="0" applyNumberFormat="1" applyFont="1" applyFill="1" applyBorder="1" applyAlignment="1">
      <alignment horizontal="center" vertical="center"/>
    </xf>
    <xf numFmtId="186" fontId="7" fillId="0" borderId="11" xfId="0" applyNumberFormat="1" applyFont="1" applyFill="1" applyBorder="1" applyAlignment="1">
      <alignment horizontal="center" vertical="center"/>
    </xf>
    <xf numFmtId="186" fontId="7" fillId="0" borderId="17" xfId="0" applyNumberFormat="1" applyFont="1" applyFill="1" applyBorder="1" applyAlignment="1">
      <alignment horizontal="center" vertical="center"/>
    </xf>
    <xf numFmtId="0" fontId="9" fillId="0" borderId="11" xfId="0" applyFont="1" applyFill="1" applyBorder="1" applyAlignment="1">
      <alignment vertical="center"/>
    </xf>
    <xf numFmtId="0" fontId="14" fillId="0" borderId="0" xfId="0" applyFont="1" applyFill="1" applyBorder="1" applyAlignment="1">
      <alignment horizontal="distributed" vertical="center"/>
    </xf>
    <xf numFmtId="0" fontId="8" fillId="0" borderId="0" xfId="0" applyFont="1" applyFill="1" applyBorder="1" applyAlignment="1">
      <alignment horizontal="center" vertical="center"/>
    </xf>
    <xf numFmtId="41" fontId="27" fillId="0" borderId="11" xfId="52" applyNumberFormat="1" applyFont="1" applyFill="1" applyBorder="1" applyAlignment="1">
      <alignment vertical="center"/>
    </xf>
    <xf numFmtId="41" fontId="27" fillId="0" borderId="0" xfId="52" applyNumberFormat="1" applyFont="1" applyFill="1" applyBorder="1" applyAlignment="1">
      <alignment vertical="center"/>
    </xf>
    <xf numFmtId="41" fontId="27" fillId="0" borderId="17" xfId="52" applyNumberFormat="1" applyFont="1" applyFill="1" applyBorder="1" applyAlignment="1">
      <alignment vertical="center"/>
    </xf>
    <xf numFmtId="0" fontId="13" fillId="0" borderId="0" xfId="0" applyFont="1" applyFill="1" applyBorder="1" applyAlignment="1">
      <alignment horizontal="distributed" vertical="center" wrapText="1"/>
    </xf>
    <xf numFmtId="0" fontId="7" fillId="0" borderId="17" xfId="0" applyFont="1" applyFill="1" applyBorder="1" applyAlignment="1">
      <alignment horizontal="center" vertical="center"/>
    </xf>
    <xf numFmtId="41" fontId="7" fillId="0" borderId="0" xfId="52" applyNumberFormat="1" applyFont="1" applyFill="1" applyBorder="1" applyAlignment="1">
      <alignment vertical="center"/>
    </xf>
    <xf numFmtId="41" fontId="7" fillId="0" borderId="17" xfId="52" applyNumberFormat="1" applyFont="1" applyFill="1" applyBorder="1" applyAlignment="1">
      <alignment vertical="center"/>
    </xf>
    <xf numFmtId="0" fontId="21" fillId="0" borderId="0" xfId="0" applyFont="1" applyFill="1" applyBorder="1" applyAlignment="1">
      <alignment horizontal="distributed" vertical="center" wrapText="1"/>
    </xf>
    <xf numFmtId="0" fontId="13" fillId="0" borderId="0" xfId="0" applyFont="1" applyFill="1" applyBorder="1" applyAlignment="1">
      <alignment horizontal="distributed" vertical="center"/>
    </xf>
    <xf numFmtId="0" fontId="9" fillId="0" borderId="12" xfId="0" applyFont="1" applyFill="1" applyBorder="1" applyAlignment="1">
      <alignment vertical="center"/>
    </xf>
    <xf numFmtId="0" fontId="9" fillId="0" borderId="10" xfId="0" applyFont="1" applyFill="1" applyBorder="1" applyAlignment="1">
      <alignment vertical="center"/>
    </xf>
    <xf numFmtId="0" fontId="9" fillId="0" borderId="18" xfId="0" applyFont="1" applyFill="1" applyBorder="1" applyAlignment="1">
      <alignment vertical="center"/>
    </xf>
    <xf numFmtId="186" fontId="7" fillId="0" borderId="12" xfId="0" applyNumberFormat="1" applyFont="1" applyFill="1" applyBorder="1" applyAlignment="1">
      <alignment vertical="center"/>
    </xf>
    <xf numFmtId="186" fontId="7" fillId="0" borderId="10" xfId="0" applyNumberFormat="1" applyFont="1" applyFill="1" applyBorder="1" applyAlignment="1">
      <alignment vertical="center"/>
    </xf>
    <xf numFmtId="186" fontId="7" fillId="0" borderId="18" xfId="0" applyNumberFormat="1" applyFont="1" applyFill="1" applyBorder="1" applyAlignment="1">
      <alignment vertical="center"/>
    </xf>
    <xf numFmtId="0" fontId="13" fillId="0" borderId="3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37" xfId="0" applyFont="1" applyFill="1" applyBorder="1" applyAlignment="1">
      <alignment horizontal="center" vertical="center"/>
    </xf>
    <xf numFmtId="193" fontId="7" fillId="0" borderId="38" xfId="0" applyNumberFormat="1" applyFont="1" applyFill="1" applyBorder="1" applyAlignment="1">
      <alignment vertical="center"/>
    </xf>
    <xf numFmtId="193" fontId="7" fillId="0" borderId="0" xfId="0" applyNumberFormat="1" applyFont="1" applyFill="1" applyBorder="1" applyAlignment="1">
      <alignment vertical="center"/>
    </xf>
    <xf numFmtId="193" fontId="7" fillId="0" borderId="17" xfId="0" applyNumberFormat="1" applyFont="1" applyFill="1" applyBorder="1" applyAlignment="1">
      <alignment vertical="center"/>
    </xf>
    <xf numFmtId="193" fontId="7" fillId="0" borderId="20" xfId="0" applyNumberFormat="1" applyFont="1" applyFill="1" applyBorder="1" applyAlignment="1">
      <alignment vertical="center"/>
    </xf>
    <xf numFmtId="38" fontId="13" fillId="0" borderId="11" xfId="52" applyFont="1" applyFill="1" applyBorder="1" applyAlignment="1">
      <alignment horizontal="center" vertical="center"/>
    </xf>
    <xf numFmtId="193" fontId="7" fillId="0" borderId="39" xfId="52" applyNumberFormat="1" applyFont="1" applyFill="1" applyBorder="1" applyAlignment="1">
      <alignment horizontal="right" vertical="center"/>
    </xf>
    <xf numFmtId="193" fontId="7" fillId="0" borderId="0" xfId="0" applyNumberFormat="1" applyFont="1" applyFill="1" applyBorder="1" applyAlignment="1">
      <alignment horizontal="right" vertical="center"/>
    </xf>
    <xf numFmtId="193" fontId="7" fillId="0" borderId="17" xfId="0" applyNumberFormat="1" applyFont="1" applyFill="1" applyBorder="1" applyAlignment="1">
      <alignment horizontal="right" vertical="center"/>
    </xf>
    <xf numFmtId="38" fontId="13" fillId="0" borderId="11" xfId="52" applyFont="1" applyFill="1" applyBorder="1" applyAlignment="1">
      <alignment horizontal="right" vertical="center"/>
    </xf>
    <xf numFmtId="193" fontId="7" fillId="0" borderId="0" xfId="52" applyNumberFormat="1" applyFont="1" applyFill="1" applyBorder="1" applyAlignment="1">
      <alignment horizontal="right" vertical="center"/>
    </xf>
    <xf numFmtId="193" fontId="7" fillId="0" borderId="17" xfId="52" applyNumberFormat="1" applyFont="1" applyFill="1" applyBorder="1" applyAlignment="1">
      <alignment horizontal="right" vertical="center"/>
    </xf>
    <xf numFmtId="193" fontId="27" fillId="0" borderId="39" xfId="52" applyNumberFormat="1" applyFont="1" applyFill="1" applyBorder="1" applyAlignment="1">
      <alignment horizontal="right" vertical="center"/>
    </xf>
    <xf numFmtId="0" fontId="8" fillId="0" borderId="0" xfId="0" applyFont="1" applyFill="1" applyAlignment="1">
      <alignment vertical="center"/>
    </xf>
    <xf numFmtId="38" fontId="8" fillId="0" borderId="11" xfId="52" applyFont="1" applyFill="1" applyBorder="1" applyAlignment="1">
      <alignment horizontal="center" vertical="center"/>
    </xf>
    <xf numFmtId="193" fontId="27" fillId="0" borderId="0" xfId="0" applyNumberFormat="1" applyFont="1" applyFill="1" applyBorder="1" applyAlignment="1">
      <alignment horizontal="right" vertical="center"/>
    </xf>
    <xf numFmtId="193" fontId="27" fillId="0" borderId="17" xfId="0" applyNumberFormat="1" applyFont="1" applyFill="1" applyBorder="1" applyAlignment="1">
      <alignment horizontal="right" vertical="center"/>
    </xf>
    <xf numFmtId="0" fontId="2" fillId="0" borderId="12" xfId="0" applyFont="1" applyFill="1" applyBorder="1" applyAlignment="1">
      <alignment vertical="center"/>
    </xf>
    <xf numFmtId="193" fontId="2" fillId="0" borderId="35" xfId="0" applyNumberFormat="1" applyFont="1" applyFill="1" applyBorder="1" applyAlignment="1">
      <alignment vertical="center"/>
    </xf>
    <xf numFmtId="193" fontId="2" fillId="0" borderId="10" xfId="0" applyNumberFormat="1" applyFont="1" applyFill="1" applyBorder="1" applyAlignment="1">
      <alignment vertical="center"/>
    </xf>
    <xf numFmtId="193" fontId="2" fillId="0" borderId="18" xfId="0" applyNumberFormat="1" applyFont="1" applyFill="1" applyBorder="1" applyAlignment="1">
      <alignment vertical="center"/>
    </xf>
    <xf numFmtId="0" fontId="21" fillId="0" borderId="0" xfId="0" applyFont="1" applyFill="1" applyAlignment="1">
      <alignment/>
    </xf>
    <xf numFmtId="193" fontId="2" fillId="0" borderId="0" xfId="0" applyNumberFormat="1" applyFont="1" applyFill="1" applyBorder="1" applyAlignment="1">
      <alignment vertical="center"/>
    </xf>
    <xf numFmtId="0" fontId="0" fillId="0" borderId="0" xfId="0" applyFill="1" applyBorder="1" applyAlignment="1">
      <alignment vertical="center"/>
    </xf>
    <xf numFmtId="0" fontId="14" fillId="0" borderId="11" xfId="0" applyFont="1" applyBorder="1" applyAlignment="1">
      <alignment horizontal="right" vertical="center"/>
    </xf>
    <xf numFmtId="41" fontId="8" fillId="0" borderId="0" xfId="0" applyNumberFormat="1" applyFont="1" applyBorder="1" applyAlignment="1">
      <alignment vertical="center"/>
    </xf>
    <xf numFmtId="41" fontId="8" fillId="0" borderId="14" xfId="0" applyNumberFormat="1" applyFont="1" applyBorder="1" applyAlignment="1">
      <alignment vertical="center"/>
    </xf>
    <xf numFmtId="188" fontId="45" fillId="0" borderId="0" xfId="0" applyNumberFormat="1" applyFont="1" applyFill="1" applyBorder="1" applyAlignment="1">
      <alignment horizontal="right" vertical="center" shrinkToFit="1"/>
    </xf>
    <xf numFmtId="188" fontId="45" fillId="0" borderId="17" xfId="0" applyNumberFormat="1" applyFont="1" applyFill="1" applyBorder="1" applyAlignment="1">
      <alignment horizontal="right" vertical="center" shrinkToFit="1"/>
    </xf>
    <xf numFmtId="41" fontId="49" fillId="0" borderId="0" xfId="0" applyNumberFormat="1" applyFont="1" applyAlignment="1">
      <alignment vertical="center" shrinkToFit="1"/>
    </xf>
    <xf numFmtId="41" fontId="49" fillId="0" borderId="0" xfId="52" applyNumberFormat="1" applyFont="1" applyFill="1" applyBorder="1" applyAlignment="1">
      <alignment horizontal="right" vertical="center" shrinkToFit="1"/>
    </xf>
    <xf numFmtId="41" fontId="49" fillId="0" borderId="0" xfId="0" applyNumberFormat="1" applyFont="1" applyBorder="1" applyAlignment="1">
      <alignment vertical="center" shrinkToFit="1"/>
    </xf>
    <xf numFmtId="0" fontId="9" fillId="0" borderId="15" xfId="0" applyFont="1" applyBorder="1" applyAlignment="1">
      <alignment vertical="center"/>
    </xf>
    <xf numFmtId="191" fontId="8" fillId="0" borderId="0" xfId="52" applyNumberFormat="1" applyFont="1" applyBorder="1" applyAlignment="1">
      <alignment vertical="center"/>
    </xf>
    <xf numFmtId="191" fontId="8" fillId="0" borderId="0" xfId="0" applyNumberFormat="1" applyFont="1" applyBorder="1" applyAlignment="1">
      <alignment vertical="center"/>
    </xf>
    <xf numFmtId="38" fontId="14" fillId="0" borderId="11" xfId="52" applyFont="1" applyFill="1" applyBorder="1" applyAlignment="1">
      <alignment horizontal="right" vertical="center"/>
    </xf>
    <xf numFmtId="193" fontId="8" fillId="0" borderId="39" xfId="52" applyNumberFormat="1" applyFont="1" applyFill="1" applyBorder="1" applyAlignment="1">
      <alignment horizontal="right" vertical="center"/>
    </xf>
    <xf numFmtId="193" fontId="8" fillId="0" borderId="0" xfId="52" applyNumberFormat="1" applyFont="1" applyFill="1" applyBorder="1" applyAlignment="1">
      <alignment horizontal="right" vertical="center"/>
    </xf>
    <xf numFmtId="193" fontId="8" fillId="0" borderId="17" xfId="52" applyNumberFormat="1" applyFont="1" applyFill="1" applyBorder="1" applyAlignment="1">
      <alignment horizontal="right" vertical="center"/>
    </xf>
    <xf numFmtId="193" fontId="7" fillId="0" borderId="39" xfId="52" applyNumberFormat="1" applyFont="1" applyFill="1" applyBorder="1" applyAlignment="1">
      <alignment horizontal="center" vertical="center"/>
    </xf>
    <xf numFmtId="193" fontId="7" fillId="0" borderId="0" xfId="0" applyNumberFormat="1" applyFont="1" applyFill="1" applyBorder="1" applyAlignment="1">
      <alignment horizontal="center" vertical="center"/>
    </xf>
    <xf numFmtId="193" fontId="7" fillId="0" borderId="17" xfId="0" applyNumberFormat="1" applyFont="1" applyFill="1" applyBorder="1" applyAlignment="1">
      <alignment horizontal="center" vertical="center"/>
    </xf>
    <xf numFmtId="193" fontId="7" fillId="0" borderId="0" xfId="52" applyNumberFormat="1" applyFont="1" applyFill="1" applyBorder="1" applyAlignment="1">
      <alignment horizontal="center" vertical="center"/>
    </xf>
    <xf numFmtId="193" fontId="7" fillId="0" borderId="17" xfId="52" applyNumberFormat="1" applyFont="1" applyFill="1" applyBorder="1" applyAlignment="1">
      <alignment horizontal="center" vertical="center"/>
    </xf>
    <xf numFmtId="0" fontId="19" fillId="0" borderId="14" xfId="64" applyFont="1" applyFill="1" applyBorder="1" applyAlignment="1">
      <alignment horizontal="center" vertical="center" shrinkToFit="1"/>
      <protection/>
    </xf>
    <xf numFmtId="41" fontId="6" fillId="0" borderId="0" xfId="64" applyNumberFormat="1" applyFont="1" applyFill="1" applyBorder="1" applyAlignment="1">
      <alignment vertical="center" shrinkToFit="1"/>
      <protection/>
    </xf>
    <xf numFmtId="188" fontId="49" fillId="0" borderId="0" xfId="43" applyNumberFormat="1" applyFont="1" applyFill="1" applyBorder="1" applyAlignment="1">
      <alignment horizontal="right" vertical="center" shrinkToFit="1"/>
    </xf>
    <xf numFmtId="188" fontId="49" fillId="0" borderId="0" xfId="0" applyNumberFormat="1" applyFont="1" applyFill="1" applyBorder="1" applyAlignment="1">
      <alignment horizontal="right" vertical="center" shrinkToFit="1"/>
    </xf>
    <xf numFmtId="188" fontId="49" fillId="0" borderId="17" xfId="0" applyNumberFormat="1" applyFont="1" applyFill="1" applyBorder="1" applyAlignment="1">
      <alignment horizontal="right" vertical="center" shrinkToFit="1"/>
    </xf>
    <xf numFmtId="187" fontId="8" fillId="0" borderId="0" xfId="0" applyNumberFormat="1" applyFont="1" applyBorder="1" applyAlignment="1">
      <alignment vertical="center"/>
    </xf>
    <xf numFmtId="187" fontId="8" fillId="0" borderId="17" xfId="0" applyNumberFormat="1" applyFont="1" applyBorder="1" applyAlignment="1">
      <alignment vertical="center"/>
    </xf>
    <xf numFmtId="192" fontId="8" fillId="0" borderId="0" xfId="0" applyNumberFormat="1" applyFont="1" applyBorder="1" applyAlignment="1">
      <alignment vertical="center"/>
    </xf>
    <xf numFmtId="192" fontId="8" fillId="0" borderId="17" xfId="0" applyNumberFormat="1" applyFont="1" applyBorder="1" applyAlignment="1">
      <alignment vertical="center"/>
    </xf>
    <xf numFmtId="41" fontId="8" fillId="0" borderId="11" xfId="0" applyNumberFormat="1" applyFont="1" applyBorder="1" applyAlignment="1">
      <alignment vertical="center"/>
    </xf>
    <xf numFmtId="38" fontId="13" fillId="0" borderId="14" xfId="52" applyFont="1" applyBorder="1" applyAlignment="1">
      <alignment horizontal="center" vertical="center"/>
    </xf>
    <xf numFmtId="38" fontId="14" fillId="0" borderId="14" xfId="52" applyFont="1" applyBorder="1" applyAlignment="1">
      <alignment horizontal="center" vertical="center"/>
    </xf>
    <xf numFmtId="41" fontId="21" fillId="0" borderId="0" xfId="0" applyNumberFormat="1" applyFont="1" applyAlignment="1">
      <alignment vertical="center"/>
    </xf>
    <xf numFmtId="49" fontId="21" fillId="0" borderId="0" xfId="0" applyNumberFormat="1" applyFont="1" applyAlignment="1">
      <alignment vertical="center"/>
    </xf>
    <xf numFmtId="41" fontId="8" fillId="0" borderId="17" xfId="50" applyNumberFormat="1" applyFont="1" applyBorder="1" applyAlignment="1">
      <alignment horizontal="right" vertical="center"/>
    </xf>
    <xf numFmtId="41" fontId="7" fillId="0" borderId="0" xfId="63" applyNumberFormat="1" applyFont="1" applyBorder="1">
      <alignment vertical="center"/>
      <protection/>
    </xf>
    <xf numFmtId="41" fontId="7" fillId="0" borderId="17" xfId="63" applyNumberFormat="1" applyFont="1" applyBorder="1">
      <alignment vertical="center"/>
      <protection/>
    </xf>
    <xf numFmtId="0" fontId="7" fillId="0" borderId="18" xfId="0" applyFont="1" applyBorder="1" applyAlignment="1">
      <alignment vertical="center"/>
    </xf>
    <xf numFmtId="0" fontId="20" fillId="0" borderId="0" xfId="0" applyFont="1" applyFill="1" applyAlignment="1">
      <alignment horizontal="center" vertical="center"/>
    </xf>
    <xf numFmtId="0" fontId="21" fillId="0" borderId="10" xfId="0" applyFont="1" applyFill="1" applyBorder="1" applyAlignment="1">
      <alignment horizontal="center" vertical="center"/>
    </xf>
    <xf numFmtId="187" fontId="45" fillId="0" borderId="0" xfId="0" applyNumberFormat="1" applyFont="1" applyFill="1" applyBorder="1" applyAlignment="1">
      <alignment horizontal="right" vertical="center"/>
    </xf>
    <xf numFmtId="187" fontId="3" fillId="0" borderId="0" xfId="52" applyNumberFormat="1" applyFont="1" applyFill="1" applyBorder="1" applyAlignment="1">
      <alignment horizontal="right" vertical="center"/>
    </xf>
    <xf numFmtId="187" fontId="3" fillId="0" borderId="0" xfId="52" applyNumberFormat="1" applyFont="1" applyFill="1" applyBorder="1" applyAlignment="1">
      <alignment horizontal="right" vertical="center" shrinkToFit="1"/>
    </xf>
    <xf numFmtId="187" fontId="45" fillId="0" borderId="0" xfId="52" applyNumberFormat="1" applyFont="1" applyFill="1" applyBorder="1" applyAlignment="1">
      <alignment horizontal="right" vertical="center" shrinkToFit="1"/>
    </xf>
    <xf numFmtId="186" fontId="45" fillId="0" borderId="17" xfId="0" applyNumberFormat="1" applyFont="1" applyFill="1" applyBorder="1" applyAlignment="1">
      <alignment horizontal="right" vertical="center"/>
    </xf>
    <xf numFmtId="41" fontId="3" fillId="0" borderId="17" xfId="52" applyNumberFormat="1" applyFont="1" applyFill="1" applyBorder="1" applyAlignment="1">
      <alignment horizontal="right" vertical="center"/>
    </xf>
    <xf numFmtId="41" fontId="3" fillId="0" borderId="17" xfId="52" applyNumberFormat="1" applyFont="1" applyFill="1" applyBorder="1" applyAlignment="1">
      <alignment horizontal="right" vertical="center" shrinkToFit="1"/>
    </xf>
    <xf numFmtId="41" fontId="45" fillId="0" borderId="17" xfId="52" applyNumberFormat="1" applyFont="1" applyFill="1" applyBorder="1" applyAlignment="1">
      <alignment horizontal="right" vertical="center" shrinkToFit="1"/>
    </xf>
    <xf numFmtId="41" fontId="45" fillId="0" borderId="17" xfId="0" applyNumberFormat="1" applyFont="1" applyBorder="1" applyAlignment="1">
      <alignment vertical="center" shrinkToFit="1"/>
    </xf>
    <xf numFmtId="41" fontId="49" fillId="0" borderId="17" xfId="0" applyNumberFormat="1" applyFont="1" applyBorder="1" applyAlignment="1">
      <alignment vertical="center" shrinkToFit="1"/>
    </xf>
    <xf numFmtId="41" fontId="46" fillId="0" borderId="17" xfId="52" applyNumberFormat="1" applyFont="1" applyFill="1" applyBorder="1" applyAlignment="1">
      <alignment horizontal="right" vertical="center"/>
    </xf>
    <xf numFmtId="41" fontId="45" fillId="0" borderId="17" xfId="52" applyNumberFormat="1" applyFont="1" applyFill="1" applyBorder="1" applyAlignment="1">
      <alignment horizontal="right" vertical="center"/>
    </xf>
    <xf numFmtId="41" fontId="45" fillId="0" borderId="0" xfId="63" applyNumberFormat="1" applyFont="1" applyBorder="1" applyAlignment="1">
      <alignment vertical="center" shrinkToFit="1"/>
      <protection/>
    </xf>
    <xf numFmtId="41" fontId="45" fillId="0" borderId="17" xfId="0" applyNumberFormat="1" applyFont="1" applyFill="1" applyBorder="1" applyAlignment="1">
      <alignment vertical="center" shrinkToFit="1"/>
    </xf>
    <xf numFmtId="41" fontId="45" fillId="0" borderId="18" xfId="0" applyNumberFormat="1" applyFont="1" applyFill="1" applyBorder="1" applyAlignment="1">
      <alignment vertical="center"/>
    </xf>
    <xf numFmtId="0" fontId="20" fillId="0" borderId="0" xfId="0" applyFont="1" applyAlignment="1">
      <alignment horizontal="center" vertical="center"/>
    </xf>
    <xf numFmtId="0" fontId="13" fillId="0" borderId="19" xfId="0" applyFont="1" applyBorder="1" applyAlignment="1">
      <alignment horizontal="center" vertical="center"/>
    </xf>
    <xf numFmtId="0" fontId="13" fillId="0" borderId="15" xfId="0" applyFont="1" applyBorder="1" applyAlignment="1">
      <alignment horizontal="center" vertical="center"/>
    </xf>
    <xf numFmtId="0" fontId="18" fillId="0" borderId="40" xfId="0" applyFont="1" applyBorder="1" applyAlignment="1">
      <alignment horizontal="center" vertical="center"/>
    </xf>
    <xf numFmtId="0" fontId="13" fillId="0" borderId="40" xfId="0" applyFont="1" applyBorder="1" applyAlignment="1">
      <alignment horizontal="center" vertical="center"/>
    </xf>
    <xf numFmtId="0" fontId="13" fillId="0" borderId="21" xfId="0" applyFont="1" applyBorder="1" applyAlignment="1">
      <alignment horizontal="center" vertical="center"/>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0" xfId="0" applyFont="1" applyBorder="1" applyAlignment="1">
      <alignment horizontal="center" vertical="center"/>
    </xf>
    <xf numFmtId="0" fontId="13" fillId="0" borderId="19" xfId="0" applyFont="1" applyBorder="1" applyAlignment="1">
      <alignment horizontal="center" vertical="center" wrapText="1"/>
    </xf>
    <xf numFmtId="0" fontId="13" fillId="0" borderId="14" xfId="0" applyFont="1" applyBorder="1" applyAlignment="1">
      <alignment horizontal="center" vertical="center"/>
    </xf>
    <xf numFmtId="0" fontId="28" fillId="0" borderId="0" xfId="0" applyFont="1" applyAlignment="1">
      <alignment horizontal="center" vertical="center"/>
    </xf>
    <xf numFmtId="49" fontId="13" fillId="0" borderId="19" xfId="0" applyNumberFormat="1" applyFont="1" applyBorder="1" applyAlignment="1">
      <alignment horizontal="center" vertical="center" wrapText="1"/>
    </xf>
    <xf numFmtId="0" fontId="18" fillId="0" borderId="14" xfId="0" applyFont="1" applyBorder="1" applyAlignment="1">
      <alignment/>
    </xf>
    <xf numFmtId="0" fontId="18" fillId="0" borderId="15" xfId="0" applyFont="1" applyBorder="1" applyAlignment="1">
      <alignment/>
    </xf>
    <xf numFmtId="49" fontId="13" fillId="0" borderId="20" xfId="0" applyNumberFormat="1" applyFont="1" applyBorder="1" applyAlignment="1">
      <alignment horizontal="center" vertical="center" wrapText="1"/>
    </xf>
    <xf numFmtId="49" fontId="13" fillId="0" borderId="17" xfId="0" applyNumberFormat="1" applyFont="1" applyBorder="1" applyAlignment="1">
      <alignment horizontal="center" vertical="center"/>
    </xf>
    <xf numFmtId="49" fontId="13" fillId="0" borderId="18" xfId="0" applyNumberFormat="1" applyFont="1" applyBorder="1" applyAlignment="1">
      <alignment horizontal="center" vertical="center"/>
    </xf>
    <xf numFmtId="41" fontId="20" fillId="0" borderId="0" xfId="0" applyNumberFormat="1" applyFont="1" applyAlignment="1">
      <alignment horizontal="center" vertical="center"/>
    </xf>
    <xf numFmtId="0" fontId="13" fillId="0" borderId="19"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9" fillId="0" borderId="0" xfId="0" applyFont="1" applyAlignment="1">
      <alignment horizontal="left" vertical="center"/>
    </xf>
    <xf numFmtId="0" fontId="21" fillId="0" borderId="10" xfId="0" applyFont="1" applyBorder="1" applyAlignment="1">
      <alignment horizontal="right" vertical="center"/>
    </xf>
    <xf numFmtId="0" fontId="18" fillId="0" borderId="21" xfId="0" applyFont="1" applyBorder="1" applyAlignment="1">
      <alignment horizontal="center" vertical="center" shrinkToFi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5" fillId="0" borderId="0" xfId="0" applyFont="1" applyAlignment="1">
      <alignment horizontal="center" vertical="center"/>
    </xf>
    <xf numFmtId="0" fontId="29" fillId="0" borderId="0" xfId="0" applyFont="1" applyAlignment="1">
      <alignment horizontal="center" vertical="center"/>
    </xf>
    <xf numFmtId="0" fontId="13" fillId="0" borderId="23"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40" xfId="0" applyFont="1" applyBorder="1" applyAlignment="1">
      <alignment horizontal="center" vertical="center"/>
    </xf>
    <xf numFmtId="0" fontId="13" fillId="0" borderId="21" xfId="0" applyFont="1" applyBorder="1" applyAlignment="1">
      <alignment horizontal="center" vertical="center"/>
    </xf>
    <xf numFmtId="0" fontId="13" fillId="0" borderId="23" xfId="0" applyFont="1" applyFill="1" applyBorder="1" applyAlignment="1">
      <alignment horizontal="center" vertical="center" wrapText="1"/>
    </xf>
    <xf numFmtId="0" fontId="13" fillId="0" borderId="4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3" xfId="0" applyFont="1" applyBorder="1" applyAlignment="1">
      <alignment horizontal="center" vertical="center"/>
    </xf>
    <xf numFmtId="0" fontId="23" fillId="0" borderId="22" xfId="0" applyNumberFormat="1" applyFont="1" applyFill="1" applyBorder="1" applyAlignment="1">
      <alignment horizontal="distributed" vertical="center" wrapText="1"/>
    </xf>
    <xf numFmtId="0" fontId="23" fillId="0" borderId="22" xfId="0" applyNumberFormat="1" applyFont="1" applyFill="1" applyBorder="1" applyAlignment="1">
      <alignment horizontal="distributed" vertical="center"/>
    </xf>
    <xf numFmtId="0" fontId="20" fillId="0" borderId="0" xfId="64" applyFont="1" applyFill="1" applyAlignment="1">
      <alignment horizontal="center" vertical="center"/>
      <protection/>
    </xf>
    <xf numFmtId="0" fontId="28" fillId="0" borderId="0" xfId="64" applyFont="1" applyFill="1" applyAlignment="1">
      <alignment horizontal="center" vertical="center"/>
      <protection/>
    </xf>
    <xf numFmtId="0" fontId="22" fillId="0" borderId="41" xfId="64" applyFont="1" applyFill="1" applyBorder="1" applyAlignment="1">
      <alignment horizontal="center" vertical="center"/>
      <protection/>
    </xf>
    <xf numFmtId="0" fontId="22" fillId="0" borderId="42" xfId="64" applyFont="1" applyFill="1" applyBorder="1" applyAlignment="1">
      <alignment horizontal="center" vertical="center"/>
      <protection/>
    </xf>
    <xf numFmtId="0" fontId="22" fillId="0" borderId="43" xfId="64" applyFont="1" applyFill="1" applyBorder="1" applyAlignment="1">
      <alignment horizontal="center" vertical="center"/>
      <protection/>
    </xf>
    <xf numFmtId="0" fontId="22" fillId="0" borderId="0" xfId="64" applyFont="1" applyFill="1" applyBorder="1" applyAlignment="1">
      <alignment horizontal="center" vertical="center"/>
      <protection/>
    </xf>
    <xf numFmtId="0" fontId="22" fillId="0" borderId="25" xfId="64" applyFont="1" applyFill="1" applyBorder="1" applyAlignment="1">
      <alignment horizontal="center" vertical="center"/>
      <protection/>
    </xf>
    <xf numFmtId="0" fontId="22" fillId="0" borderId="44" xfId="64" applyFont="1" applyFill="1" applyBorder="1" applyAlignment="1">
      <alignment horizontal="center" vertical="center"/>
      <protection/>
    </xf>
    <xf numFmtId="0" fontId="22" fillId="0" borderId="24" xfId="64" applyFont="1" applyFill="1" applyBorder="1" applyAlignment="1">
      <alignment horizontal="center" vertical="center"/>
      <protection/>
    </xf>
    <xf numFmtId="0" fontId="22" fillId="0" borderId="45" xfId="64" applyFont="1" applyFill="1" applyBorder="1" applyAlignment="1">
      <alignment horizontal="center" vertical="center"/>
      <protection/>
    </xf>
    <xf numFmtId="0" fontId="22" fillId="0" borderId="46" xfId="64" applyFont="1" applyFill="1" applyBorder="1" applyAlignment="1">
      <alignment horizontal="center" vertical="center"/>
      <protection/>
    </xf>
    <xf numFmtId="0" fontId="22" fillId="0" borderId="47" xfId="64" applyFont="1" applyFill="1" applyBorder="1" applyAlignment="1">
      <alignment horizontal="center" vertical="center"/>
      <protection/>
    </xf>
    <xf numFmtId="0" fontId="22" fillId="0" borderId="48" xfId="64" applyFont="1" applyFill="1" applyBorder="1" applyAlignment="1">
      <alignment horizontal="center" vertical="center"/>
      <protection/>
    </xf>
    <xf numFmtId="0" fontId="22" fillId="0" borderId="43" xfId="64" applyFont="1" applyFill="1" applyBorder="1" applyAlignment="1">
      <alignment horizontal="center"/>
      <protection/>
    </xf>
    <xf numFmtId="0" fontId="22" fillId="0" borderId="0" xfId="64" applyFont="1" applyFill="1" applyBorder="1" applyAlignment="1">
      <alignment horizontal="center"/>
      <protection/>
    </xf>
    <xf numFmtId="0" fontId="22" fillId="0" borderId="25" xfId="64" applyFont="1" applyFill="1" applyBorder="1" applyAlignment="1">
      <alignment horizontal="center"/>
      <protection/>
    </xf>
    <xf numFmtId="0" fontId="22" fillId="0" borderId="49" xfId="64" applyFont="1" applyFill="1" applyBorder="1" applyAlignment="1">
      <alignment horizontal="center"/>
      <protection/>
    </xf>
    <xf numFmtId="0" fontId="22" fillId="0" borderId="16" xfId="64" applyFont="1" applyFill="1" applyBorder="1" applyAlignment="1">
      <alignment horizontal="center"/>
      <protection/>
    </xf>
    <xf numFmtId="0" fontId="22" fillId="0" borderId="50" xfId="64" applyFont="1" applyFill="1" applyBorder="1" applyAlignment="1">
      <alignment horizontal="center"/>
      <protection/>
    </xf>
    <xf numFmtId="0" fontId="22" fillId="0" borderId="32" xfId="64" applyFont="1" applyFill="1" applyBorder="1" applyAlignment="1">
      <alignment horizontal="center" vertical="center"/>
      <protection/>
    </xf>
    <xf numFmtId="0" fontId="22" fillId="0" borderId="34" xfId="64" applyFont="1" applyFill="1" applyBorder="1" applyAlignment="1">
      <alignment horizontal="center" vertical="center"/>
      <protection/>
    </xf>
    <xf numFmtId="0" fontId="22" fillId="0" borderId="26" xfId="64" applyFont="1" applyFill="1" applyBorder="1" applyAlignment="1">
      <alignment horizontal="center" vertical="center"/>
      <protection/>
    </xf>
    <xf numFmtId="0" fontId="22" fillId="0" borderId="13" xfId="0" applyFont="1" applyFill="1" applyBorder="1" applyAlignment="1">
      <alignment horizontal="center" vertical="center" wrapText="1"/>
    </xf>
    <xf numFmtId="0" fontId="22" fillId="0" borderId="2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8" xfId="0" applyFont="1" applyFill="1" applyBorder="1" applyAlignment="1">
      <alignment horizontal="center" vertical="center"/>
    </xf>
    <xf numFmtId="0" fontId="23" fillId="0" borderId="12" xfId="0" applyFont="1" applyFill="1" applyBorder="1" applyAlignment="1">
      <alignment horizontal="center" vertical="top" wrapText="1"/>
    </xf>
    <xf numFmtId="0" fontId="23" fillId="0" borderId="18" xfId="0" applyFont="1" applyFill="1" applyBorder="1" applyAlignment="1">
      <alignment horizontal="center" vertical="top"/>
    </xf>
    <xf numFmtId="0" fontId="21" fillId="0" borderId="19"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21"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3" xfId="0" applyFont="1" applyFill="1" applyBorder="1" applyAlignment="1">
      <alignment horizontal="center" vertical="center" shrinkToFit="1"/>
    </xf>
    <xf numFmtId="0" fontId="23" fillId="0" borderId="20"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3" fillId="0" borderId="17" xfId="0" applyFont="1" applyFill="1" applyBorder="1" applyAlignment="1">
      <alignment horizontal="center" vertical="center" shrinkToFit="1"/>
    </xf>
    <xf numFmtId="0" fontId="23" fillId="0" borderId="12" xfId="0" applyFont="1" applyFill="1" applyBorder="1" applyAlignment="1">
      <alignment horizontal="center" vertical="top" wrapText="1" shrinkToFit="1"/>
    </xf>
    <xf numFmtId="0" fontId="23" fillId="0" borderId="18" xfId="0" applyFont="1" applyFill="1" applyBorder="1" applyAlignment="1">
      <alignment horizontal="center" vertical="top" shrinkToFit="1"/>
    </xf>
    <xf numFmtId="0" fontId="23" fillId="0" borderId="22" xfId="0" applyFont="1" applyFill="1" applyBorder="1" applyAlignment="1">
      <alignment horizontal="center" vertical="center" shrinkToFit="1"/>
    </xf>
    <xf numFmtId="0" fontId="23" fillId="0" borderId="15" xfId="0" applyFont="1" applyFill="1" applyBorder="1" applyAlignment="1">
      <alignment horizontal="center" vertical="center" shrinkToFit="1"/>
    </xf>
    <xf numFmtId="0" fontId="21" fillId="0" borderId="13"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3"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13" xfId="0" applyFont="1" applyFill="1" applyBorder="1" applyAlignment="1">
      <alignment horizontal="center" vertical="center" wrapText="1" shrinkToFit="1"/>
    </xf>
    <xf numFmtId="0" fontId="21" fillId="0" borderId="20"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1" fillId="0" borderId="18" xfId="0" applyFont="1" applyFill="1" applyBorder="1" applyAlignment="1">
      <alignment horizontal="center" vertical="center" shrinkToFit="1"/>
    </xf>
    <xf numFmtId="0" fontId="21" fillId="0" borderId="13" xfId="0" applyFont="1" applyFill="1" applyBorder="1" applyAlignment="1">
      <alignment horizontal="center"/>
    </xf>
    <xf numFmtId="0" fontId="21" fillId="0" borderId="20" xfId="0" applyFont="1" applyFill="1" applyBorder="1" applyAlignment="1">
      <alignment horizontal="center"/>
    </xf>
    <xf numFmtId="0" fontId="21" fillId="0" borderId="13" xfId="0" applyFont="1" applyFill="1" applyBorder="1" applyAlignment="1">
      <alignment horizontal="center" shrinkToFit="1"/>
    </xf>
    <xf numFmtId="0" fontId="21" fillId="0" borderId="20" xfId="0" applyFont="1" applyFill="1" applyBorder="1" applyAlignment="1">
      <alignment horizontal="center" shrinkToFit="1"/>
    </xf>
    <xf numFmtId="0" fontId="21" fillId="0" borderId="12" xfId="0" applyFont="1" applyFill="1" applyBorder="1" applyAlignment="1">
      <alignment horizontal="center" vertical="top" shrinkToFit="1"/>
    </xf>
    <xf numFmtId="0" fontId="21" fillId="0" borderId="18" xfId="0" applyFont="1" applyFill="1" applyBorder="1" applyAlignment="1">
      <alignment horizontal="center" vertical="top" shrinkToFit="1"/>
    </xf>
    <xf numFmtId="0" fontId="21" fillId="0" borderId="12" xfId="0" applyFont="1" applyFill="1" applyBorder="1" applyAlignment="1">
      <alignment horizontal="center" vertical="top"/>
    </xf>
    <xf numFmtId="0" fontId="21" fillId="0" borderId="18" xfId="0" applyFont="1" applyFill="1" applyBorder="1" applyAlignment="1">
      <alignment horizontal="center" vertical="top"/>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51"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52"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53" xfId="0" applyFont="1" applyFill="1" applyBorder="1" applyAlignment="1">
      <alignment horizontal="center" vertical="center" wrapText="1"/>
    </xf>
    <xf numFmtId="0" fontId="23" fillId="0" borderId="23" xfId="0" applyFont="1" applyFill="1" applyBorder="1" applyAlignment="1">
      <alignment horizontal="center" vertical="center" wrapText="1" shrinkToFit="1"/>
    </xf>
    <xf numFmtId="0" fontId="23" fillId="0" borderId="21" xfId="0" applyFont="1" applyFill="1" applyBorder="1" applyAlignment="1">
      <alignment horizontal="center" vertical="center" shrinkToFit="1"/>
    </xf>
    <xf numFmtId="0" fontId="21" fillId="0" borderId="16"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44" fillId="0" borderId="12"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8" xfId="0" applyFont="1" applyFill="1" applyBorder="1" applyAlignment="1">
      <alignment horizontal="center" vertical="center"/>
    </xf>
    <xf numFmtId="0" fontId="23" fillId="0" borderId="15" xfId="0" applyFont="1" applyFill="1" applyBorder="1" applyAlignment="1">
      <alignment horizontal="center" vertical="center" wrapText="1" shrinkToFit="1"/>
    </xf>
    <xf numFmtId="0" fontId="43" fillId="0" borderId="17"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20" fillId="0" borderId="0" xfId="0" applyFont="1" applyFill="1" applyAlignment="1">
      <alignment horizontal="center" vertical="center"/>
    </xf>
    <xf numFmtId="0" fontId="0" fillId="0" borderId="0" xfId="0" applyAlignment="1">
      <alignment horizontal="center" vertical="center"/>
    </xf>
    <xf numFmtId="0" fontId="28" fillId="0" borderId="0" xfId="0" applyFont="1" applyFill="1" applyAlignment="1">
      <alignment horizontal="center"/>
    </xf>
    <xf numFmtId="0" fontId="21" fillId="0" borderId="0" xfId="0" applyFont="1" applyFill="1" applyAlignment="1">
      <alignment horizontal="left" vertical="center" wrapText="1"/>
    </xf>
    <xf numFmtId="0" fontId="43" fillId="0" borderId="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54"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７表"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L17"/>
  <sheetViews>
    <sheetView showGridLines="0" tabSelected="1" zoomScalePageLayoutView="0" workbookViewId="0" topLeftCell="A1">
      <selection activeCell="A1" sqref="A1"/>
    </sheetView>
  </sheetViews>
  <sheetFormatPr defaultColWidth="9.00390625" defaultRowHeight="13.5"/>
  <cols>
    <col min="1" max="1" width="11.625" style="1" customWidth="1"/>
    <col min="2" max="12" width="7.125" style="1" customWidth="1"/>
    <col min="13" max="16384" width="9.00390625" style="1" customWidth="1"/>
  </cols>
  <sheetData>
    <row r="1" spans="1:12" s="104" customFormat="1" ht="15.75" customHeight="1">
      <c r="A1" s="146" t="s">
        <v>52</v>
      </c>
      <c r="B1" s="431" t="s">
        <v>159</v>
      </c>
      <c r="C1" s="431"/>
      <c r="D1" s="431"/>
      <c r="E1" s="431"/>
      <c r="F1" s="431"/>
      <c r="G1" s="431"/>
      <c r="H1" s="431"/>
      <c r="I1" s="431"/>
      <c r="J1" s="431"/>
      <c r="K1" s="431"/>
      <c r="L1" s="431"/>
    </row>
    <row r="2" spans="1:12" s="4" customFormat="1" ht="13.5">
      <c r="A2" s="2"/>
      <c r="B2" s="2"/>
      <c r="C2" s="2"/>
      <c r="D2" s="2"/>
      <c r="E2" s="2"/>
      <c r="F2" s="2"/>
      <c r="G2" s="2"/>
      <c r="H2" s="2"/>
      <c r="I2" s="2"/>
      <c r="J2" s="2"/>
      <c r="K2" s="2"/>
      <c r="L2" s="105" t="s">
        <v>4</v>
      </c>
    </row>
    <row r="3" spans="1:12" s="99" customFormat="1" ht="15.75" customHeight="1">
      <c r="A3" s="437" t="s">
        <v>56</v>
      </c>
      <c r="B3" s="437" t="s">
        <v>57</v>
      </c>
      <c r="C3" s="440"/>
      <c r="D3" s="440"/>
      <c r="E3" s="432" t="s">
        <v>139</v>
      </c>
      <c r="F3" s="434" t="s">
        <v>106</v>
      </c>
      <c r="G3" s="434"/>
      <c r="H3" s="434"/>
      <c r="I3" s="434"/>
      <c r="J3" s="434"/>
      <c r="K3" s="434"/>
      <c r="L3" s="432" t="s">
        <v>136</v>
      </c>
    </row>
    <row r="4" spans="1:12" s="99" customFormat="1" ht="15.75" customHeight="1">
      <c r="A4" s="438"/>
      <c r="B4" s="439"/>
      <c r="C4" s="441"/>
      <c r="D4" s="441"/>
      <c r="E4" s="433"/>
      <c r="F4" s="435" t="s">
        <v>0</v>
      </c>
      <c r="G4" s="435"/>
      <c r="H4" s="436"/>
      <c r="I4" s="101" t="s">
        <v>137</v>
      </c>
      <c r="J4" s="101" t="s">
        <v>138</v>
      </c>
      <c r="K4" s="100" t="s">
        <v>58</v>
      </c>
      <c r="L4" s="433"/>
    </row>
    <row r="5" spans="1:12" s="99" customFormat="1" ht="15.75" customHeight="1">
      <c r="A5" s="439"/>
      <c r="B5" s="100" t="s">
        <v>140</v>
      </c>
      <c r="C5" s="101" t="s">
        <v>100</v>
      </c>
      <c r="D5" s="100" t="s">
        <v>101</v>
      </c>
      <c r="E5" s="101" t="s">
        <v>100</v>
      </c>
      <c r="F5" s="145" t="s">
        <v>140</v>
      </c>
      <c r="G5" s="101" t="s">
        <v>100</v>
      </c>
      <c r="H5" s="101" t="s">
        <v>101</v>
      </c>
      <c r="I5" s="101" t="s">
        <v>100</v>
      </c>
      <c r="J5" s="101" t="s">
        <v>100</v>
      </c>
      <c r="K5" s="100" t="s">
        <v>100</v>
      </c>
      <c r="L5" s="103" t="s">
        <v>100</v>
      </c>
    </row>
    <row r="6" spans="1:12" s="4" customFormat="1" ht="5.25" customHeight="1">
      <c r="A6" s="21"/>
      <c r="B6" s="22"/>
      <c r="C6" s="44"/>
      <c r="D6" s="43"/>
      <c r="E6" s="155"/>
      <c r="F6" s="44"/>
      <c r="G6" s="43"/>
      <c r="H6" s="43"/>
      <c r="I6" s="43"/>
      <c r="J6" s="43"/>
      <c r="K6" s="43"/>
      <c r="L6" s="155"/>
    </row>
    <row r="7" spans="1:12" s="4" customFormat="1" ht="15.75" customHeight="1" hidden="1">
      <c r="A7" s="73" t="s">
        <v>107</v>
      </c>
      <c r="B7" s="33">
        <v>65</v>
      </c>
      <c r="C7" s="27">
        <v>63</v>
      </c>
      <c r="D7" s="27">
        <v>2</v>
      </c>
      <c r="E7" s="67">
        <v>1</v>
      </c>
      <c r="F7" s="27">
        <v>38</v>
      </c>
      <c r="G7" s="27">
        <v>36</v>
      </c>
      <c r="H7" s="27">
        <v>2</v>
      </c>
      <c r="I7" s="27">
        <v>23</v>
      </c>
      <c r="J7" s="27">
        <v>0</v>
      </c>
      <c r="K7" s="27">
        <v>1</v>
      </c>
      <c r="L7" s="67">
        <v>2</v>
      </c>
    </row>
    <row r="8" spans="1:12" s="4" customFormat="1" ht="15.75" customHeight="1" hidden="1">
      <c r="A8" s="140" t="s">
        <v>124</v>
      </c>
      <c r="B8" s="33">
        <v>65</v>
      </c>
      <c r="C8" s="27">
        <v>63</v>
      </c>
      <c r="D8" s="27">
        <v>2</v>
      </c>
      <c r="E8" s="67">
        <v>1</v>
      </c>
      <c r="F8" s="27">
        <v>38</v>
      </c>
      <c r="G8" s="27">
        <v>36</v>
      </c>
      <c r="H8" s="27">
        <v>2</v>
      </c>
      <c r="I8" s="27">
        <v>23</v>
      </c>
      <c r="J8" s="27">
        <v>0</v>
      </c>
      <c r="K8" s="27">
        <v>1</v>
      </c>
      <c r="L8" s="67">
        <v>2</v>
      </c>
    </row>
    <row r="9" spans="1:12" s="4" customFormat="1" ht="15.75" customHeight="1" hidden="1">
      <c r="A9" s="140" t="s">
        <v>155</v>
      </c>
      <c r="B9" s="33">
        <v>65</v>
      </c>
      <c r="C9" s="27">
        <v>63</v>
      </c>
      <c r="D9" s="27">
        <v>2</v>
      </c>
      <c r="E9" s="67">
        <v>1</v>
      </c>
      <c r="F9" s="27">
        <v>38</v>
      </c>
      <c r="G9" s="27">
        <v>36</v>
      </c>
      <c r="H9" s="27">
        <v>2</v>
      </c>
      <c r="I9" s="27">
        <v>23</v>
      </c>
      <c r="J9" s="27">
        <v>0</v>
      </c>
      <c r="K9" s="27">
        <v>1</v>
      </c>
      <c r="L9" s="67">
        <v>2</v>
      </c>
    </row>
    <row r="10" spans="1:12" s="4" customFormat="1" ht="15.75" customHeight="1" hidden="1">
      <c r="A10" s="140" t="s">
        <v>153</v>
      </c>
      <c r="B10" s="33">
        <v>64</v>
      </c>
      <c r="C10" s="27">
        <v>62</v>
      </c>
      <c r="D10" s="27">
        <v>2</v>
      </c>
      <c r="E10" s="67">
        <v>1</v>
      </c>
      <c r="F10" s="27">
        <v>37</v>
      </c>
      <c r="G10" s="27">
        <v>35</v>
      </c>
      <c r="H10" s="27">
        <v>2</v>
      </c>
      <c r="I10" s="27">
        <v>23</v>
      </c>
      <c r="J10" s="27">
        <v>0</v>
      </c>
      <c r="K10" s="27">
        <v>1</v>
      </c>
      <c r="L10" s="67">
        <v>2</v>
      </c>
    </row>
    <row r="11" spans="1:12" s="4" customFormat="1" ht="15.75" customHeight="1" hidden="1">
      <c r="A11" s="140" t="s">
        <v>176</v>
      </c>
      <c r="B11" s="33">
        <v>65</v>
      </c>
      <c r="C11" s="27">
        <v>63</v>
      </c>
      <c r="D11" s="27">
        <v>2</v>
      </c>
      <c r="E11" s="67">
        <v>1</v>
      </c>
      <c r="F11" s="27">
        <v>37</v>
      </c>
      <c r="G11" s="27">
        <v>35</v>
      </c>
      <c r="H11" s="27">
        <v>2</v>
      </c>
      <c r="I11" s="27">
        <v>23</v>
      </c>
      <c r="J11" s="27">
        <v>0</v>
      </c>
      <c r="K11" s="27">
        <v>1</v>
      </c>
      <c r="L11" s="67">
        <v>3</v>
      </c>
    </row>
    <row r="12" spans="1:12" s="93" customFormat="1" ht="15.75" customHeight="1">
      <c r="A12" s="140" t="s">
        <v>356</v>
      </c>
      <c r="B12" s="33">
        <v>63</v>
      </c>
      <c r="C12" s="27">
        <v>61</v>
      </c>
      <c r="D12" s="27">
        <v>2</v>
      </c>
      <c r="E12" s="67">
        <v>1</v>
      </c>
      <c r="F12" s="27">
        <v>37</v>
      </c>
      <c r="G12" s="27">
        <v>35</v>
      </c>
      <c r="H12" s="27">
        <v>2</v>
      </c>
      <c r="I12" s="27">
        <v>21</v>
      </c>
      <c r="J12" s="27">
        <v>0</v>
      </c>
      <c r="K12" s="27">
        <v>1</v>
      </c>
      <c r="L12" s="67">
        <v>3</v>
      </c>
    </row>
    <row r="13" spans="1:12" s="93" customFormat="1" ht="15.75" customHeight="1">
      <c r="A13" s="140" t="s">
        <v>357</v>
      </c>
      <c r="B13" s="33">
        <v>63</v>
      </c>
      <c r="C13" s="27">
        <v>61</v>
      </c>
      <c r="D13" s="27">
        <v>2</v>
      </c>
      <c r="E13" s="67">
        <v>1</v>
      </c>
      <c r="F13" s="27">
        <v>37</v>
      </c>
      <c r="G13" s="27">
        <v>35</v>
      </c>
      <c r="H13" s="27">
        <v>2</v>
      </c>
      <c r="I13" s="27">
        <v>21</v>
      </c>
      <c r="J13" s="27">
        <v>0</v>
      </c>
      <c r="K13" s="27">
        <v>1</v>
      </c>
      <c r="L13" s="67">
        <v>3</v>
      </c>
    </row>
    <row r="14" spans="1:12" s="93" customFormat="1" ht="15.75" customHeight="1">
      <c r="A14" s="140" t="s">
        <v>358</v>
      </c>
      <c r="B14" s="33">
        <v>60</v>
      </c>
      <c r="C14" s="27">
        <v>58</v>
      </c>
      <c r="D14" s="27">
        <v>2</v>
      </c>
      <c r="E14" s="67">
        <v>1</v>
      </c>
      <c r="F14" s="27">
        <v>34</v>
      </c>
      <c r="G14" s="27">
        <v>32</v>
      </c>
      <c r="H14" s="27">
        <v>2</v>
      </c>
      <c r="I14" s="27">
        <v>21</v>
      </c>
      <c r="J14" s="27">
        <v>0</v>
      </c>
      <c r="K14" s="27">
        <v>1</v>
      </c>
      <c r="L14" s="67">
        <v>3</v>
      </c>
    </row>
    <row r="15" spans="1:12" s="96" customFormat="1" ht="15.75" customHeight="1">
      <c r="A15" s="140" t="s">
        <v>359</v>
      </c>
      <c r="B15" s="33">
        <v>59</v>
      </c>
      <c r="C15" s="27">
        <v>57</v>
      </c>
      <c r="D15" s="27">
        <v>2</v>
      </c>
      <c r="E15" s="67">
        <v>1</v>
      </c>
      <c r="F15" s="27">
        <v>34</v>
      </c>
      <c r="G15" s="27">
        <v>32</v>
      </c>
      <c r="H15" s="27">
        <v>2</v>
      </c>
      <c r="I15" s="27">
        <v>20</v>
      </c>
      <c r="J15" s="27">
        <v>0</v>
      </c>
      <c r="K15" s="27">
        <v>1</v>
      </c>
      <c r="L15" s="67">
        <v>3</v>
      </c>
    </row>
    <row r="16" spans="1:12" s="96" customFormat="1" ht="15.75" customHeight="1">
      <c r="A16" s="376" t="s">
        <v>360</v>
      </c>
      <c r="B16" s="405">
        <f>C16+D16</f>
        <v>58</v>
      </c>
      <c r="C16" s="377">
        <f>E16+G16+I16+J16+K16+L16</f>
        <v>56</v>
      </c>
      <c r="D16" s="377">
        <f>H16</f>
        <v>2</v>
      </c>
      <c r="E16" s="378">
        <v>1</v>
      </c>
      <c r="F16" s="377">
        <f>G16+H16</f>
        <v>33</v>
      </c>
      <c r="G16" s="377">
        <v>31</v>
      </c>
      <c r="H16" s="377">
        <v>2</v>
      </c>
      <c r="I16" s="377">
        <v>20</v>
      </c>
      <c r="J16" s="377">
        <v>0</v>
      </c>
      <c r="K16" s="377">
        <v>1</v>
      </c>
      <c r="L16" s="378">
        <v>3</v>
      </c>
    </row>
    <row r="17" spans="1:12" s="4" customFormat="1" ht="4.5" customHeight="1">
      <c r="A17" s="17"/>
      <c r="B17" s="23"/>
      <c r="C17" s="24"/>
      <c r="D17" s="24"/>
      <c r="E17" s="156"/>
      <c r="F17" s="24"/>
      <c r="G17" s="24"/>
      <c r="H17" s="24"/>
      <c r="I17" s="24"/>
      <c r="J17" s="24"/>
      <c r="K17" s="24"/>
      <c r="L17" s="156"/>
    </row>
  </sheetData>
  <sheetProtection/>
  <mergeCells count="7">
    <mergeCell ref="B1:L1"/>
    <mergeCell ref="L3:L4"/>
    <mergeCell ref="F3:K3"/>
    <mergeCell ref="F4:H4"/>
    <mergeCell ref="A3:A5"/>
    <mergeCell ref="B3:D4"/>
    <mergeCell ref="E3:E4"/>
  </mergeCells>
  <printOptions/>
  <pageMargins left="0.7874015748031497" right="0.5905511811023623" top="0.984251968503937" bottom="0.984251968503937" header="0.5118110236220472" footer="0.5118110236220472"/>
  <pageSetup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sheetPr>
    <tabColor indexed="13"/>
  </sheetPr>
  <dimension ref="B1:E34"/>
  <sheetViews>
    <sheetView showGridLines="0" zoomScaleSheetLayoutView="100" zoomScalePageLayoutView="0" workbookViewId="0" topLeftCell="A1">
      <selection activeCell="B1" sqref="B1:E31"/>
    </sheetView>
  </sheetViews>
  <sheetFormatPr defaultColWidth="9.00390625" defaultRowHeight="13.5"/>
  <cols>
    <col min="1" max="1" width="9.00390625" style="1" customWidth="1"/>
    <col min="2" max="2" width="12.75390625" style="1" customWidth="1"/>
    <col min="3" max="5" width="14.625" style="1" customWidth="1"/>
    <col min="6" max="16384" width="9.00390625" style="1" customWidth="1"/>
  </cols>
  <sheetData>
    <row r="1" s="95" customFormat="1" ht="13.5">
      <c r="B1" s="146" t="s">
        <v>55</v>
      </c>
    </row>
    <row r="2" spans="2:5" s="95" customFormat="1" ht="14.25">
      <c r="B2" s="431" t="s">
        <v>184</v>
      </c>
      <c r="C2" s="431"/>
      <c r="D2" s="431"/>
      <c r="E2" s="431"/>
    </row>
    <row r="3" spans="2:5" ht="13.5">
      <c r="B3" s="16"/>
      <c r="C3" s="16"/>
      <c r="D3" s="16"/>
      <c r="E3" s="139" t="s">
        <v>51</v>
      </c>
    </row>
    <row r="4" spans="2:5" s="99" customFormat="1" ht="43.5" customHeight="1">
      <c r="B4" s="130" t="s">
        <v>73</v>
      </c>
      <c r="C4" s="138" t="s">
        <v>150</v>
      </c>
      <c r="D4" s="103" t="s">
        <v>74</v>
      </c>
      <c r="E4" s="102" t="s">
        <v>75</v>
      </c>
    </row>
    <row r="5" spans="2:5" ht="7.5" customHeight="1">
      <c r="B5" s="42"/>
      <c r="C5" s="62"/>
      <c r="D5" s="64"/>
      <c r="E5" s="60"/>
    </row>
    <row r="6" spans="2:5" ht="24" customHeight="1">
      <c r="B6" s="180" t="s">
        <v>62</v>
      </c>
      <c r="C6" s="179">
        <f>SUM(C12:C30)</f>
        <v>138</v>
      </c>
      <c r="D6" s="179">
        <f>SUM(D12:D30)</f>
        <v>59</v>
      </c>
      <c r="E6" s="179">
        <f>SUM(E12:E30)</f>
        <v>56</v>
      </c>
    </row>
    <row r="7" spans="2:5" ht="7.5" customHeight="1">
      <c r="B7" s="86"/>
      <c r="C7" s="38"/>
      <c r="D7" s="65"/>
      <c r="E7" s="38"/>
    </row>
    <row r="8" spans="2:5" ht="24" customHeight="1">
      <c r="B8" s="92" t="s">
        <v>43</v>
      </c>
      <c r="C8" s="63">
        <v>3</v>
      </c>
      <c r="D8" s="59">
        <v>1</v>
      </c>
      <c r="E8" s="63">
        <v>1</v>
      </c>
    </row>
    <row r="9" spans="2:5" ht="24" customHeight="1">
      <c r="B9" s="92" t="s">
        <v>44</v>
      </c>
      <c r="C9" s="63">
        <v>132</v>
      </c>
      <c r="D9" s="59">
        <v>55</v>
      </c>
      <c r="E9" s="63">
        <v>52</v>
      </c>
    </row>
    <row r="10" spans="2:5" ht="24" customHeight="1">
      <c r="B10" s="92" t="s">
        <v>63</v>
      </c>
      <c r="C10" s="63">
        <v>3</v>
      </c>
      <c r="D10" s="59">
        <v>3</v>
      </c>
      <c r="E10" s="63">
        <v>3</v>
      </c>
    </row>
    <row r="11" spans="2:5" ht="7.5" customHeight="1">
      <c r="B11" s="42"/>
      <c r="C11" s="38"/>
      <c r="D11" s="65"/>
      <c r="E11" s="38"/>
    </row>
    <row r="12" spans="2:5" ht="24" customHeight="1">
      <c r="B12" s="87" t="s">
        <v>7</v>
      </c>
      <c r="C12" s="176">
        <v>41</v>
      </c>
      <c r="D12" s="175">
        <v>18</v>
      </c>
      <c r="E12" s="176">
        <v>15</v>
      </c>
    </row>
    <row r="13" spans="2:5" ht="24" customHeight="1">
      <c r="B13" s="87" t="s">
        <v>8</v>
      </c>
      <c r="C13" s="176">
        <v>34</v>
      </c>
      <c r="D13" s="175">
        <v>12</v>
      </c>
      <c r="E13" s="176">
        <v>12</v>
      </c>
    </row>
    <row r="14" spans="2:5" ht="24" customHeight="1">
      <c r="B14" s="87" t="s">
        <v>9</v>
      </c>
      <c r="C14" s="176">
        <v>10</v>
      </c>
      <c r="D14" s="175">
        <v>5</v>
      </c>
      <c r="E14" s="176">
        <v>5</v>
      </c>
    </row>
    <row r="15" spans="2:5" ht="24" customHeight="1">
      <c r="B15" s="87" t="s">
        <v>10</v>
      </c>
      <c r="C15" s="176">
        <v>9</v>
      </c>
      <c r="D15" s="175">
        <v>3</v>
      </c>
      <c r="E15" s="176">
        <v>3</v>
      </c>
    </row>
    <row r="16" spans="2:5" ht="24" customHeight="1">
      <c r="B16" s="87" t="s">
        <v>45</v>
      </c>
      <c r="C16" s="176">
        <v>2</v>
      </c>
      <c r="D16" s="175">
        <v>1</v>
      </c>
      <c r="E16" s="176">
        <v>1</v>
      </c>
    </row>
    <row r="17" spans="2:5" ht="24" customHeight="1">
      <c r="B17" s="87" t="s">
        <v>11</v>
      </c>
      <c r="C17" s="176">
        <v>1</v>
      </c>
      <c r="D17" s="175">
        <v>1</v>
      </c>
      <c r="E17" s="176">
        <v>1</v>
      </c>
    </row>
    <row r="18" spans="2:5" ht="24" customHeight="1">
      <c r="B18" s="87" t="s">
        <v>12</v>
      </c>
      <c r="C18" s="176">
        <v>1</v>
      </c>
      <c r="D18" s="175">
        <v>1</v>
      </c>
      <c r="E18" s="176">
        <v>1</v>
      </c>
    </row>
    <row r="19" spans="2:5" ht="24" customHeight="1">
      <c r="B19" s="87" t="s">
        <v>78</v>
      </c>
      <c r="C19" s="176">
        <v>1</v>
      </c>
      <c r="D19" s="175">
        <v>1</v>
      </c>
      <c r="E19" s="176">
        <v>1</v>
      </c>
    </row>
    <row r="20" spans="2:5" ht="24" customHeight="1">
      <c r="B20" s="87" t="s">
        <v>13</v>
      </c>
      <c r="C20" s="176">
        <v>2</v>
      </c>
      <c r="D20" s="175">
        <v>1</v>
      </c>
      <c r="E20" s="176">
        <v>1</v>
      </c>
    </row>
    <row r="21" spans="2:5" ht="24" customHeight="1">
      <c r="B21" s="87" t="s">
        <v>84</v>
      </c>
      <c r="C21" s="176">
        <v>3</v>
      </c>
      <c r="D21" s="175">
        <v>2</v>
      </c>
      <c r="E21" s="176">
        <v>2</v>
      </c>
    </row>
    <row r="22" spans="2:5" ht="24" customHeight="1">
      <c r="B22" s="87" t="s">
        <v>85</v>
      </c>
      <c r="C22" s="176">
        <v>4</v>
      </c>
      <c r="D22" s="175">
        <v>2</v>
      </c>
      <c r="E22" s="176">
        <v>2</v>
      </c>
    </row>
    <row r="23" spans="2:5" ht="24" customHeight="1">
      <c r="B23" s="87" t="s">
        <v>91</v>
      </c>
      <c r="C23" s="176">
        <v>4</v>
      </c>
      <c r="D23" s="175">
        <v>2</v>
      </c>
      <c r="E23" s="176">
        <v>2</v>
      </c>
    </row>
    <row r="24" spans="2:5" ht="24" customHeight="1">
      <c r="B24" s="87" t="s">
        <v>99</v>
      </c>
      <c r="C24" s="176">
        <v>0</v>
      </c>
      <c r="D24" s="175">
        <v>0</v>
      </c>
      <c r="E24" s="176">
        <v>0</v>
      </c>
    </row>
    <row r="25" spans="2:5" ht="24" customHeight="1">
      <c r="B25" s="87" t="s">
        <v>14</v>
      </c>
      <c r="C25" s="176">
        <v>9</v>
      </c>
      <c r="D25" s="175">
        <v>3</v>
      </c>
      <c r="E25" s="176">
        <v>3</v>
      </c>
    </row>
    <row r="26" spans="2:5" ht="24" customHeight="1">
      <c r="B26" s="87" t="s">
        <v>81</v>
      </c>
      <c r="C26" s="176">
        <v>6</v>
      </c>
      <c r="D26" s="175">
        <v>2</v>
      </c>
      <c r="E26" s="176">
        <v>2</v>
      </c>
    </row>
    <row r="27" spans="2:5" ht="24" customHeight="1">
      <c r="B27" s="87" t="s">
        <v>86</v>
      </c>
      <c r="C27" s="176">
        <v>6</v>
      </c>
      <c r="D27" s="175">
        <v>2</v>
      </c>
      <c r="E27" s="176">
        <v>2</v>
      </c>
    </row>
    <row r="28" spans="2:5" ht="24" customHeight="1">
      <c r="B28" s="87" t="s">
        <v>15</v>
      </c>
      <c r="C28" s="176">
        <v>1</v>
      </c>
      <c r="D28" s="175">
        <v>1</v>
      </c>
      <c r="E28" s="176">
        <v>1</v>
      </c>
    </row>
    <row r="29" spans="2:5" ht="24" customHeight="1">
      <c r="B29" s="87" t="s">
        <v>16</v>
      </c>
      <c r="C29" s="176">
        <v>1</v>
      </c>
      <c r="D29" s="175">
        <v>1</v>
      </c>
      <c r="E29" s="176">
        <v>1</v>
      </c>
    </row>
    <row r="30" spans="2:5" ht="24" customHeight="1">
      <c r="B30" s="87" t="s">
        <v>17</v>
      </c>
      <c r="C30" s="176">
        <v>3</v>
      </c>
      <c r="D30" s="175">
        <v>1</v>
      </c>
      <c r="E30" s="176">
        <v>1</v>
      </c>
    </row>
    <row r="31" spans="2:5" ht="6" customHeight="1">
      <c r="B31" s="53"/>
      <c r="C31" s="39"/>
      <c r="D31" s="66"/>
      <c r="E31" s="39"/>
    </row>
    <row r="32" spans="2:5" ht="13.5">
      <c r="B32" s="4"/>
      <c r="C32" s="4"/>
      <c r="D32" s="4"/>
      <c r="E32" s="4"/>
    </row>
    <row r="33" spans="2:5" ht="13.5">
      <c r="B33" s="4"/>
      <c r="C33" s="4"/>
      <c r="D33" s="4"/>
      <c r="E33" s="4"/>
    </row>
    <row r="34" spans="2:5" ht="13.5">
      <c r="B34" s="4"/>
      <c r="C34" s="4"/>
      <c r="D34" s="4"/>
      <c r="E34" s="4"/>
    </row>
  </sheetData>
  <sheetProtection/>
  <mergeCells count="1">
    <mergeCell ref="B2:E2"/>
  </mergeCells>
  <printOptions/>
  <pageMargins left="1.1811023622047245" right="0.7874015748031497" top="0.984251968503937" bottom="0.5118110236220472" header="0.5118110236220472" footer="0.5118110236220472"/>
  <pageSetup horizontalDpi="600" verticalDpi="600" orientation="portrait" paperSize="9" r:id="rId1"/>
  <headerFooter alignWithMargins="0">
    <oddFooter>&amp;C&amp;"ＭＳ Ｐ明朝,標準"&amp;10- 48 -</oddFooter>
  </headerFooter>
</worksheet>
</file>

<file path=xl/worksheets/sheet11.xml><?xml version="1.0" encoding="utf-8"?>
<worksheet xmlns="http://schemas.openxmlformats.org/spreadsheetml/2006/main" xmlns:r="http://schemas.openxmlformats.org/officeDocument/2006/relationships">
  <dimension ref="A1:AC42"/>
  <sheetViews>
    <sheetView showGridLines="0" showOutlineSymbols="0" zoomScale="87" zoomScaleNormal="87" zoomScaleSheetLayoutView="100" zoomScalePageLayoutView="0" workbookViewId="0" topLeftCell="A1">
      <pane xSplit="2" ySplit="5" topLeftCell="M29" activePane="bottomRight" state="frozen"/>
      <selection pane="topLeft" activeCell="A1" sqref="A1"/>
      <selection pane="topRight" activeCell="C1" sqref="C1"/>
      <selection pane="bottomLeft" activeCell="A7" sqref="A7"/>
      <selection pane="bottomRight" activeCell="Q1" sqref="Q1:AC40"/>
    </sheetView>
  </sheetViews>
  <sheetFormatPr defaultColWidth="10.75390625" defaultRowHeight="13.5"/>
  <cols>
    <col min="1" max="1" width="2.25390625" style="192" customWidth="1"/>
    <col min="2" max="2" width="11.125" style="229" customWidth="1"/>
    <col min="3" max="9" width="6.25390625" style="192" customWidth="1"/>
    <col min="10" max="15" width="8.75390625" style="192" customWidth="1"/>
    <col min="16" max="16" width="4.125" style="192" customWidth="1"/>
    <col min="17" max="22" width="8.75390625" style="192" customWidth="1"/>
    <col min="23" max="28" width="8.00390625" style="192" customWidth="1"/>
    <col min="29" max="29" width="11.125" style="192" customWidth="1"/>
    <col min="30" max="16384" width="10.75390625" style="192" customWidth="1"/>
  </cols>
  <sheetData>
    <row r="1" spans="2:29" s="182" customFormat="1" ht="18" customHeight="1">
      <c r="B1" s="183" t="s">
        <v>18</v>
      </c>
      <c r="C1" s="480" t="s">
        <v>185</v>
      </c>
      <c r="D1" s="480"/>
      <c r="E1" s="480"/>
      <c r="F1" s="480"/>
      <c r="G1" s="480"/>
      <c r="H1" s="480"/>
      <c r="I1" s="480"/>
      <c r="J1" s="480"/>
      <c r="K1" s="480"/>
      <c r="L1" s="480"/>
      <c r="M1" s="480"/>
      <c r="N1" s="480"/>
      <c r="O1" s="480"/>
      <c r="P1" s="184"/>
      <c r="Q1" s="481" t="s">
        <v>186</v>
      </c>
      <c r="R1" s="481"/>
      <c r="S1" s="481"/>
      <c r="T1" s="481"/>
      <c r="U1" s="481"/>
      <c r="V1" s="481"/>
      <c r="W1" s="481"/>
      <c r="X1" s="481"/>
      <c r="Y1" s="481"/>
      <c r="Z1" s="481"/>
      <c r="AA1" s="481"/>
      <c r="AB1" s="481"/>
      <c r="AC1" s="481"/>
    </row>
    <row r="2" spans="2:29" s="185" customFormat="1" ht="17.25">
      <c r="B2" s="186"/>
      <c r="C2" s="187"/>
      <c r="D2" s="187"/>
      <c r="E2" s="187"/>
      <c r="F2" s="187"/>
      <c r="G2" s="187"/>
      <c r="H2" s="187"/>
      <c r="I2" s="187"/>
      <c r="J2" s="187"/>
      <c r="K2" s="187"/>
      <c r="L2" s="187"/>
      <c r="M2" s="187"/>
      <c r="N2" s="187"/>
      <c r="O2" s="187"/>
      <c r="P2" s="188"/>
      <c r="Q2" s="187"/>
      <c r="R2" s="187"/>
      <c r="S2" s="187"/>
      <c r="T2" s="187"/>
      <c r="U2" s="187"/>
      <c r="V2" s="187"/>
      <c r="W2" s="189"/>
      <c r="X2" s="189"/>
      <c r="Y2" s="189"/>
      <c r="Z2" s="190"/>
      <c r="AB2" s="188"/>
      <c r="AC2" s="191"/>
    </row>
    <row r="3" spans="2:29" ht="18" customHeight="1">
      <c r="B3" s="482" t="s">
        <v>187</v>
      </c>
      <c r="C3" s="484" t="s">
        <v>188</v>
      </c>
      <c r="D3" s="485"/>
      <c r="E3" s="486"/>
      <c r="F3" s="484" t="s">
        <v>189</v>
      </c>
      <c r="G3" s="485"/>
      <c r="H3" s="485"/>
      <c r="I3" s="486"/>
      <c r="J3" s="490" t="s">
        <v>190</v>
      </c>
      <c r="K3" s="491"/>
      <c r="L3" s="491"/>
      <c r="M3" s="491"/>
      <c r="N3" s="491"/>
      <c r="O3" s="491"/>
      <c r="P3" s="194"/>
      <c r="Q3" s="491" t="s">
        <v>190</v>
      </c>
      <c r="R3" s="491"/>
      <c r="S3" s="491"/>
      <c r="T3" s="491"/>
      <c r="U3" s="491"/>
      <c r="V3" s="492"/>
      <c r="W3" s="493" t="s">
        <v>191</v>
      </c>
      <c r="X3" s="494"/>
      <c r="Y3" s="495"/>
      <c r="Z3" s="496" t="s">
        <v>192</v>
      </c>
      <c r="AA3" s="497"/>
      <c r="AB3" s="498"/>
      <c r="AC3" s="499" t="s">
        <v>193</v>
      </c>
    </row>
    <row r="4" spans="2:29" ht="18" customHeight="1">
      <c r="B4" s="482"/>
      <c r="C4" s="487"/>
      <c r="D4" s="488"/>
      <c r="E4" s="489"/>
      <c r="F4" s="487"/>
      <c r="G4" s="488"/>
      <c r="H4" s="488"/>
      <c r="I4" s="489"/>
      <c r="J4" s="490" t="s">
        <v>194</v>
      </c>
      <c r="K4" s="491"/>
      <c r="L4" s="492"/>
      <c r="M4" s="501" t="s">
        <v>195</v>
      </c>
      <c r="N4" s="501"/>
      <c r="O4" s="501"/>
      <c r="P4" s="193"/>
      <c r="Q4" s="501" t="s">
        <v>196</v>
      </c>
      <c r="R4" s="501"/>
      <c r="S4" s="501"/>
      <c r="T4" s="490" t="s">
        <v>197</v>
      </c>
      <c r="U4" s="491"/>
      <c r="V4" s="492"/>
      <c r="W4" s="487" t="s">
        <v>198</v>
      </c>
      <c r="X4" s="488"/>
      <c r="Y4" s="489"/>
      <c r="Z4" s="487" t="s">
        <v>198</v>
      </c>
      <c r="AA4" s="488"/>
      <c r="AB4" s="489"/>
      <c r="AC4" s="499"/>
    </row>
    <row r="5" spans="2:29" ht="30" customHeight="1">
      <c r="B5" s="483"/>
      <c r="C5" s="196" t="s">
        <v>199</v>
      </c>
      <c r="D5" s="196" t="s">
        <v>200</v>
      </c>
      <c r="E5" s="196" t="s">
        <v>201</v>
      </c>
      <c r="F5" s="196" t="s">
        <v>199</v>
      </c>
      <c r="G5" s="196" t="s">
        <v>202</v>
      </c>
      <c r="H5" s="196" t="s">
        <v>203</v>
      </c>
      <c r="I5" s="197" t="s">
        <v>204</v>
      </c>
      <c r="J5" s="196" t="s">
        <v>205</v>
      </c>
      <c r="K5" s="196" t="s">
        <v>37</v>
      </c>
      <c r="L5" s="196" t="s">
        <v>38</v>
      </c>
      <c r="M5" s="195" t="s">
        <v>205</v>
      </c>
      <c r="N5" s="195" t="s">
        <v>37</v>
      </c>
      <c r="O5" s="195" t="s">
        <v>38</v>
      </c>
      <c r="P5" s="193"/>
      <c r="Q5" s="195" t="s">
        <v>205</v>
      </c>
      <c r="R5" s="195" t="s">
        <v>37</v>
      </c>
      <c r="S5" s="195" t="s">
        <v>38</v>
      </c>
      <c r="T5" s="196" t="s">
        <v>205</v>
      </c>
      <c r="U5" s="196" t="s">
        <v>37</v>
      </c>
      <c r="V5" s="196" t="s">
        <v>38</v>
      </c>
      <c r="W5" s="196" t="s">
        <v>205</v>
      </c>
      <c r="X5" s="196" t="s">
        <v>37</v>
      </c>
      <c r="Y5" s="196" t="s">
        <v>38</v>
      </c>
      <c r="Z5" s="196" t="s">
        <v>205</v>
      </c>
      <c r="AA5" s="196" t="s">
        <v>37</v>
      </c>
      <c r="AB5" s="196" t="s">
        <v>38</v>
      </c>
      <c r="AC5" s="500"/>
    </row>
    <row r="6" spans="1:29" s="185" customFormat="1" ht="8.25" customHeight="1">
      <c r="A6" s="198"/>
      <c r="B6" s="199"/>
      <c r="C6" s="200"/>
      <c r="D6" s="200"/>
      <c r="E6" s="200"/>
      <c r="F6" s="200"/>
      <c r="G6" s="200"/>
      <c r="H6" s="200"/>
      <c r="I6" s="200"/>
      <c r="J6" s="200"/>
      <c r="K6" s="200"/>
      <c r="L6" s="200"/>
      <c r="M6" s="200"/>
      <c r="N6" s="200"/>
      <c r="O6" s="200"/>
      <c r="P6" s="201"/>
      <c r="Q6" s="200"/>
      <c r="R6" s="200"/>
      <c r="S6" s="200"/>
      <c r="T6" s="200"/>
      <c r="U6" s="200"/>
      <c r="V6" s="200"/>
      <c r="W6" s="200"/>
      <c r="X6" s="200"/>
      <c r="Y6" s="200"/>
      <c r="Z6" s="200"/>
      <c r="AA6" s="202"/>
      <c r="AB6" s="202"/>
      <c r="AC6" s="203"/>
    </row>
    <row r="7" spans="2:29" s="204" customFormat="1" ht="24" customHeight="1">
      <c r="B7" s="396" t="s">
        <v>343</v>
      </c>
      <c r="C7" s="205">
        <f>SUM(C8:C9)</f>
        <v>58</v>
      </c>
      <c r="D7" s="205">
        <f aca="true" t="shared" si="0" ref="D7:O7">SUM(D8:D9)</f>
        <v>56</v>
      </c>
      <c r="E7" s="205">
        <f t="shared" si="0"/>
        <v>2</v>
      </c>
      <c r="F7" s="205">
        <f t="shared" si="0"/>
        <v>654</v>
      </c>
      <c r="G7" s="205">
        <f t="shared" si="0"/>
        <v>492</v>
      </c>
      <c r="H7" s="205">
        <f t="shared" si="0"/>
        <v>1</v>
      </c>
      <c r="I7" s="205">
        <f t="shared" si="0"/>
        <v>161</v>
      </c>
      <c r="J7" s="205">
        <f>SUM(J8:J9)</f>
        <v>14522</v>
      </c>
      <c r="K7" s="205">
        <f t="shared" si="0"/>
        <v>7390</v>
      </c>
      <c r="L7" s="205">
        <f t="shared" si="0"/>
        <v>7132</v>
      </c>
      <c r="M7" s="205">
        <f t="shared" si="0"/>
        <v>4832</v>
      </c>
      <c r="N7" s="205">
        <f t="shared" si="0"/>
        <v>2464</v>
      </c>
      <c r="O7" s="205">
        <f t="shared" si="0"/>
        <v>2368</v>
      </c>
      <c r="P7" s="205"/>
      <c r="Q7" s="205">
        <f aca="true" t="shared" si="1" ref="Q7:AB7">SUM(Q8:Q9)</f>
        <v>4850</v>
      </c>
      <c r="R7" s="205">
        <f t="shared" si="1"/>
        <v>2486</v>
      </c>
      <c r="S7" s="205">
        <f t="shared" si="1"/>
        <v>2364</v>
      </c>
      <c r="T7" s="205">
        <f t="shared" si="1"/>
        <v>4840</v>
      </c>
      <c r="U7" s="205">
        <f t="shared" si="1"/>
        <v>2440</v>
      </c>
      <c r="V7" s="205">
        <f t="shared" si="1"/>
        <v>2400</v>
      </c>
      <c r="W7" s="205">
        <f t="shared" si="1"/>
        <v>1403</v>
      </c>
      <c r="X7" s="205">
        <f t="shared" si="1"/>
        <v>810</v>
      </c>
      <c r="Y7" s="205">
        <f t="shared" si="1"/>
        <v>593</v>
      </c>
      <c r="Z7" s="205">
        <f t="shared" si="1"/>
        <v>272</v>
      </c>
      <c r="AA7" s="205">
        <f t="shared" si="1"/>
        <v>45</v>
      </c>
      <c r="AB7" s="205">
        <f t="shared" si="1"/>
        <v>227</v>
      </c>
      <c r="AC7" s="396" t="s">
        <v>344</v>
      </c>
    </row>
    <row r="8" spans="2:29" s="204" customFormat="1" ht="24" customHeight="1">
      <c r="B8" s="396" t="s">
        <v>206</v>
      </c>
      <c r="C8" s="205">
        <f>SUM(C11:C14)</f>
        <v>37</v>
      </c>
      <c r="D8" s="205">
        <f aca="true" t="shared" si="2" ref="D8:O8">SUM(D11:D14)</f>
        <v>35</v>
      </c>
      <c r="E8" s="205">
        <f t="shared" si="2"/>
        <v>2</v>
      </c>
      <c r="F8" s="205">
        <f t="shared" si="2"/>
        <v>471</v>
      </c>
      <c r="G8" s="205">
        <f t="shared" si="2"/>
        <v>362</v>
      </c>
      <c r="H8" s="205">
        <f t="shared" si="2"/>
        <v>1</v>
      </c>
      <c r="I8" s="205">
        <f t="shared" si="2"/>
        <v>108</v>
      </c>
      <c r="J8" s="397">
        <f>SUM(J11:J14)</f>
        <v>11046</v>
      </c>
      <c r="K8" s="397">
        <f t="shared" si="2"/>
        <v>5656</v>
      </c>
      <c r="L8" s="397">
        <f t="shared" si="2"/>
        <v>5390</v>
      </c>
      <c r="M8" s="397">
        <f t="shared" si="2"/>
        <v>3721</v>
      </c>
      <c r="N8" s="397">
        <f t="shared" si="2"/>
        <v>1902</v>
      </c>
      <c r="O8" s="397">
        <f t="shared" si="2"/>
        <v>1819</v>
      </c>
      <c r="P8" s="397"/>
      <c r="Q8" s="397">
        <f aca="true" t="shared" si="3" ref="Q8:AB8">SUM(Q11:Q14)</f>
        <v>3645</v>
      </c>
      <c r="R8" s="397">
        <f t="shared" si="3"/>
        <v>1897</v>
      </c>
      <c r="S8" s="397">
        <f t="shared" si="3"/>
        <v>1748</v>
      </c>
      <c r="T8" s="397">
        <f t="shared" si="3"/>
        <v>3680</v>
      </c>
      <c r="U8" s="397">
        <f t="shared" si="3"/>
        <v>1857</v>
      </c>
      <c r="V8" s="397">
        <f t="shared" si="3"/>
        <v>1823</v>
      </c>
      <c r="W8" s="397">
        <f t="shared" si="3"/>
        <v>983</v>
      </c>
      <c r="X8" s="397">
        <f t="shared" si="3"/>
        <v>560</v>
      </c>
      <c r="Y8" s="397">
        <f t="shared" si="3"/>
        <v>423</v>
      </c>
      <c r="Z8" s="397">
        <f t="shared" si="3"/>
        <v>167</v>
      </c>
      <c r="AA8" s="205">
        <f t="shared" si="3"/>
        <v>23</v>
      </c>
      <c r="AB8" s="205">
        <f t="shared" si="3"/>
        <v>144</v>
      </c>
      <c r="AC8" s="396" t="s">
        <v>207</v>
      </c>
    </row>
    <row r="9" spans="2:29" s="204" customFormat="1" ht="24" customHeight="1">
      <c r="B9" s="396" t="s">
        <v>208</v>
      </c>
      <c r="C9" s="205">
        <f>C16+C19+C24+C30+C36</f>
        <v>21</v>
      </c>
      <c r="D9" s="205">
        <f aca="true" t="shared" si="4" ref="D9:O9">D16+D19+D24+D30+D36</f>
        <v>21</v>
      </c>
      <c r="E9" s="205">
        <f t="shared" si="4"/>
        <v>0</v>
      </c>
      <c r="F9" s="205">
        <f t="shared" si="4"/>
        <v>183</v>
      </c>
      <c r="G9" s="205">
        <f t="shared" si="4"/>
        <v>130</v>
      </c>
      <c r="H9" s="205">
        <f t="shared" si="4"/>
        <v>0</v>
      </c>
      <c r="I9" s="205">
        <f t="shared" si="4"/>
        <v>53</v>
      </c>
      <c r="J9" s="205">
        <f>J16+J19+J24+J30+J36</f>
        <v>3476</v>
      </c>
      <c r="K9" s="205">
        <f t="shared" si="4"/>
        <v>1734</v>
      </c>
      <c r="L9" s="205">
        <f t="shared" si="4"/>
        <v>1742</v>
      </c>
      <c r="M9" s="205">
        <f t="shared" si="4"/>
        <v>1111</v>
      </c>
      <c r="N9" s="205">
        <f t="shared" si="4"/>
        <v>562</v>
      </c>
      <c r="O9" s="205">
        <f t="shared" si="4"/>
        <v>549</v>
      </c>
      <c r="P9" s="205"/>
      <c r="Q9" s="205">
        <f aca="true" t="shared" si="5" ref="Q9:AB9">Q16+Q19+Q24+Q30+Q36</f>
        <v>1205</v>
      </c>
      <c r="R9" s="205">
        <f t="shared" si="5"/>
        <v>589</v>
      </c>
      <c r="S9" s="205">
        <f t="shared" si="5"/>
        <v>616</v>
      </c>
      <c r="T9" s="205">
        <f t="shared" si="5"/>
        <v>1160</v>
      </c>
      <c r="U9" s="205">
        <f t="shared" si="5"/>
        <v>583</v>
      </c>
      <c r="V9" s="205">
        <f t="shared" si="5"/>
        <v>577</v>
      </c>
      <c r="W9" s="205">
        <f t="shared" si="5"/>
        <v>420</v>
      </c>
      <c r="X9" s="205">
        <f t="shared" si="5"/>
        <v>250</v>
      </c>
      <c r="Y9" s="205">
        <f t="shared" si="5"/>
        <v>170</v>
      </c>
      <c r="Z9" s="205">
        <f t="shared" si="5"/>
        <v>105</v>
      </c>
      <c r="AA9" s="205">
        <f t="shared" si="5"/>
        <v>22</v>
      </c>
      <c r="AB9" s="205">
        <f t="shared" si="5"/>
        <v>83</v>
      </c>
      <c r="AC9" s="396" t="s">
        <v>208</v>
      </c>
    </row>
    <row r="10" spans="1:29" s="185" customFormat="1" ht="9.75" customHeight="1">
      <c r="A10" s="206"/>
      <c r="B10" s="207"/>
      <c r="C10" s="208"/>
      <c r="D10" s="208"/>
      <c r="E10" s="208"/>
      <c r="F10" s="208"/>
      <c r="G10" s="208"/>
      <c r="H10" s="208"/>
      <c r="I10" s="208"/>
      <c r="J10" s="201"/>
      <c r="K10" s="201"/>
      <c r="L10" s="201"/>
      <c r="M10" s="201"/>
      <c r="N10" s="201"/>
      <c r="O10" s="201"/>
      <c r="P10" s="201"/>
      <c r="Q10" s="201"/>
      <c r="R10" s="201"/>
      <c r="S10" s="201"/>
      <c r="T10" s="201"/>
      <c r="U10" s="201"/>
      <c r="V10" s="201"/>
      <c r="W10" s="201"/>
      <c r="X10" s="201"/>
      <c r="Y10" s="201"/>
      <c r="Z10" s="201"/>
      <c r="AA10" s="208"/>
      <c r="AB10" s="208"/>
      <c r="AC10" s="209"/>
    </row>
    <row r="11" spans="2:29" s="185" customFormat="1" ht="24" customHeight="1">
      <c r="B11" s="210" t="s">
        <v>209</v>
      </c>
      <c r="C11" s="159">
        <v>16</v>
      </c>
      <c r="D11" s="159">
        <v>15</v>
      </c>
      <c r="E11" s="159">
        <v>1</v>
      </c>
      <c r="F11" s="159">
        <v>207</v>
      </c>
      <c r="G11" s="159">
        <v>158</v>
      </c>
      <c r="H11" s="211">
        <v>0</v>
      </c>
      <c r="I11" s="159">
        <v>49</v>
      </c>
      <c r="J11" s="159">
        <v>4944</v>
      </c>
      <c r="K11" s="159">
        <v>2551</v>
      </c>
      <c r="L11" s="159">
        <v>2393</v>
      </c>
      <c r="M11" s="159">
        <v>1656</v>
      </c>
      <c r="N11" s="159">
        <v>859</v>
      </c>
      <c r="O11" s="159">
        <v>797</v>
      </c>
      <c r="P11" s="212"/>
      <c r="Q11" s="159">
        <v>1657</v>
      </c>
      <c r="R11" s="159">
        <v>849</v>
      </c>
      <c r="S11" s="159">
        <v>808</v>
      </c>
      <c r="T11" s="159">
        <v>1631</v>
      </c>
      <c r="U11" s="159">
        <v>843</v>
      </c>
      <c r="V11" s="159">
        <v>788</v>
      </c>
      <c r="W11" s="159">
        <v>431</v>
      </c>
      <c r="X11" s="159">
        <v>228</v>
      </c>
      <c r="Y11" s="159">
        <v>203</v>
      </c>
      <c r="Z11" s="159">
        <v>81</v>
      </c>
      <c r="AA11" s="159">
        <v>7</v>
      </c>
      <c r="AB11" s="159">
        <v>74</v>
      </c>
      <c r="AC11" s="213" t="s">
        <v>210</v>
      </c>
    </row>
    <row r="12" spans="2:29" s="185" customFormat="1" ht="24" customHeight="1">
      <c r="B12" s="210" t="s">
        <v>211</v>
      </c>
      <c r="C12" s="159">
        <v>13</v>
      </c>
      <c r="D12" s="159">
        <v>12</v>
      </c>
      <c r="E12" s="159">
        <v>1</v>
      </c>
      <c r="F12" s="159">
        <v>172</v>
      </c>
      <c r="G12" s="159">
        <v>137</v>
      </c>
      <c r="H12" s="211">
        <v>1</v>
      </c>
      <c r="I12" s="159">
        <v>34</v>
      </c>
      <c r="J12" s="159">
        <v>4109</v>
      </c>
      <c r="K12" s="159">
        <v>2064</v>
      </c>
      <c r="L12" s="159">
        <v>2045</v>
      </c>
      <c r="M12" s="159">
        <v>1419</v>
      </c>
      <c r="N12" s="159">
        <v>706</v>
      </c>
      <c r="O12" s="159">
        <v>713</v>
      </c>
      <c r="P12" s="212"/>
      <c r="Q12" s="159">
        <v>1309</v>
      </c>
      <c r="R12" s="159">
        <v>668</v>
      </c>
      <c r="S12" s="159">
        <v>641</v>
      </c>
      <c r="T12" s="159">
        <v>1381</v>
      </c>
      <c r="U12" s="159">
        <v>690</v>
      </c>
      <c r="V12" s="159">
        <v>691</v>
      </c>
      <c r="W12" s="159">
        <v>352</v>
      </c>
      <c r="X12" s="159">
        <v>214</v>
      </c>
      <c r="Y12" s="159">
        <v>138</v>
      </c>
      <c r="Z12" s="159">
        <v>43</v>
      </c>
      <c r="AA12" s="159">
        <v>12</v>
      </c>
      <c r="AB12" s="159">
        <v>31</v>
      </c>
      <c r="AC12" s="213" t="s">
        <v>212</v>
      </c>
    </row>
    <row r="13" spans="2:29" s="185" customFormat="1" ht="24" customHeight="1">
      <c r="B13" s="210" t="s">
        <v>213</v>
      </c>
      <c r="C13" s="159">
        <v>5</v>
      </c>
      <c r="D13" s="159">
        <v>5</v>
      </c>
      <c r="E13" s="159">
        <v>0</v>
      </c>
      <c r="F13" s="159">
        <v>59</v>
      </c>
      <c r="G13" s="159">
        <v>40</v>
      </c>
      <c r="H13" s="211">
        <v>0</v>
      </c>
      <c r="I13" s="159">
        <v>19</v>
      </c>
      <c r="J13" s="159">
        <v>1189</v>
      </c>
      <c r="K13" s="159">
        <v>624</v>
      </c>
      <c r="L13" s="159">
        <v>565</v>
      </c>
      <c r="M13" s="159">
        <v>389</v>
      </c>
      <c r="N13" s="159">
        <v>205</v>
      </c>
      <c r="O13" s="159">
        <v>184</v>
      </c>
      <c r="P13" s="212"/>
      <c r="Q13" s="159">
        <v>414</v>
      </c>
      <c r="R13" s="159">
        <v>227</v>
      </c>
      <c r="S13" s="159">
        <v>187</v>
      </c>
      <c r="T13" s="159">
        <v>386</v>
      </c>
      <c r="U13" s="159">
        <v>192</v>
      </c>
      <c r="V13" s="159">
        <v>194</v>
      </c>
      <c r="W13" s="159">
        <v>123</v>
      </c>
      <c r="X13" s="159">
        <v>74</v>
      </c>
      <c r="Y13" s="159">
        <v>49</v>
      </c>
      <c r="Z13" s="159">
        <v>26</v>
      </c>
      <c r="AA13" s="159">
        <v>4</v>
      </c>
      <c r="AB13" s="159">
        <v>22</v>
      </c>
      <c r="AC13" s="213" t="s">
        <v>214</v>
      </c>
    </row>
    <row r="14" spans="2:29" s="185" customFormat="1" ht="24" customHeight="1">
      <c r="B14" s="210" t="s">
        <v>215</v>
      </c>
      <c r="C14" s="159">
        <v>3</v>
      </c>
      <c r="D14" s="159">
        <v>3</v>
      </c>
      <c r="E14" s="159">
        <v>0</v>
      </c>
      <c r="F14" s="159">
        <v>33</v>
      </c>
      <c r="G14" s="159">
        <v>27</v>
      </c>
      <c r="H14" s="211">
        <v>0</v>
      </c>
      <c r="I14" s="159">
        <v>6</v>
      </c>
      <c r="J14" s="159">
        <v>804</v>
      </c>
      <c r="K14" s="159">
        <v>417</v>
      </c>
      <c r="L14" s="159">
        <v>387</v>
      </c>
      <c r="M14" s="159">
        <v>257</v>
      </c>
      <c r="N14" s="159">
        <v>132</v>
      </c>
      <c r="O14" s="159">
        <v>125</v>
      </c>
      <c r="P14" s="212"/>
      <c r="Q14" s="159">
        <v>265</v>
      </c>
      <c r="R14" s="159">
        <v>153</v>
      </c>
      <c r="S14" s="159">
        <v>112</v>
      </c>
      <c r="T14" s="159">
        <v>282</v>
      </c>
      <c r="U14" s="159">
        <v>132</v>
      </c>
      <c r="V14" s="159">
        <v>150</v>
      </c>
      <c r="W14" s="159">
        <v>77</v>
      </c>
      <c r="X14" s="159">
        <v>44</v>
      </c>
      <c r="Y14" s="159">
        <v>33</v>
      </c>
      <c r="Z14" s="159">
        <v>17</v>
      </c>
      <c r="AA14" s="159">
        <v>0</v>
      </c>
      <c r="AB14" s="159">
        <v>17</v>
      </c>
      <c r="AC14" s="213" t="s">
        <v>215</v>
      </c>
    </row>
    <row r="15" spans="2:29" s="185" customFormat="1" ht="10.5" customHeight="1">
      <c r="B15" s="207"/>
      <c r="C15" s="212"/>
      <c r="D15" s="212"/>
      <c r="E15" s="212"/>
      <c r="F15" s="212"/>
      <c r="G15" s="212"/>
      <c r="H15" s="212"/>
      <c r="I15" s="212"/>
      <c r="J15" s="214"/>
      <c r="K15" s="214"/>
      <c r="L15" s="214"/>
      <c r="M15" s="214"/>
      <c r="N15" s="214"/>
      <c r="O15" s="214"/>
      <c r="P15" s="201"/>
      <c r="Q15" s="214"/>
      <c r="R15" s="214"/>
      <c r="S15" s="214"/>
      <c r="T15" s="214"/>
      <c r="U15" s="214"/>
      <c r="V15" s="214"/>
      <c r="W15" s="214"/>
      <c r="X15" s="214"/>
      <c r="Y15" s="214"/>
      <c r="Z15" s="214"/>
      <c r="AA15" s="212"/>
      <c r="AB15" s="212"/>
      <c r="AC15" s="209"/>
    </row>
    <row r="16" spans="2:29" s="215" customFormat="1" ht="24" customHeight="1">
      <c r="B16" s="216" t="s">
        <v>216</v>
      </c>
      <c r="C16" s="217">
        <f aca="true" t="shared" si="6" ref="C16:O16">C17</f>
        <v>1</v>
      </c>
      <c r="D16" s="217">
        <f t="shared" si="6"/>
        <v>1</v>
      </c>
      <c r="E16" s="217">
        <f t="shared" si="6"/>
        <v>0</v>
      </c>
      <c r="F16" s="217">
        <f t="shared" si="6"/>
        <v>11</v>
      </c>
      <c r="G16" s="217">
        <f t="shared" si="6"/>
        <v>9</v>
      </c>
      <c r="H16" s="217">
        <f t="shared" si="6"/>
        <v>0</v>
      </c>
      <c r="I16" s="217">
        <f t="shared" si="6"/>
        <v>2</v>
      </c>
      <c r="J16" s="218">
        <f t="shared" si="6"/>
        <v>254</v>
      </c>
      <c r="K16" s="218">
        <f t="shared" si="6"/>
        <v>133</v>
      </c>
      <c r="L16" s="218">
        <f t="shared" si="6"/>
        <v>121</v>
      </c>
      <c r="M16" s="218">
        <f t="shared" si="6"/>
        <v>84</v>
      </c>
      <c r="N16" s="218">
        <f t="shared" si="6"/>
        <v>43</v>
      </c>
      <c r="O16" s="218">
        <f t="shared" si="6"/>
        <v>41</v>
      </c>
      <c r="P16" s="219"/>
      <c r="Q16" s="218">
        <f aca="true" t="shared" si="7" ref="Q16:AB16">Q17</f>
        <v>87</v>
      </c>
      <c r="R16" s="218">
        <f t="shared" si="7"/>
        <v>43</v>
      </c>
      <c r="S16" s="218">
        <f t="shared" si="7"/>
        <v>44</v>
      </c>
      <c r="T16" s="218">
        <f t="shared" si="7"/>
        <v>83</v>
      </c>
      <c r="U16" s="218">
        <f t="shared" si="7"/>
        <v>47</v>
      </c>
      <c r="V16" s="218">
        <f t="shared" si="7"/>
        <v>36</v>
      </c>
      <c r="W16" s="218">
        <f t="shared" si="7"/>
        <v>26</v>
      </c>
      <c r="X16" s="218">
        <f t="shared" si="7"/>
        <v>14</v>
      </c>
      <c r="Y16" s="218">
        <f t="shared" si="7"/>
        <v>12</v>
      </c>
      <c r="Z16" s="218">
        <f t="shared" si="7"/>
        <v>8</v>
      </c>
      <c r="AA16" s="217">
        <f t="shared" si="7"/>
        <v>1</v>
      </c>
      <c r="AB16" s="217">
        <f t="shared" si="7"/>
        <v>7</v>
      </c>
      <c r="AC16" s="220" t="s">
        <v>217</v>
      </c>
    </row>
    <row r="17" spans="2:29" s="185" customFormat="1" ht="24" customHeight="1">
      <c r="B17" s="210" t="s">
        <v>218</v>
      </c>
      <c r="C17" s="211">
        <v>1</v>
      </c>
      <c r="D17" s="211">
        <v>1</v>
      </c>
      <c r="E17" s="211">
        <v>0</v>
      </c>
      <c r="F17" s="159">
        <v>11</v>
      </c>
      <c r="G17" s="159">
        <v>9</v>
      </c>
      <c r="H17" s="211">
        <v>0</v>
      </c>
      <c r="I17" s="211">
        <v>2</v>
      </c>
      <c r="J17" s="159">
        <v>254</v>
      </c>
      <c r="K17" s="159">
        <v>133</v>
      </c>
      <c r="L17" s="159">
        <v>121</v>
      </c>
      <c r="M17" s="159">
        <v>84</v>
      </c>
      <c r="N17" s="159">
        <v>43</v>
      </c>
      <c r="O17" s="159">
        <v>41</v>
      </c>
      <c r="P17" s="212"/>
      <c r="Q17" s="159">
        <v>87</v>
      </c>
      <c r="R17" s="159">
        <v>43</v>
      </c>
      <c r="S17" s="159">
        <v>44</v>
      </c>
      <c r="T17" s="159">
        <v>83</v>
      </c>
      <c r="U17" s="159">
        <v>47</v>
      </c>
      <c r="V17" s="159">
        <v>36</v>
      </c>
      <c r="W17" s="159">
        <v>26</v>
      </c>
      <c r="X17" s="159">
        <v>14</v>
      </c>
      <c r="Y17" s="159">
        <v>12</v>
      </c>
      <c r="Z17" s="159">
        <v>8</v>
      </c>
      <c r="AA17" s="159">
        <v>1</v>
      </c>
      <c r="AB17" s="159">
        <v>7</v>
      </c>
      <c r="AC17" s="213" t="s">
        <v>219</v>
      </c>
    </row>
    <row r="18" spans="2:29" s="185" customFormat="1" ht="7.5" customHeight="1">
      <c r="B18" s="207"/>
      <c r="C18" s="212"/>
      <c r="D18" s="212"/>
      <c r="E18" s="212"/>
      <c r="F18" s="212"/>
      <c r="G18" s="212"/>
      <c r="H18" s="212"/>
      <c r="I18" s="212"/>
      <c r="J18" s="214"/>
      <c r="K18" s="214"/>
      <c r="L18" s="214"/>
      <c r="M18" s="214"/>
      <c r="N18" s="214"/>
      <c r="O18" s="214"/>
      <c r="P18" s="201"/>
      <c r="Q18" s="214"/>
      <c r="R18" s="214"/>
      <c r="S18" s="214"/>
      <c r="T18" s="214"/>
      <c r="U18" s="214"/>
      <c r="V18" s="214"/>
      <c r="W18" s="214"/>
      <c r="X18" s="214"/>
      <c r="Y18" s="214"/>
      <c r="Z18" s="214"/>
      <c r="AA18" s="212"/>
      <c r="AB18" s="212"/>
      <c r="AC18" s="209"/>
    </row>
    <row r="19" spans="2:29" s="215" customFormat="1" ht="24" customHeight="1">
      <c r="B19" s="216" t="s">
        <v>220</v>
      </c>
      <c r="C19" s="217">
        <f aca="true" t="shared" si="8" ref="C19:O19">SUM(C20:C22)</f>
        <v>3</v>
      </c>
      <c r="D19" s="217">
        <f t="shared" si="8"/>
        <v>3</v>
      </c>
      <c r="E19" s="217">
        <f t="shared" si="8"/>
        <v>0</v>
      </c>
      <c r="F19" s="217">
        <f t="shared" si="8"/>
        <v>32</v>
      </c>
      <c r="G19" s="217">
        <f t="shared" si="8"/>
        <v>22</v>
      </c>
      <c r="H19" s="217">
        <f t="shared" si="8"/>
        <v>0</v>
      </c>
      <c r="I19" s="217">
        <f t="shared" si="8"/>
        <v>10</v>
      </c>
      <c r="J19" s="217">
        <f>SUM(J20:J22)</f>
        <v>615</v>
      </c>
      <c r="K19" s="217">
        <f t="shared" si="8"/>
        <v>303</v>
      </c>
      <c r="L19" s="217">
        <f t="shared" si="8"/>
        <v>312</v>
      </c>
      <c r="M19" s="217">
        <f t="shared" si="8"/>
        <v>203</v>
      </c>
      <c r="N19" s="217">
        <f t="shared" si="8"/>
        <v>103</v>
      </c>
      <c r="O19" s="217">
        <f t="shared" si="8"/>
        <v>100</v>
      </c>
      <c r="P19" s="221"/>
      <c r="Q19" s="217">
        <f aca="true" t="shared" si="9" ref="Q19:AB19">SUM(Q20:Q22)</f>
        <v>207</v>
      </c>
      <c r="R19" s="217">
        <f t="shared" si="9"/>
        <v>102</v>
      </c>
      <c r="S19" s="217">
        <f t="shared" si="9"/>
        <v>105</v>
      </c>
      <c r="T19" s="217">
        <f t="shared" si="9"/>
        <v>205</v>
      </c>
      <c r="U19" s="217">
        <f t="shared" si="9"/>
        <v>98</v>
      </c>
      <c r="V19" s="217">
        <f t="shared" si="9"/>
        <v>107</v>
      </c>
      <c r="W19" s="217">
        <f t="shared" si="9"/>
        <v>71</v>
      </c>
      <c r="X19" s="217">
        <f t="shared" si="9"/>
        <v>44</v>
      </c>
      <c r="Y19" s="217">
        <f t="shared" si="9"/>
        <v>27</v>
      </c>
      <c r="Z19" s="217">
        <f t="shared" si="9"/>
        <v>15</v>
      </c>
      <c r="AA19" s="217">
        <f t="shared" si="9"/>
        <v>1</v>
      </c>
      <c r="AB19" s="217">
        <f t="shared" si="9"/>
        <v>14</v>
      </c>
      <c r="AC19" s="220" t="s">
        <v>220</v>
      </c>
    </row>
    <row r="20" spans="2:29" s="185" customFormat="1" ht="24" customHeight="1">
      <c r="B20" s="210" t="s">
        <v>221</v>
      </c>
      <c r="C20" s="211">
        <v>1</v>
      </c>
      <c r="D20" s="211">
        <v>1</v>
      </c>
      <c r="E20" s="211">
        <v>0</v>
      </c>
      <c r="F20" s="159">
        <v>4</v>
      </c>
      <c r="G20" s="159">
        <v>3</v>
      </c>
      <c r="H20" s="211">
        <v>0</v>
      </c>
      <c r="I20" s="159">
        <v>1</v>
      </c>
      <c r="J20" s="159">
        <v>53</v>
      </c>
      <c r="K20" s="159">
        <v>26</v>
      </c>
      <c r="L20" s="159">
        <v>27</v>
      </c>
      <c r="M20" s="159">
        <v>16</v>
      </c>
      <c r="N20" s="159">
        <v>5</v>
      </c>
      <c r="O20" s="159">
        <v>11</v>
      </c>
      <c r="P20" s="212"/>
      <c r="Q20" s="159">
        <v>15</v>
      </c>
      <c r="R20" s="159">
        <v>7</v>
      </c>
      <c r="S20" s="159">
        <v>8</v>
      </c>
      <c r="T20" s="159">
        <v>22</v>
      </c>
      <c r="U20" s="159">
        <v>14</v>
      </c>
      <c r="V20" s="159">
        <v>8</v>
      </c>
      <c r="W20" s="159">
        <v>13</v>
      </c>
      <c r="X20" s="159">
        <v>8</v>
      </c>
      <c r="Y20" s="159">
        <v>5</v>
      </c>
      <c r="Z20" s="159">
        <v>5</v>
      </c>
      <c r="AA20" s="159">
        <v>0</v>
      </c>
      <c r="AB20" s="159">
        <v>5</v>
      </c>
      <c r="AC20" s="213" t="s">
        <v>222</v>
      </c>
    </row>
    <row r="21" spans="2:29" s="185" customFormat="1" ht="24" customHeight="1">
      <c r="B21" s="210" t="s">
        <v>223</v>
      </c>
      <c r="C21" s="211">
        <v>1</v>
      </c>
      <c r="D21" s="211">
        <v>1</v>
      </c>
      <c r="E21" s="211">
        <v>0</v>
      </c>
      <c r="F21" s="159">
        <v>9</v>
      </c>
      <c r="G21" s="159">
        <v>6</v>
      </c>
      <c r="H21" s="211">
        <v>0</v>
      </c>
      <c r="I21" s="159">
        <v>3</v>
      </c>
      <c r="J21" s="159">
        <v>138</v>
      </c>
      <c r="K21" s="159">
        <v>58</v>
      </c>
      <c r="L21" s="159">
        <v>80</v>
      </c>
      <c r="M21" s="159">
        <v>51</v>
      </c>
      <c r="N21" s="159">
        <v>22</v>
      </c>
      <c r="O21" s="159">
        <v>29</v>
      </c>
      <c r="P21" s="212"/>
      <c r="Q21" s="159">
        <v>43</v>
      </c>
      <c r="R21" s="159">
        <v>18</v>
      </c>
      <c r="S21" s="159">
        <v>25</v>
      </c>
      <c r="T21" s="159">
        <v>44</v>
      </c>
      <c r="U21" s="159">
        <v>18</v>
      </c>
      <c r="V21" s="159">
        <v>26</v>
      </c>
      <c r="W21" s="159">
        <v>20</v>
      </c>
      <c r="X21" s="159">
        <v>14</v>
      </c>
      <c r="Y21" s="159">
        <v>6</v>
      </c>
      <c r="Z21" s="159">
        <v>4</v>
      </c>
      <c r="AA21" s="159">
        <v>0</v>
      </c>
      <c r="AB21" s="159">
        <v>4</v>
      </c>
      <c r="AC21" s="213" t="s">
        <v>223</v>
      </c>
    </row>
    <row r="22" spans="2:29" s="185" customFormat="1" ht="24" customHeight="1">
      <c r="B22" s="210" t="s">
        <v>224</v>
      </c>
      <c r="C22" s="211">
        <v>1</v>
      </c>
      <c r="D22" s="211">
        <v>1</v>
      </c>
      <c r="E22" s="211">
        <v>0</v>
      </c>
      <c r="F22" s="159">
        <v>19</v>
      </c>
      <c r="G22" s="159">
        <v>13</v>
      </c>
      <c r="H22" s="211">
        <v>0</v>
      </c>
      <c r="I22" s="159">
        <v>6</v>
      </c>
      <c r="J22" s="159">
        <v>424</v>
      </c>
      <c r="K22" s="159">
        <v>219</v>
      </c>
      <c r="L22" s="159">
        <v>205</v>
      </c>
      <c r="M22" s="159">
        <v>136</v>
      </c>
      <c r="N22" s="159">
        <v>76</v>
      </c>
      <c r="O22" s="159">
        <v>60</v>
      </c>
      <c r="P22" s="212"/>
      <c r="Q22" s="159">
        <v>149</v>
      </c>
      <c r="R22" s="159">
        <v>77</v>
      </c>
      <c r="S22" s="159">
        <v>72</v>
      </c>
      <c r="T22" s="159">
        <v>139</v>
      </c>
      <c r="U22" s="159">
        <v>66</v>
      </c>
      <c r="V22" s="159">
        <v>73</v>
      </c>
      <c r="W22" s="159">
        <v>38</v>
      </c>
      <c r="X22" s="159">
        <v>22</v>
      </c>
      <c r="Y22" s="159">
        <v>16</v>
      </c>
      <c r="Z22" s="159">
        <v>6</v>
      </c>
      <c r="AA22" s="159">
        <v>1</v>
      </c>
      <c r="AB22" s="159">
        <v>5</v>
      </c>
      <c r="AC22" s="213" t="s">
        <v>224</v>
      </c>
    </row>
    <row r="23" spans="2:29" s="185" customFormat="1" ht="7.5" customHeight="1">
      <c r="B23" s="207"/>
      <c r="C23" s="212"/>
      <c r="D23" s="212"/>
      <c r="E23" s="212"/>
      <c r="F23" s="212"/>
      <c r="G23" s="212"/>
      <c r="H23" s="212"/>
      <c r="I23" s="212"/>
      <c r="J23" s="214"/>
      <c r="K23" s="214"/>
      <c r="L23" s="214"/>
      <c r="M23" s="214"/>
      <c r="N23" s="214"/>
      <c r="O23" s="214"/>
      <c r="P23" s="201"/>
      <c r="Q23" s="214"/>
      <c r="R23" s="214"/>
      <c r="S23" s="214"/>
      <c r="T23" s="214"/>
      <c r="U23" s="214"/>
      <c r="V23" s="214"/>
      <c r="W23" s="214"/>
      <c r="X23" s="214"/>
      <c r="Y23" s="214"/>
      <c r="Z23" s="214"/>
      <c r="AA23" s="212"/>
      <c r="AB23" s="212"/>
      <c r="AC23" s="209"/>
    </row>
    <row r="24" spans="2:29" s="215" customFormat="1" ht="24" customHeight="1">
      <c r="B24" s="216" t="s">
        <v>225</v>
      </c>
      <c r="C24" s="217">
        <f aca="true" t="shared" si="10" ref="C24:O24">SUM(C25:C28)</f>
        <v>7</v>
      </c>
      <c r="D24" s="217">
        <f t="shared" si="10"/>
        <v>7</v>
      </c>
      <c r="E24" s="217">
        <f t="shared" si="10"/>
        <v>0</v>
      </c>
      <c r="F24" s="217">
        <f t="shared" si="10"/>
        <v>73</v>
      </c>
      <c r="G24" s="217">
        <f t="shared" si="10"/>
        <v>51</v>
      </c>
      <c r="H24" s="217">
        <f t="shared" si="10"/>
        <v>0</v>
      </c>
      <c r="I24" s="217">
        <f t="shared" si="10"/>
        <v>22</v>
      </c>
      <c r="J24" s="217">
        <f>SUM(J25:J28)</f>
        <v>1486</v>
      </c>
      <c r="K24" s="217">
        <f t="shared" si="10"/>
        <v>735</v>
      </c>
      <c r="L24" s="217">
        <f t="shared" si="10"/>
        <v>751</v>
      </c>
      <c r="M24" s="217">
        <f t="shared" si="10"/>
        <v>495</v>
      </c>
      <c r="N24" s="217">
        <f t="shared" si="10"/>
        <v>252</v>
      </c>
      <c r="O24" s="217">
        <f t="shared" si="10"/>
        <v>243</v>
      </c>
      <c r="P24" s="219"/>
      <c r="Q24" s="217">
        <f aca="true" t="shared" si="11" ref="Q24:AB24">SUM(Q25:Q28)</f>
        <v>510</v>
      </c>
      <c r="R24" s="217">
        <f t="shared" si="11"/>
        <v>246</v>
      </c>
      <c r="S24" s="217">
        <f t="shared" si="11"/>
        <v>264</v>
      </c>
      <c r="T24" s="217">
        <f t="shared" si="11"/>
        <v>481</v>
      </c>
      <c r="U24" s="217">
        <f t="shared" si="11"/>
        <v>237</v>
      </c>
      <c r="V24" s="217">
        <f t="shared" si="11"/>
        <v>244</v>
      </c>
      <c r="W24" s="217">
        <f t="shared" si="11"/>
        <v>160</v>
      </c>
      <c r="X24" s="217">
        <f t="shared" si="11"/>
        <v>96</v>
      </c>
      <c r="Y24" s="217">
        <f t="shared" si="11"/>
        <v>64</v>
      </c>
      <c r="Z24" s="217">
        <f t="shared" si="11"/>
        <v>44</v>
      </c>
      <c r="AA24" s="217">
        <f t="shared" si="11"/>
        <v>11</v>
      </c>
      <c r="AB24" s="217">
        <f t="shared" si="11"/>
        <v>33</v>
      </c>
      <c r="AC24" s="220" t="s">
        <v>225</v>
      </c>
    </row>
    <row r="25" spans="2:29" s="185" customFormat="1" ht="24" customHeight="1">
      <c r="B25" s="210" t="s">
        <v>226</v>
      </c>
      <c r="C25" s="211">
        <v>1</v>
      </c>
      <c r="D25" s="211">
        <v>1</v>
      </c>
      <c r="E25" s="211">
        <v>0</v>
      </c>
      <c r="F25" s="159">
        <v>8</v>
      </c>
      <c r="G25" s="159">
        <v>6</v>
      </c>
      <c r="H25" s="211">
        <v>0</v>
      </c>
      <c r="I25" s="159">
        <v>2</v>
      </c>
      <c r="J25" s="159">
        <v>169</v>
      </c>
      <c r="K25" s="159">
        <v>88</v>
      </c>
      <c r="L25" s="159">
        <v>81</v>
      </c>
      <c r="M25" s="159">
        <v>53</v>
      </c>
      <c r="N25" s="159">
        <v>26</v>
      </c>
      <c r="O25" s="159">
        <v>27</v>
      </c>
      <c r="P25" s="212"/>
      <c r="Q25" s="159">
        <v>53</v>
      </c>
      <c r="R25" s="159">
        <v>21</v>
      </c>
      <c r="S25" s="159">
        <v>32</v>
      </c>
      <c r="T25" s="159">
        <v>63</v>
      </c>
      <c r="U25" s="159">
        <v>41</v>
      </c>
      <c r="V25" s="159">
        <v>22</v>
      </c>
      <c r="W25" s="159">
        <v>21</v>
      </c>
      <c r="X25" s="159">
        <v>12</v>
      </c>
      <c r="Y25" s="159">
        <v>9</v>
      </c>
      <c r="Z25" s="159">
        <v>5</v>
      </c>
      <c r="AA25" s="159">
        <v>3</v>
      </c>
      <c r="AB25" s="159">
        <v>2</v>
      </c>
      <c r="AC25" s="213" t="s">
        <v>227</v>
      </c>
    </row>
    <row r="26" spans="2:29" s="185" customFormat="1" ht="24" customHeight="1">
      <c r="B26" s="210" t="s">
        <v>228</v>
      </c>
      <c r="C26" s="211">
        <v>2</v>
      </c>
      <c r="D26" s="211">
        <v>2</v>
      </c>
      <c r="E26" s="211">
        <v>0</v>
      </c>
      <c r="F26" s="159">
        <v>24</v>
      </c>
      <c r="G26" s="159">
        <v>18</v>
      </c>
      <c r="H26" s="211">
        <v>0</v>
      </c>
      <c r="I26" s="159">
        <v>6</v>
      </c>
      <c r="J26" s="159">
        <v>533</v>
      </c>
      <c r="K26" s="159">
        <v>269</v>
      </c>
      <c r="L26" s="159">
        <v>264</v>
      </c>
      <c r="M26" s="159">
        <v>190</v>
      </c>
      <c r="N26" s="159">
        <v>98</v>
      </c>
      <c r="O26" s="159">
        <v>92</v>
      </c>
      <c r="P26" s="212"/>
      <c r="Q26" s="159">
        <v>167</v>
      </c>
      <c r="R26" s="159">
        <v>85</v>
      </c>
      <c r="S26" s="159">
        <v>82</v>
      </c>
      <c r="T26" s="159">
        <v>176</v>
      </c>
      <c r="U26" s="159">
        <v>86</v>
      </c>
      <c r="V26" s="159">
        <v>90</v>
      </c>
      <c r="W26" s="159">
        <v>46</v>
      </c>
      <c r="X26" s="159">
        <v>30</v>
      </c>
      <c r="Y26" s="159">
        <v>16</v>
      </c>
      <c r="Z26" s="159">
        <v>7</v>
      </c>
      <c r="AA26" s="159">
        <v>1</v>
      </c>
      <c r="AB26" s="159">
        <v>6</v>
      </c>
      <c r="AC26" s="213" t="s">
        <v>228</v>
      </c>
    </row>
    <row r="27" spans="2:29" s="185" customFormat="1" ht="24" customHeight="1">
      <c r="B27" s="210" t="s">
        <v>229</v>
      </c>
      <c r="C27" s="211">
        <v>2</v>
      </c>
      <c r="D27" s="211">
        <v>2</v>
      </c>
      <c r="E27" s="211">
        <v>0</v>
      </c>
      <c r="F27" s="159">
        <v>22</v>
      </c>
      <c r="G27" s="159">
        <v>15</v>
      </c>
      <c r="H27" s="211">
        <v>0</v>
      </c>
      <c r="I27" s="159">
        <v>7</v>
      </c>
      <c r="J27" s="159">
        <v>426</v>
      </c>
      <c r="K27" s="159">
        <v>190</v>
      </c>
      <c r="L27" s="159">
        <v>236</v>
      </c>
      <c r="M27" s="159">
        <v>143</v>
      </c>
      <c r="N27" s="159">
        <v>64</v>
      </c>
      <c r="O27" s="159">
        <v>79</v>
      </c>
      <c r="P27" s="212"/>
      <c r="Q27" s="159">
        <v>162</v>
      </c>
      <c r="R27" s="159">
        <v>76</v>
      </c>
      <c r="S27" s="159">
        <v>86</v>
      </c>
      <c r="T27" s="159">
        <v>121</v>
      </c>
      <c r="U27" s="159">
        <v>50</v>
      </c>
      <c r="V27" s="159">
        <v>71</v>
      </c>
      <c r="W27" s="159">
        <v>53</v>
      </c>
      <c r="X27" s="159">
        <v>32</v>
      </c>
      <c r="Y27" s="159">
        <v>21</v>
      </c>
      <c r="Z27" s="159">
        <v>13</v>
      </c>
      <c r="AA27" s="159">
        <v>3</v>
      </c>
      <c r="AB27" s="159">
        <v>10</v>
      </c>
      <c r="AC27" s="213" t="s">
        <v>229</v>
      </c>
    </row>
    <row r="28" spans="2:29" s="185" customFormat="1" ht="24" customHeight="1">
      <c r="B28" s="210" t="s">
        <v>230</v>
      </c>
      <c r="C28" s="211">
        <v>2</v>
      </c>
      <c r="D28" s="211">
        <v>2</v>
      </c>
      <c r="E28" s="211">
        <v>0</v>
      </c>
      <c r="F28" s="159">
        <v>19</v>
      </c>
      <c r="G28" s="159">
        <v>12</v>
      </c>
      <c r="H28" s="211">
        <v>0</v>
      </c>
      <c r="I28" s="159">
        <v>7</v>
      </c>
      <c r="J28" s="159">
        <v>358</v>
      </c>
      <c r="K28" s="159">
        <v>188</v>
      </c>
      <c r="L28" s="159">
        <v>170</v>
      </c>
      <c r="M28" s="159">
        <v>109</v>
      </c>
      <c r="N28" s="159">
        <v>64</v>
      </c>
      <c r="O28" s="159">
        <v>45</v>
      </c>
      <c r="P28" s="212"/>
      <c r="Q28" s="159">
        <v>128</v>
      </c>
      <c r="R28" s="159">
        <v>64</v>
      </c>
      <c r="S28" s="159">
        <v>64</v>
      </c>
      <c r="T28" s="159">
        <v>121</v>
      </c>
      <c r="U28" s="159">
        <v>60</v>
      </c>
      <c r="V28" s="159">
        <v>61</v>
      </c>
      <c r="W28" s="159">
        <v>40</v>
      </c>
      <c r="X28" s="159">
        <v>22</v>
      </c>
      <c r="Y28" s="159">
        <v>18</v>
      </c>
      <c r="Z28" s="159">
        <v>19</v>
      </c>
      <c r="AA28" s="159">
        <v>4</v>
      </c>
      <c r="AB28" s="159">
        <v>15</v>
      </c>
      <c r="AC28" s="213" t="s">
        <v>230</v>
      </c>
    </row>
    <row r="29" spans="2:29" s="185" customFormat="1" ht="7.5" customHeight="1">
      <c r="B29" s="207"/>
      <c r="C29" s="212"/>
      <c r="D29" s="212"/>
      <c r="E29" s="212"/>
      <c r="F29" s="212"/>
      <c r="G29" s="212"/>
      <c r="H29" s="212"/>
      <c r="I29" s="212"/>
      <c r="J29" s="214"/>
      <c r="K29" s="214"/>
      <c r="L29" s="214"/>
      <c r="M29" s="214"/>
      <c r="N29" s="214"/>
      <c r="O29" s="214"/>
      <c r="P29" s="222"/>
      <c r="Q29" s="214"/>
      <c r="R29" s="214"/>
      <c r="S29" s="214"/>
      <c r="T29" s="214"/>
      <c r="U29" s="214"/>
      <c r="V29" s="214"/>
      <c r="W29" s="214"/>
      <c r="X29" s="214"/>
      <c r="Y29" s="214"/>
      <c r="Z29" s="214"/>
      <c r="AA29" s="212"/>
      <c r="AB29" s="212"/>
      <c r="AC29" s="209"/>
    </row>
    <row r="30" spans="2:29" s="215" customFormat="1" ht="24" customHeight="1">
      <c r="B30" s="216" t="s">
        <v>231</v>
      </c>
      <c r="C30" s="217">
        <f aca="true" t="shared" si="12" ref="C30:O30">SUM(C31:C34)</f>
        <v>7</v>
      </c>
      <c r="D30" s="217">
        <f t="shared" si="12"/>
        <v>7</v>
      </c>
      <c r="E30" s="217">
        <f t="shared" si="12"/>
        <v>0</v>
      </c>
      <c r="F30" s="217">
        <f t="shared" si="12"/>
        <v>52</v>
      </c>
      <c r="G30" s="217">
        <f t="shared" si="12"/>
        <v>39</v>
      </c>
      <c r="H30" s="217">
        <f t="shared" si="12"/>
        <v>0</v>
      </c>
      <c r="I30" s="217">
        <f t="shared" si="12"/>
        <v>13</v>
      </c>
      <c r="J30" s="218">
        <f>SUM(J31:J34)</f>
        <v>952</v>
      </c>
      <c r="K30" s="218">
        <f t="shared" si="12"/>
        <v>480</v>
      </c>
      <c r="L30" s="218">
        <f t="shared" si="12"/>
        <v>472</v>
      </c>
      <c r="M30" s="218">
        <f t="shared" si="12"/>
        <v>281</v>
      </c>
      <c r="N30" s="218">
        <f t="shared" si="12"/>
        <v>140</v>
      </c>
      <c r="O30" s="218">
        <f t="shared" si="12"/>
        <v>141</v>
      </c>
      <c r="P30" s="219"/>
      <c r="Q30" s="218">
        <f aca="true" t="shared" si="13" ref="Q30:AB30">SUM(Q31:Q34)</f>
        <v>341</v>
      </c>
      <c r="R30" s="218">
        <f t="shared" si="13"/>
        <v>172</v>
      </c>
      <c r="S30" s="218">
        <f t="shared" si="13"/>
        <v>169</v>
      </c>
      <c r="T30" s="218">
        <f t="shared" si="13"/>
        <v>330</v>
      </c>
      <c r="U30" s="218">
        <f t="shared" si="13"/>
        <v>168</v>
      </c>
      <c r="V30" s="218">
        <f t="shared" si="13"/>
        <v>162</v>
      </c>
      <c r="W30" s="218">
        <f t="shared" si="13"/>
        <v>122</v>
      </c>
      <c r="X30" s="218">
        <f t="shared" si="13"/>
        <v>72</v>
      </c>
      <c r="Y30" s="218">
        <f t="shared" si="13"/>
        <v>50</v>
      </c>
      <c r="Z30" s="218">
        <f t="shared" si="13"/>
        <v>31</v>
      </c>
      <c r="AA30" s="217">
        <f t="shared" si="13"/>
        <v>5</v>
      </c>
      <c r="AB30" s="217">
        <f t="shared" si="13"/>
        <v>26</v>
      </c>
      <c r="AC30" s="220" t="s">
        <v>231</v>
      </c>
    </row>
    <row r="31" spans="2:29" s="185" customFormat="1" ht="24" customHeight="1">
      <c r="B31" s="210" t="s">
        <v>232</v>
      </c>
      <c r="C31" s="211">
        <v>0</v>
      </c>
      <c r="D31" s="211">
        <v>0</v>
      </c>
      <c r="E31" s="211">
        <v>0</v>
      </c>
      <c r="F31" s="211">
        <v>0</v>
      </c>
      <c r="G31" s="211">
        <v>0</v>
      </c>
      <c r="H31" s="211">
        <v>0</v>
      </c>
      <c r="I31" s="211">
        <v>0</v>
      </c>
      <c r="J31" s="211">
        <v>0</v>
      </c>
      <c r="K31" s="211">
        <v>0</v>
      </c>
      <c r="L31" s="211">
        <v>0</v>
      </c>
      <c r="M31" s="211">
        <v>0</v>
      </c>
      <c r="N31" s="211">
        <v>0</v>
      </c>
      <c r="O31" s="211">
        <v>0</v>
      </c>
      <c r="P31" s="212"/>
      <c r="Q31" s="211">
        <v>0</v>
      </c>
      <c r="R31" s="211">
        <v>0</v>
      </c>
      <c r="S31" s="211">
        <v>0</v>
      </c>
      <c r="T31" s="211">
        <v>0</v>
      </c>
      <c r="U31" s="211">
        <v>0</v>
      </c>
      <c r="V31" s="211">
        <v>0</v>
      </c>
      <c r="W31" s="211">
        <v>0</v>
      </c>
      <c r="X31" s="211">
        <v>0</v>
      </c>
      <c r="Y31" s="211">
        <v>0</v>
      </c>
      <c r="Z31" s="211">
        <v>0</v>
      </c>
      <c r="AA31" s="211">
        <v>0</v>
      </c>
      <c r="AB31" s="211">
        <v>0</v>
      </c>
      <c r="AC31" s="213" t="s">
        <v>232</v>
      </c>
    </row>
    <row r="32" spans="2:29" s="185" customFormat="1" ht="24" customHeight="1">
      <c r="B32" s="210" t="s">
        <v>233</v>
      </c>
      <c r="C32" s="211">
        <v>3</v>
      </c>
      <c r="D32" s="211">
        <v>3</v>
      </c>
      <c r="E32" s="211">
        <v>0</v>
      </c>
      <c r="F32" s="159">
        <v>22</v>
      </c>
      <c r="G32" s="159">
        <v>16</v>
      </c>
      <c r="H32" s="211">
        <v>0</v>
      </c>
      <c r="I32" s="159">
        <v>6</v>
      </c>
      <c r="J32" s="159">
        <v>380</v>
      </c>
      <c r="K32" s="159">
        <v>192</v>
      </c>
      <c r="L32" s="159">
        <v>188</v>
      </c>
      <c r="M32" s="159">
        <v>116</v>
      </c>
      <c r="N32" s="159">
        <v>58</v>
      </c>
      <c r="O32" s="159">
        <v>58</v>
      </c>
      <c r="P32" s="212"/>
      <c r="Q32" s="159">
        <v>136</v>
      </c>
      <c r="R32" s="159">
        <v>71</v>
      </c>
      <c r="S32" s="159">
        <v>65</v>
      </c>
      <c r="T32" s="159">
        <v>128</v>
      </c>
      <c r="U32" s="159">
        <v>63</v>
      </c>
      <c r="V32" s="159">
        <v>65</v>
      </c>
      <c r="W32" s="159">
        <v>52</v>
      </c>
      <c r="X32" s="159">
        <v>29</v>
      </c>
      <c r="Y32" s="159">
        <v>23</v>
      </c>
      <c r="Z32" s="159">
        <v>14</v>
      </c>
      <c r="AA32" s="159">
        <v>1</v>
      </c>
      <c r="AB32" s="159">
        <v>13</v>
      </c>
      <c r="AC32" s="213" t="s">
        <v>234</v>
      </c>
    </row>
    <row r="33" spans="2:29" s="185" customFormat="1" ht="24" customHeight="1">
      <c r="B33" s="210" t="s">
        <v>235</v>
      </c>
      <c r="C33" s="211">
        <v>2</v>
      </c>
      <c r="D33" s="211">
        <v>2</v>
      </c>
      <c r="E33" s="211">
        <v>0</v>
      </c>
      <c r="F33" s="159">
        <v>16</v>
      </c>
      <c r="G33" s="159">
        <v>12</v>
      </c>
      <c r="H33" s="211">
        <v>0</v>
      </c>
      <c r="I33" s="159">
        <v>4</v>
      </c>
      <c r="J33" s="159">
        <v>305</v>
      </c>
      <c r="K33" s="159">
        <v>156</v>
      </c>
      <c r="L33" s="159">
        <v>149</v>
      </c>
      <c r="M33" s="159">
        <v>77</v>
      </c>
      <c r="N33" s="159">
        <v>36</v>
      </c>
      <c r="O33" s="159">
        <v>41</v>
      </c>
      <c r="P33" s="212"/>
      <c r="Q33" s="159">
        <v>108</v>
      </c>
      <c r="R33" s="159">
        <v>57</v>
      </c>
      <c r="S33" s="159">
        <v>51</v>
      </c>
      <c r="T33" s="159">
        <v>120</v>
      </c>
      <c r="U33" s="159">
        <v>63</v>
      </c>
      <c r="V33" s="159">
        <v>57</v>
      </c>
      <c r="W33" s="159">
        <v>37</v>
      </c>
      <c r="X33" s="159">
        <v>24</v>
      </c>
      <c r="Y33" s="159">
        <v>13</v>
      </c>
      <c r="Z33" s="159">
        <v>9</v>
      </c>
      <c r="AA33" s="159">
        <v>1</v>
      </c>
      <c r="AB33" s="159">
        <v>8</v>
      </c>
      <c r="AC33" s="213" t="s">
        <v>235</v>
      </c>
    </row>
    <row r="34" spans="2:29" s="185" customFormat="1" ht="24" customHeight="1">
      <c r="B34" s="210" t="s">
        <v>236</v>
      </c>
      <c r="C34" s="211">
        <v>2</v>
      </c>
      <c r="D34" s="211">
        <v>2</v>
      </c>
      <c r="E34" s="211">
        <v>0</v>
      </c>
      <c r="F34" s="159">
        <v>14</v>
      </c>
      <c r="G34" s="159">
        <v>11</v>
      </c>
      <c r="H34" s="211">
        <v>0</v>
      </c>
      <c r="I34" s="159">
        <v>3</v>
      </c>
      <c r="J34" s="159">
        <v>267</v>
      </c>
      <c r="K34" s="159">
        <v>132</v>
      </c>
      <c r="L34" s="159">
        <v>135</v>
      </c>
      <c r="M34" s="159">
        <v>88</v>
      </c>
      <c r="N34" s="159">
        <v>46</v>
      </c>
      <c r="O34" s="159">
        <v>42</v>
      </c>
      <c r="P34" s="212"/>
      <c r="Q34" s="159">
        <v>97</v>
      </c>
      <c r="R34" s="159">
        <v>44</v>
      </c>
      <c r="S34" s="159">
        <v>53</v>
      </c>
      <c r="T34" s="159">
        <v>82</v>
      </c>
      <c r="U34" s="159">
        <v>42</v>
      </c>
      <c r="V34" s="159">
        <v>40</v>
      </c>
      <c r="W34" s="159">
        <v>33</v>
      </c>
      <c r="X34" s="159">
        <v>19</v>
      </c>
      <c r="Y34" s="159">
        <v>14</v>
      </c>
      <c r="Z34" s="159">
        <v>8</v>
      </c>
      <c r="AA34" s="159">
        <v>3</v>
      </c>
      <c r="AB34" s="159">
        <v>5</v>
      </c>
      <c r="AC34" s="213" t="s">
        <v>236</v>
      </c>
    </row>
    <row r="35" spans="2:29" s="185" customFormat="1" ht="7.5" customHeight="1">
      <c r="B35" s="207"/>
      <c r="C35" s="212"/>
      <c r="D35" s="212"/>
      <c r="E35" s="212"/>
      <c r="F35" s="212"/>
      <c r="G35" s="212"/>
      <c r="H35" s="212"/>
      <c r="I35" s="212"/>
      <c r="J35" s="214"/>
      <c r="K35" s="214"/>
      <c r="L35" s="214"/>
      <c r="M35" s="214"/>
      <c r="N35" s="214"/>
      <c r="O35" s="214"/>
      <c r="P35" s="222"/>
      <c r="Q35" s="214"/>
      <c r="R35" s="214"/>
      <c r="S35" s="214"/>
      <c r="T35" s="214"/>
      <c r="U35" s="214"/>
      <c r="V35" s="214"/>
      <c r="W35" s="214"/>
      <c r="X35" s="214"/>
      <c r="Y35" s="214"/>
      <c r="Z35" s="214"/>
      <c r="AA35" s="212"/>
      <c r="AB35" s="212"/>
      <c r="AC35" s="209"/>
    </row>
    <row r="36" spans="2:29" s="215" customFormat="1" ht="24" customHeight="1">
      <c r="B36" s="216" t="s">
        <v>237</v>
      </c>
      <c r="C36" s="217">
        <f aca="true" t="shared" si="14" ref="C36:O36">SUM(C37:C39)</f>
        <v>3</v>
      </c>
      <c r="D36" s="217">
        <f t="shared" si="14"/>
        <v>3</v>
      </c>
      <c r="E36" s="217">
        <f t="shared" si="14"/>
        <v>0</v>
      </c>
      <c r="F36" s="217">
        <f t="shared" si="14"/>
        <v>15</v>
      </c>
      <c r="G36" s="217">
        <f t="shared" si="14"/>
        <v>9</v>
      </c>
      <c r="H36" s="217">
        <f t="shared" si="14"/>
        <v>0</v>
      </c>
      <c r="I36" s="217">
        <f t="shared" si="14"/>
        <v>6</v>
      </c>
      <c r="J36" s="218">
        <f>SUM(J37:J39)</f>
        <v>169</v>
      </c>
      <c r="K36" s="218">
        <f t="shared" si="14"/>
        <v>83</v>
      </c>
      <c r="L36" s="218">
        <f t="shared" si="14"/>
        <v>86</v>
      </c>
      <c r="M36" s="218">
        <f t="shared" si="14"/>
        <v>48</v>
      </c>
      <c r="N36" s="218">
        <f t="shared" si="14"/>
        <v>24</v>
      </c>
      <c r="O36" s="218">
        <f t="shared" si="14"/>
        <v>24</v>
      </c>
      <c r="P36" s="219"/>
      <c r="Q36" s="218">
        <f aca="true" t="shared" si="15" ref="Q36:AB36">SUM(Q37:Q39)</f>
        <v>60</v>
      </c>
      <c r="R36" s="218">
        <f t="shared" si="15"/>
        <v>26</v>
      </c>
      <c r="S36" s="218">
        <f t="shared" si="15"/>
        <v>34</v>
      </c>
      <c r="T36" s="218">
        <f t="shared" si="15"/>
        <v>61</v>
      </c>
      <c r="U36" s="218">
        <f t="shared" si="15"/>
        <v>33</v>
      </c>
      <c r="V36" s="218">
        <f t="shared" si="15"/>
        <v>28</v>
      </c>
      <c r="W36" s="218">
        <f t="shared" si="15"/>
        <v>41</v>
      </c>
      <c r="X36" s="218">
        <f t="shared" si="15"/>
        <v>24</v>
      </c>
      <c r="Y36" s="218">
        <f t="shared" si="15"/>
        <v>17</v>
      </c>
      <c r="Z36" s="218">
        <f t="shared" si="15"/>
        <v>7</v>
      </c>
      <c r="AA36" s="217">
        <f t="shared" si="15"/>
        <v>4</v>
      </c>
      <c r="AB36" s="217">
        <f t="shared" si="15"/>
        <v>3</v>
      </c>
      <c r="AC36" s="220" t="s">
        <v>238</v>
      </c>
    </row>
    <row r="37" spans="2:29" s="185" customFormat="1" ht="24" customHeight="1">
      <c r="B37" s="210" t="s">
        <v>239</v>
      </c>
      <c r="C37" s="211">
        <v>1</v>
      </c>
      <c r="D37" s="211">
        <v>1</v>
      </c>
      <c r="E37" s="211">
        <v>0</v>
      </c>
      <c r="F37" s="159">
        <v>6</v>
      </c>
      <c r="G37" s="159">
        <v>3</v>
      </c>
      <c r="H37" s="211">
        <v>0</v>
      </c>
      <c r="I37" s="159">
        <v>3</v>
      </c>
      <c r="J37" s="159">
        <v>78</v>
      </c>
      <c r="K37" s="159">
        <v>37</v>
      </c>
      <c r="L37" s="159">
        <v>41</v>
      </c>
      <c r="M37" s="159">
        <v>24</v>
      </c>
      <c r="N37" s="159">
        <v>10</v>
      </c>
      <c r="O37" s="159">
        <v>14</v>
      </c>
      <c r="P37" s="214"/>
      <c r="Q37" s="159">
        <v>27</v>
      </c>
      <c r="R37" s="159">
        <v>14</v>
      </c>
      <c r="S37" s="159">
        <v>13</v>
      </c>
      <c r="T37" s="159">
        <v>27</v>
      </c>
      <c r="U37" s="159">
        <v>13</v>
      </c>
      <c r="V37" s="159">
        <v>14</v>
      </c>
      <c r="W37" s="159">
        <v>15</v>
      </c>
      <c r="X37" s="159">
        <v>8</v>
      </c>
      <c r="Y37" s="159">
        <v>7</v>
      </c>
      <c r="Z37" s="159">
        <v>1</v>
      </c>
      <c r="AA37" s="159">
        <v>1</v>
      </c>
      <c r="AB37" s="159">
        <v>0</v>
      </c>
      <c r="AC37" s="213" t="s">
        <v>239</v>
      </c>
    </row>
    <row r="38" spans="2:29" s="185" customFormat="1" ht="24" customHeight="1">
      <c r="B38" s="210" t="s">
        <v>240</v>
      </c>
      <c r="C38" s="211">
        <v>1</v>
      </c>
      <c r="D38" s="211">
        <v>1</v>
      </c>
      <c r="E38" s="211">
        <v>0</v>
      </c>
      <c r="F38" s="159">
        <v>4</v>
      </c>
      <c r="G38" s="159">
        <v>3</v>
      </c>
      <c r="H38" s="211">
        <v>0</v>
      </c>
      <c r="I38" s="159">
        <v>1</v>
      </c>
      <c r="J38" s="159">
        <v>51</v>
      </c>
      <c r="K38" s="159">
        <v>25</v>
      </c>
      <c r="L38" s="159">
        <v>26</v>
      </c>
      <c r="M38" s="159">
        <v>17</v>
      </c>
      <c r="N38" s="159">
        <v>9</v>
      </c>
      <c r="O38" s="159">
        <v>8</v>
      </c>
      <c r="P38" s="214"/>
      <c r="Q38" s="159">
        <v>17</v>
      </c>
      <c r="R38" s="159">
        <v>6</v>
      </c>
      <c r="S38" s="159">
        <v>11</v>
      </c>
      <c r="T38" s="159">
        <v>17</v>
      </c>
      <c r="U38" s="159">
        <v>10</v>
      </c>
      <c r="V38" s="159">
        <v>7</v>
      </c>
      <c r="W38" s="159">
        <v>13</v>
      </c>
      <c r="X38" s="159">
        <v>9</v>
      </c>
      <c r="Y38" s="159">
        <v>4</v>
      </c>
      <c r="Z38" s="159">
        <v>3</v>
      </c>
      <c r="AA38" s="159">
        <v>1</v>
      </c>
      <c r="AB38" s="159">
        <v>2</v>
      </c>
      <c r="AC38" s="213" t="s">
        <v>240</v>
      </c>
    </row>
    <row r="39" spans="2:29" s="185" customFormat="1" ht="24" customHeight="1">
      <c r="B39" s="210" t="s">
        <v>241</v>
      </c>
      <c r="C39" s="211">
        <v>1</v>
      </c>
      <c r="D39" s="211">
        <v>1</v>
      </c>
      <c r="E39" s="211">
        <v>0</v>
      </c>
      <c r="F39" s="159">
        <v>5</v>
      </c>
      <c r="G39" s="159">
        <v>3</v>
      </c>
      <c r="H39" s="211">
        <v>0</v>
      </c>
      <c r="I39" s="159">
        <v>2</v>
      </c>
      <c r="J39" s="159">
        <v>40</v>
      </c>
      <c r="K39" s="159">
        <v>21</v>
      </c>
      <c r="L39" s="159">
        <v>19</v>
      </c>
      <c r="M39" s="159">
        <v>7</v>
      </c>
      <c r="N39" s="159">
        <v>5</v>
      </c>
      <c r="O39" s="159">
        <v>2</v>
      </c>
      <c r="P39" s="214"/>
      <c r="Q39" s="159">
        <v>16</v>
      </c>
      <c r="R39" s="159">
        <v>6</v>
      </c>
      <c r="S39" s="159">
        <v>10</v>
      </c>
      <c r="T39" s="159">
        <v>17</v>
      </c>
      <c r="U39" s="159">
        <v>10</v>
      </c>
      <c r="V39" s="159">
        <v>7</v>
      </c>
      <c r="W39" s="159">
        <v>13</v>
      </c>
      <c r="X39" s="159">
        <v>7</v>
      </c>
      <c r="Y39" s="159">
        <v>6</v>
      </c>
      <c r="Z39" s="159">
        <v>3</v>
      </c>
      <c r="AA39" s="159">
        <v>2</v>
      </c>
      <c r="AB39" s="159">
        <v>1</v>
      </c>
      <c r="AC39" s="213" t="s">
        <v>241</v>
      </c>
    </row>
    <row r="40" spans="2:29" s="185" customFormat="1" ht="7.5" customHeight="1">
      <c r="B40" s="223"/>
      <c r="C40" s="224"/>
      <c r="D40" s="224"/>
      <c r="E40" s="224"/>
      <c r="F40" s="224"/>
      <c r="G40" s="224"/>
      <c r="H40" s="224"/>
      <c r="I40" s="224"/>
      <c r="J40" s="222"/>
      <c r="K40" s="222"/>
      <c r="L40" s="222"/>
      <c r="M40" s="222"/>
      <c r="N40" s="222"/>
      <c r="O40" s="222"/>
      <c r="P40" s="222"/>
      <c r="Q40" s="222"/>
      <c r="R40" s="222"/>
      <c r="S40" s="222"/>
      <c r="T40" s="222"/>
      <c r="U40" s="222"/>
      <c r="V40" s="222"/>
      <c r="W40" s="222"/>
      <c r="X40" s="222"/>
      <c r="Y40" s="222"/>
      <c r="Z40" s="222"/>
      <c r="AA40" s="224"/>
      <c r="AB40" s="224"/>
      <c r="AC40" s="225"/>
    </row>
    <row r="41" spans="2:29" s="185" customFormat="1" ht="24" customHeight="1">
      <c r="B41" s="226"/>
      <c r="C41" s="227"/>
      <c r="D41" s="227"/>
      <c r="E41" s="227"/>
      <c r="F41" s="227"/>
      <c r="G41" s="227"/>
      <c r="H41" s="227"/>
      <c r="I41" s="227"/>
      <c r="J41" s="227"/>
      <c r="K41" s="227"/>
      <c r="L41" s="227"/>
      <c r="M41" s="227"/>
      <c r="N41" s="227"/>
      <c r="O41" s="227"/>
      <c r="P41" s="188"/>
      <c r="Q41" s="227"/>
      <c r="R41" s="227"/>
      <c r="S41" s="227"/>
      <c r="T41" s="227"/>
      <c r="U41" s="227"/>
      <c r="V41" s="227"/>
      <c r="W41" s="227"/>
      <c r="X41" s="227"/>
      <c r="Y41" s="227"/>
      <c r="Z41" s="227"/>
      <c r="AA41" s="227"/>
      <c r="AB41" s="227"/>
      <c r="AC41" s="227"/>
    </row>
    <row r="42" spans="2:29" ht="14.25">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row>
  </sheetData>
  <sheetProtection/>
  <mergeCells count="16">
    <mergeCell ref="J4:L4"/>
    <mergeCell ref="M4:O4"/>
    <mergeCell ref="Q4:S4"/>
    <mergeCell ref="T4:V4"/>
    <mergeCell ref="W4:Y4"/>
    <mergeCell ref="Z4:AB4"/>
    <mergeCell ref="C1:O1"/>
    <mergeCell ref="Q1:AC1"/>
    <mergeCell ref="B3:B5"/>
    <mergeCell ref="C3:E4"/>
    <mergeCell ref="F3:I4"/>
    <mergeCell ref="J3:O3"/>
    <mergeCell ref="Q3:V3"/>
    <mergeCell ref="W3:Y3"/>
    <mergeCell ref="Z3:AB3"/>
    <mergeCell ref="AC3:AC5"/>
  </mergeCells>
  <printOptions horizontalCentered="1"/>
  <pageMargins left="0.6692913385826772" right="0.5511811023622047" top="0.5511811023622047" bottom="0.3937007874015748" header="0.5511811023622047" footer="0.5118110236220472"/>
  <pageSetup firstPageNumber="49" useFirstPageNumber="1" horizontalDpi="600" verticalDpi="600" orientation="portrait" paperSize="9" scale="82" r:id="rId1"/>
  <headerFooter alignWithMargins="0">
    <oddFooter>&amp;C&amp;"ＭＳ Ｐ明朝,標準"- &amp;P -</oddFooter>
  </headerFooter>
  <colBreaks count="2" manualBreakCount="2">
    <brk id="1" max="65535" man="1"/>
    <brk id="15" max="43" man="1"/>
  </colBreaks>
</worksheet>
</file>

<file path=xl/worksheets/sheet12.xml><?xml version="1.0" encoding="utf-8"?>
<worksheet xmlns="http://schemas.openxmlformats.org/spreadsheetml/2006/main" xmlns:r="http://schemas.openxmlformats.org/officeDocument/2006/relationships">
  <sheetPr>
    <tabColor indexed="34"/>
  </sheetPr>
  <dimension ref="A1:BF54"/>
  <sheetViews>
    <sheetView showGridLines="0"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00390625" defaultRowHeight="13.5"/>
  <cols>
    <col min="1" max="1" width="10.125" style="286" customWidth="1"/>
    <col min="2" max="7" width="7.50390625" style="286" bestFit="1" customWidth="1"/>
    <col min="8" max="9" width="7.375" style="286" bestFit="1" customWidth="1"/>
    <col min="10" max="13" width="3.75390625" style="286" customWidth="1"/>
    <col min="14" max="15" width="4.25390625" style="286" customWidth="1"/>
    <col min="16" max="16" width="5.875" style="286" bestFit="1" customWidth="1"/>
    <col min="17" max="17" width="4.125" style="286" customWidth="1"/>
    <col min="18" max="19" width="3.75390625" style="286" customWidth="1"/>
    <col min="20" max="21" width="3.50390625" style="286" hidden="1" customWidth="1"/>
    <col min="22" max="35" width="4.125" style="286" customWidth="1"/>
    <col min="36" max="36" width="3.75390625" style="286" customWidth="1"/>
    <col min="37" max="37" width="3.625" style="286" customWidth="1"/>
    <col min="38" max="47" width="4.125" style="286" customWidth="1"/>
    <col min="48" max="48" width="5.00390625" style="286" customWidth="1"/>
    <col min="49" max="49" width="5.25390625" style="286" customWidth="1"/>
    <col min="50" max="50" width="3.75390625" style="286" customWidth="1"/>
    <col min="51" max="51" width="3.625" style="286" customWidth="1"/>
    <col min="52" max="54" width="6.00390625" style="286" bestFit="1" customWidth="1"/>
    <col min="55" max="56" width="5.25390625" style="286" bestFit="1" customWidth="1"/>
    <col min="57" max="57" width="5.625" style="286" bestFit="1" customWidth="1"/>
    <col min="58" max="58" width="10.125" style="286" customWidth="1"/>
    <col min="59" max="16384" width="9.00390625" style="286" customWidth="1"/>
  </cols>
  <sheetData>
    <row r="1" spans="1:58" s="231" customFormat="1" ht="15.75" customHeight="1">
      <c r="A1" s="230" t="s">
        <v>18</v>
      </c>
      <c r="B1" s="586" t="s">
        <v>242</v>
      </c>
      <c r="C1" s="587"/>
      <c r="D1" s="587"/>
      <c r="E1" s="587"/>
      <c r="F1" s="587"/>
      <c r="G1" s="587"/>
      <c r="H1" s="587"/>
      <c r="I1" s="587"/>
      <c r="J1" s="587"/>
      <c r="K1" s="587"/>
      <c r="L1" s="587"/>
      <c r="M1" s="587"/>
      <c r="N1" s="587"/>
      <c r="O1" s="587"/>
      <c r="P1" s="587"/>
      <c r="Q1" s="587"/>
      <c r="R1" s="587"/>
      <c r="S1" s="414"/>
      <c r="T1" s="414"/>
      <c r="U1" s="414"/>
      <c r="V1" s="414"/>
      <c r="W1" s="414"/>
      <c r="X1" s="414"/>
      <c r="Y1" s="414"/>
      <c r="Z1" s="414"/>
      <c r="AA1" s="414"/>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row>
    <row r="2" spans="1:58" s="234" customFormat="1" ht="13.5">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3"/>
      <c r="AW2" s="233"/>
      <c r="AX2" s="232"/>
      <c r="AY2" s="232"/>
      <c r="AZ2" s="233"/>
      <c r="BD2" s="235"/>
      <c r="BF2" s="236"/>
    </row>
    <row r="3" spans="1:58" s="237" customFormat="1" ht="24" customHeight="1">
      <c r="A3" s="510" t="s">
        <v>23</v>
      </c>
      <c r="B3" s="502" t="s">
        <v>243</v>
      </c>
      <c r="C3" s="513"/>
      <c r="D3" s="503"/>
      <c r="E3" s="516" t="s">
        <v>244</v>
      </c>
      <c r="F3" s="517"/>
      <c r="G3" s="517"/>
      <c r="H3" s="517"/>
      <c r="I3" s="517"/>
      <c r="J3" s="517"/>
      <c r="K3" s="517"/>
      <c r="L3" s="517"/>
      <c r="M3" s="517"/>
      <c r="N3" s="517"/>
      <c r="O3" s="517"/>
      <c r="P3" s="517"/>
      <c r="Q3" s="517"/>
      <c r="R3" s="517"/>
      <c r="S3" s="517"/>
      <c r="T3" s="517"/>
      <c r="U3" s="518"/>
      <c r="V3" s="519" t="s">
        <v>245</v>
      </c>
      <c r="W3" s="520"/>
      <c r="X3" s="519" t="s">
        <v>246</v>
      </c>
      <c r="Y3" s="520"/>
      <c r="Z3" s="521" t="s">
        <v>247</v>
      </c>
      <c r="AA3" s="522"/>
      <c r="AB3" s="527" t="s">
        <v>248</v>
      </c>
      <c r="AC3" s="527"/>
      <c r="AD3" s="527"/>
      <c r="AE3" s="527"/>
      <c r="AF3" s="527"/>
      <c r="AG3" s="527"/>
      <c r="AH3" s="527"/>
      <c r="AI3" s="527"/>
      <c r="AJ3" s="529" t="s">
        <v>249</v>
      </c>
      <c r="AK3" s="530"/>
      <c r="AL3" s="558" t="s">
        <v>250</v>
      </c>
      <c r="AM3" s="559"/>
      <c r="AN3" s="564" t="s">
        <v>251</v>
      </c>
      <c r="AO3" s="565"/>
      <c r="AP3" s="565"/>
      <c r="AQ3" s="565"/>
      <c r="AR3" s="565"/>
      <c r="AS3" s="565"/>
      <c r="AT3" s="565"/>
      <c r="AU3" s="565"/>
      <c r="AV3" s="566" t="s">
        <v>252</v>
      </c>
      <c r="AW3" s="567"/>
      <c r="AX3" s="502" t="s">
        <v>370</v>
      </c>
      <c r="AY3" s="503"/>
      <c r="AZ3" s="556" t="s">
        <v>253</v>
      </c>
      <c r="BA3" s="557"/>
      <c r="BB3" s="557"/>
      <c r="BC3" s="574" t="s">
        <v>254</v>
      </c>
      <c r="BD3" s="574"/>
      <c r="BE3" s="575"/>
      <c r="BF3" s="510" t="s">
        <v>23</v>
      </c>
    </row>
    <row r="4" spans="1:58" s="237" customFormat="1" ht="31.5" customHeight="1">
      <c r="A4" s="511"/>
      <c r="B4" s="504"/>
      <c r="C4" s="514"/>
      <c r="D4" s="505"/>
      <c r="E4" s="535" t="s">
        <v>255</v>
      </c>
      <c r="F4" s="536"/>
      <c r="G4" s="537"/>
      <c r="H4" s="541" t="s">
        <v>256</v>
      </c>
      <c r="I4" s="542"/>
      <c r="J4" s="542"/>
      <c r="K4" s="542"/>
      <c r="L4" s="542"/>
      <c r="M4" s="543"/>
      <c r="N4" s="544" t="s">
        <v>257</v>
      </c>
      <c r="O4" s="545"/>
      <c r="P4" s="548" t="s">
        <v>258</v>
      </c>
      <c r="Q4" s="549"/>
      <c r="R4" s="550" t="s">
        <v>259</v>
      </c>
      <c r="S4" s="551"/>
      <c r="T4" s="548" t="s">
        <v>260</v>
      </c>
      <c r="U4" s="549"/>
      <c r="V4" s="519" t="s">
        <v>261</v>
      </c>
      <c r="W4" s="520"/>
      <c r="X4" s="519" t="s">
        <v>262</v>
      </c>
      <c r="Y4" s="520"/>
      <c r="Z4" s="523" t="s">
        <v>263</v>
      </c>
      <c r="AA4" s="524"/>
      <c r="AB4" s="528" t="s">
        <v>264</v>
      </c>
      <c r="AC4" s="528"/>
      <c r="AD4" s="580" t="s">
        <v>265</v>
      </c>
      <c r="AE4" s="581"/>
      <c r="AF4" s="581"/>
      <c r="AG4" s="582"/>
      <c r="AH4" s="583" t="s">
        <v>266</v>
      </c>
      <c r="AI4" s="528"/>
      <c r="AJ4" s="531"/>
      <c r="AK4" s="532"/>
      <c r="AL4" s="560"/>
      <c r="AM4" s="561"/>
      <c r="AN4" s="568" t="s">
        <v>267</v>
      </c>
      <c r="AO4" s="584"/>
      <c r="AP4" s="568" t="s">
        <v>268</v>
      </c>
      <c r="AQ4" s="584"/>
      <c r="AR4" s="568" t="s">
        <v>269</v>
      </c>
      <c r="AS4" s="584"/>
      <c r="AT4" s="568" t="s">
        <v>270</v>
      </c>
      <c r="AU4" s="590"/>
      <c r="AV4" s="568"/>
      <c r="AW4" s="569"/>
      <c r="AX4" s="504"/>
      <c r="AY4" s="505"/>
      <c r="AZ4" s="556"/>
      <c r="BA4" s="557"/>
      <c r="BB4" s="557"/>
      <c r="BC4" s="576"/>
      <c r="BD4" s="576"/>
      <c r="BE4" s="577"/>
      <c r="BF4" s="511"/>
    </row>
    <row r="5" spans="1:58" s="237" customFormat="1" ht="25.5" customHeight="1">
      <c r="A5" s="511"/>
      <c r="B5" s="506"/>
      <c r="C5" s="515"/>
      <c r="D5" s="507"/>
      <c r="E5" s="538"/>
      <c r="F5" s="539"/>
      <c r="G5" s="540"/>
      <c r="H5" s="538" t="s">
        <v>271</v>
      </c>
      <c r="I5" s="539"/>
      <c r="J5" s="538" t="s">
        <v>272</v>
      </c>
      <c r="K5" s="540"/>
      <c r="L5" s="546" t="s">
        <v>273</v>
      </c>
      <c r="M5" s="547"/>
      <c r="N5" s="546"/>
      <c r="O5" s="547"/>
      <c r="P5" s="554" t="s">
        <v>274</v>
      </c>
      <c r="Q5" s="555"/>
      <c r="R5" s="552" t="s">
        <v>275</v>
      </c>
      <c r="S5" s="553"/>
      <c r="T5" s="554" t="s">
        <v>276</v>
      </c>
      <c r="U5" s="555"/>
      <c r="V5" s="508" t="s">
        <v>277</v>
      </c>
      <c r="W5" s="509"/>
      <c r="X5" s="508" t="s">
        <v>278</v>
      </c>
      <c r="Y5" s="509"/>
      <c r="Z5" s="525" t="s">
        <v>278</v>
      </c>
      <c r="AA5" s="526"/>
      <c r="AB5" s="527"/>
      <c r="AC5" s="527"/>
      <c r="AD5" s="572" t="s">
        <v>279</v>
      </c>
      <c r="AE5" s="573"/>
      <c r="AF5" s="572" t="s">
        <v>280</v>
      </c>
      <c r="AG5" s="573"/>
      <c r="AH5" s="527"/>
      <c r="AI5" s="527"/>
      <c r="AJ5" s="533"/>
      <c r="AK5" s="534"/>
      <c r="AL5" s="562"/>
      <c r="AM5" s="563"/>
      <c r="AN5" s="570"/>
      <c r="AO5" s="585"/>
      <c r="AP5" s="570"/>
      <c r="AQ5" s="585"/>
      <c r="AR5" s="570"/>
      <c r="AS5" s="585"/>
      <c r="AT5" s="570"/>
      <c r="AU5" s="591"/>
      <c r="AV5" s="570"/>
      <c r="AW5" s="571"/>
      <c r="AX5" s="506"/>
      <c r="AY5" s="507"/>
      <c r="AZ5" s="556"/>
      <c r="BA5" s="557"/>
      <c r="BB5" s="557"/>
      <c r="BC5" s="578"/>
      <c r="BD5" s="578"/>
      <c r="BE5" s="579"/>
      <c r="BF5" s="511"/>
    </row>
    <row r="6" spans="1:58" s="237" customFormat="1" ht="21.75" customHeight="1">
      <c r="A6" s="512"/>
      <c r="B6" s="241" t="s">
        <v>199</v>
      </c>
      <c r="C6" s="241" t="s">
        <v>37</v>
      </c>
      <c r="D6" s="241" t="s">
        <v>38</v>
      </c>
      <c r="E6" s="241" t="s">
        <v>199</v>
      </c>
      <c r="F6" s="241" t="s">
        <v>37</v>
      </c>
      <c r="G6" s="241" t="s">
        <v>38</v>
      </c>
      <c r="H6" s="241" t="s">
        <v>37</v>
      </c>
      <c r="I6" s="241" t="s">
        <v>38</v>
      </c>
      <c r="J6" s="241" t="s">
        <v>37</v>
      </c>
      <c r="K6" s="241" t="s">
        <v>38</v>
      </c>
      <c r="L6" s="241" t="s">
        <v>37</v>
      </c>
      <c r="M6" s="241" t="s">
        <v>38</v>
      </c>
      <c r="N6" s="241" t="s">
        <v>37</v>
      </c>
      <c r="O6" s="241" t="s">
        <v>38</v>
      </c>
      <c r="P6" s="241" t="s">
        <v>37</v>
      </c>
      <c r="Q6" s="241" t="s">
        <v>38</v>
      </c>
      <c r="R6" s="241" t="s">
        <v>37</v>
      </c>
      <c r="S6" s="241" t="s">
        <v>38</v>
      </c>
      <c r="T6" s="241" t="s">
        <v>37</v>
      </c>
      <c r="U6" s="241" t="s">
        <v>38</v>
      </c>
      <c r="V6" s="241" t="s">
        <v>37</v>
      </c>
      <c r="W6" s="241" t="s">
        <v>38</v>
      </c>
      <c r="X6" s="241" t="s">
        <v>37</v>
      </c>
      <c r="Y6" s="241" t="s">
        <v>38</v>
      </c>
      <c r="Z6" s="241" t="s">
        <v>37</v>
      </c>
      <c r="AA6" s="241" t="s">
        <v>38</v>
      </c>
      <c r="AB6" s="241" t="s">
        <v>37</v>
      </c>
      <c r="AC6" s="241" t="s">
        <v>38</v>
      </c>
      <c r="AD6" s="241" t="s">
        <v>37</v>
      </c>
      <c r="AE6" s="241" t="s">
        <v>38</v>
      </c>
      <c r="AF6" s="241" t="s">
        <v>37</v>
      </c>
      <c r="AG6" s="241" t="s">
        <v>38</v>
      </c>
      <c r="AH6" s="241" t="s">
        <v>37</v>
      </c>
      <c r="AI6" s="241" t="s">
        <v>38</v>
      </c>
      <c r="AJ6" s="241" t="s">
        <v>37</v>
      </c>
      <c r="AK6" s="241" t="s">
        <v>38</v>
      </c>
      <c r="AL6" s="239" t="s">
        <v>37</v>
      </c>
      <c r="AM6" s="238" t="s">
        <v>38</v>
      </c>
      <c r="AN6" s="241" t="s">
        <v>37</v>
      </c>
      <c r="AO6" s="241" t="s">
        <v>38</v>
      </c>
      <c r="AP6" s="241" t="s">
        <v>37</v>
      </c>
      <c r="AQ6" s="241" t="s">
        <v>38</v>
      </c>
      <c r="AR6" s="241" t="s">
        <v>37</v>
      </c>
      <c r="AS6" s="241" t="s">
        <v>38</v>
      </c>
      <c r="AT6" s="241" t="s">
        <v>37</v>
      </c>
      <c r="AU6" s="238" t="s">
        <v>38</v>
      </c>
      <c r="AV6" s="239" t="s">
        <v>37</v>
      </c>
      <c r="AW6" s="241" t="s">
        <v>38</v>
      </c>
      <c r="AX6" s="241" t="s">
        <v>37</v>
      </c>
      <c r="AY6" s="241" t="s">
        <v>38</v>
      </c>
      <c r="AZ6" s="415" t="s">
        <v>281</v>
      </c>
      <c r="BA6" s="240" t="s">
        <v>37</v>
      </c>
      <c r="BB6" s="240" t="s">
        <v>38</v>
      </c>
      <c r="BC6" s="241" t="s">
        <v>281</v>
      </c>
      <c r="BD6" s="241" t="s">
        <v>37</v>
      </c>
      <c r="BE6" s="241" t="s">
        <v>38</v>
      </c>
      <c r="BF6" s="512"/>
    </row>
    <row r="7" spans="1:58" s="247" customFormat="1" ht="7.5" customHeight="1">
      <c r="A7" s="242"/>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4"/>
      <c r="AN7" s="244"/>
      <c r="AO7" s="243"/>
      <c r="AP7" s="243"/>
      <c r="AQ7" s="243"/>
      <c r="AR7" s="243"/>
      <c r="AS7" s="243"/>
      <c r="AT7" s="243"/>
      <c r="AU7" s="243"/>
      <c r="AV7" s="243"/>
      <c r="AW7" s="243"/>
      <c r="AX7" s="243"/>
      <c r="AY7" s="420"/>
      <c r="AZ7" s="416"/>
      <c r="BA7" s="245"/>
      <c r="BB7" s="245"/>
      <c r="BC7" s="245"/>
      <c r="BD7" s="245"/>
      <c r="BE7" s="246"/>
      <c r="BF7" s="242"/>
    </row>
    <row r="8" spans="1:58" s="254" customFormat="1" ht="21.75" customHeight="1" hidden="1">
      <c r="A8" s="248" t="s">
        <v>107</v>
      </c>
      <c r="B8" s="249">
        <v>6083</v>
      </c>
      <c r="C8" s="249">
        <v>3015</v>
      </c>
      <c r="D8" s="249">
        <v>3068</v>
      </c>
      <c r="E8" s="249">
        <v>5995</v>
      </c>
      <c r="F8" s="249">
        <v>2960</v>
      </c>
      <c r="G8" s="249">
        <v>3035</v>
      </c>
      <c r="H8" s="249">
        <v>2726</v>
      </c>
      <c r="I8" s="249">
        <v>2854</v>
      </c>
      <c r="J8" s="249">
        <v>46</v>
      </c>
      <c r="K8" s="249">
        <v>77</v>
      </c>
      <c r="L8" s="249">
        <v>36</v>
      </c>
      <c r="M8" s="249">
        <v>28</v>
      </c>
      <c r="N8" s="249"/>
      <c r="O8" s="249"/>
      <c r="P8" s="249">
        <v>118</v>
      </c>
      <c r="Q8" s="249">
        <v>46</v>
      </c>
      <c r="R8" s="249">
        <v>34</v>
      </c>
      <c r="S8" s="249">
        <v>30</v>
      </c>
      <c r="T8" s="249">
        <v>0</v>
      </c>
      <c r="U8" s="249">
        <v>0</v>
      </c>
      <c r="V8" s="249">
        <v>8</v>
      </c>
      <c r="W8" s="249">
        <v>5</v>
      </c>
      <c r="X8" s="249">
        <v>1</v>
      </c>
      <c r="Y8" s="249">
        <v>0</v>
      </c>
      <c r="Z8" s="249">
        <v>0</v>
      </c>
      <c r="AA8" s="249">
        <v>0</v>
      </c>
      <c r="AB8" s="249"/>
      <c r="AC8" s="249"/>
      <c r="AD8" s="249"/>
      <c r="AE8" s="249"/>
      <c r="AF8" s="249"/>
      <c r="AG8" s="249"/>
      <c r="AH8" s="249"/>
      <c r="AI8" s="249"/>
      <c r="AJ8" s="249">
        <v>33</v>
      </c>
      <c r="AK8" s="249">
        <v>26</v>
      </c>
      <c r="AL8" s="250">
        <v>0</v>
      </c>
      <c r="AM8" s="250">
        <v>0</v>
      </c>
      <c r="AN8" s="249">
        <v>0</v>
      </c>
      <c r="AO8" s="249">
        <v>0</v>
      </c>
      <c r="AP8" s="249">
        <v>0</v>
      </c>
      <c r="AQ8" s="249">
        <v>0</v>
      </c>
      <c r="AR8" s="249">
        <v>0</v>
      </c>
      <c r="AS8" s="249">
        <v>0</v>
      </c>
      <c r="AT8" s="249">
        <v>0</v>
      </c>
      <c r="AU8" s="249">
        <v>0</v>
      </c>
      <c r="AV8" s="249"/>
      <c r="AW8" s="249"/>
      <c r="AX8" s="249">
        <v>13</v>
      </c>
      <c r="AY8" s="421">
        <v>2</v>
      </c>
      <c r="AZ8" s="417">
        <v>98.55334538878843</v>
      </c>
      <c r="BA8" s="251">
        <v>98.17578772802653</v>
      </c>
      <c r="BB8" s="251">
        <v>98.92438070404172</v>
      </c>
      <c r="BC8" s="252">
        <v>0.2465888541837909</v>
      </c>
      <c r="BD8" s="252">
        <v>0.4311774461028192</v>
      </c>
      <c r="BE8" s="253">
        <v>0.0651890482398957</v>
      </c>
      <c r="BF8" s="248" t="s">
        <v>107</v>
      </c>
    </row>
    <row r="9" spans="1:58" s="254" customFormat="1" ht="21.75" customHeight="1" hidden="1">
      <c r="A9" s="255" t="s">
        <v>124</v>
      </c>
      <c r="B9" s="249">
        <v>5568</v>
      </c>
      <c r="C9" s="249">
        <v>2834</v>
      </c>
      <c r="D9" s="249">
        <v>2734</v>
      </c>
      <c r="E9" s="249">
        <v>5496</v>
      </c>
      <c r="F9" s="249">
        <v>2787</v>
      </c>
      <c r="G9" s="249">
        <v>2709</v>
      </c>
      <c r="H9" s="250">
        <v>2536</v>
      </c>
      <c r="I9" s="250">
        <v>2588</v>
      </c>
      <c r="J9" s="250">
        <v>56</v>
      </c>
      <c r="K9" s="250">
        <v>47</v>
      </c>
      <c r="L9" s="250">
        <v>35</v>
      </c>
      <c r="M9" s="250">
        <v>17</v>
      </c>
      <c r="N9" s="250"/>
      <c r="O9" s="250"/>
      <c r="P9" s="250">
        <v>128</v>
      </c>
      <c r="Q9" s="250">
        <v>41</v>
      </c>
      <c r="R9" s="250">
        <v>32</v>
      </c>
      <c r="S9" s="250">
        <v>16</v>
      </c>
      <c r="T9" s="250">
        <v>0</v>
      </c>
      <c r="U9" s="250">
        <v>0</v>
      </c>
      <c r="V9" s="250">
        <v>2</v>
      </c>
      <c r="W9" s="250">
        <v>3</v>
      </c>
      <c r="X9" s="250">
        <v>0</v>
      </c>
      <c r="Y9" s="250">
        <v>0</v>
      </c>
      <c r="Z9" s="250">
        <v>0</v>
      </c>
      <c r="AA9" s="250">
        <v>0</v>
      </c>
      <c r="AB9" s="250"/>
      <c r="AC9" s="250"/>
      <c r="AD9" s="250"/>
      <c r="AE9" s="250"/>
      <c r="AF9" s="250"/>
      <c r="AG9" s="250"/>
      <c r="AH9" s="250"/>
      <c r="AI9" s="250"/>
      <c r="AJ9" s="250">
        <v>33</v>
      </c>
      <c r="AK9" s="250">
        <v>18</v>
      </c>
      <c r="AL9" s="250">
        <v>0</v>
      </c>
      <c r="AM9" s="250">
        <v>0</v>
      </c>
      <c r="AN9" s="250">
        <v>1</v>
      </c>
      <c r="AO9" s="250">
        <v>1</v>
      </c>
      <c r="AP9" s="250">
        <v>0</v>
      </c>
      <c r="AQ9" s="250">
        <v>0</v>
      </c>
      <c r="AR9" s="250">
        <v>0</v>
      </c>
      <c r="AS9" s="250">
        <v>0</v>
      </c>
      <c r="AT9" s="250">
        <v>0</v>
      </c>
      <c r="AU9" s="250">
        <v>0</v>
      </c>
      <c r="AV9" s="250"/>
      <c r="AW9" s="250"/>
      <c r="AX9" s="250">
        <v>12</v>
      </c>
      <c r="AY9" s="422">
        <v>4</v>
      </c>
      <c r="AZ9" s="418">
        <v>98.7068965517241</v>
      </c>
      <c r="BA9" s="256">
        <v>98.3415666901905</v>
      </c>
      <c r="BB9" s="256">
        <v>99.0855888807608</v>
      </c>
      <c r="BC9" s="257">
        <v>0.32327586206896</v>
      </c>
      <c r="BD9" s="257">
        <v>0.45871559633027</v>
      </c>
      <c r="BE9" s="258">
        <v>0.18288222384784</v>
      </c>
      <c r="BF9" s="255" t="s">
        <v>124</v>
      </c>
    </row>
    <row r="10" spans="1:58" s="254" customFormat="1" ht="21.75" customHeight="1" hidden="1">
      <c r="A10" s="259" t="s">
        <v>155</v>
      </c>
      <c r="B10" s="249">
        <v>5677</v>
      </c>
      <c r="C10" s="249">
        <v>2892</v>
      </c>
      <c r="D10" s="249">
        <v>2785</v>
      </c>
      <c r="E10" s="249">
        <v>5577</v>
      </c>
      <c r="F10" s="249">
        <v>2819</v>
      </c>
      <c r="G10" s="249">
        <v>2758</v>
      </c>
      <c r="H10" s="250">
        <v>2536</v>
      </c>
      <c r="I10" s="250">
        <v>2616</v>
      </c>
      <c r="J10" s="250">
        <v>59</v>
      </c>
      <c r="K10" s="250">
        <v>51</v>
      </c>
      <c r="L10" s="250">
        <v>39</v>
      </c>
      <c r="M10" s="250">
        <v>29</v>
      </c>
      <c r="N10" s="250"/>
      <c r="O10" s="250"/>
      <c r="P10" s="250">
        <v>147</v>
      </c>
      <c r="Q10" s="250">
        <v>38</v>
      </c>
      <c r="R10" s="250">
        <v>38</v>
      </c>
      <c r="S10" s="250">
        <v>24</v>
      </c>
      <c r="T10" s="250">
        <v>0</v>
      </c>
      <c r="U10" s="250">
        <v>0</v>
      </c>
      <c r="V10" s="250">
        <v>7</v>
      </c>
      <c r="W10" s="250">
        <v>1</v>
      </c>
      <c r="X10" s="250">
        <v>3</v>
      </c>
      <c r="Y10" s="250">
        <v>4</v>
      </c>
      <c r="Z10" s="250">
        <v>1</v>
      </c>
      <c r="AA10" s="250">
        <v>0</v>
      </c>
      <c r="AB10" s="250">
        <v>0</v>
      </c>
      <c r="AC10" s="250">
        <v>0</v>
      </c>
      <c r="AD10" s="250">
        <v>0</v>
      </c>
      <c r="AE10" s="250">
        <v>0</v>
      </c>
      <c r="AF10" s="250">
        <v>0</v>
      </c>
      <c r="AG10" s="250">
        <v>0</v>
      </c>
      <c r="AH10" s="250">
        <v>0</v>
      </c>
      <c r="AI10" s="250">
        <v>0</v>
      </c>
      <c r="AJ10" s="250">
        <v>37</v>
      </c>
      <c r="AK10" s="250">
        <v>18</v>
      </c>
      <c r="AL10" s="250">
        <v>1</v>
      </c>
      <c r="AM10" s="250">
        <v>0</v>
      </c>
      <c r="AN10" s="250">
        <v>3</v>
      </c>
      <c r="AO10" s="250">
        <v>0</v>
      </c>
      <c r="AP10" s="250">
        <v>0</v>
      </c>
      <c r="AQ10" s="250">
        <v>0</v>
      </c>
      <c r="AR10" s="250">
        <v>0</v>
      </c>
      <c r="AS10" s="250">
        <v>0</v>
      </c>
      <c r="AT10" s="250">
        <v>0</v>
      </c>
      <c r="AU10" s="250">
        <v>0</v>
      </c>
      <c r="AV10" s="250">
        <v>0</v>
      </c>
      <c r="AW10" s="250">
        <v>0</v>
      </c>
      <c r="AX10" s="250">
        <v>24</v>
      </c>
      <c r="AY10" s="422">
        <v>4</v>
      </c>
      <c r="AZ10" s="418">
        <v>98.2385062533028</v>
      </c>
      <c r="BA10" s="256">
        <v>97.475795297372</v>
      </c>
      <c r="BB10" s="256">
        <v>99.0305206463196</v>
      </c>
      <c r="BC10" s="257">
        <v>0.54606306147613</v>
      </c>
      <c r="BD10" s="257">
        <v>0.93360995850622</v>
      </c>
      <c r="BE10" s="258">
        <v>0.14362657091561</v>
      </c>
      <c r="BF10" s="259" t="s">
        <v>155</v>
      </c>
    </row>
    <row r="11" spans="1:58" s="254" customFormat="1" ht="21.75" customHeight="1" hidden="1">
      <c r="A11" s="259" t="s">
        <v>153</v>
      </c>
      <c r="B11" s="249">
        <v>5467</v>
      </c>
      <c r="C11" s="249">
        <v>2790</v>
      </c>
      <c r="D11" s="249">
        <v>2677</v>
      </c>
      <c r="E11" s="249">
        <v>5388</v>
      </c>
      <c r="F11" s="249">
        <v>2742</v>
      </c>
      <c r="G11" s="249">
        <v>2646</v>
      </c>
      <c r="H11" s="250">
        <v>2511</v>
      </c>
      <c r="I11" s="250">
        <v>2496</v>
      </c>
      <c r="J11" s="250">
        <v>34</v>
      </c>
      <c r="K11" s="250">
        <v>45</v>
      </c>
      <c r="L11" s="250">
        <v>29</v>
      </c>
      <c r="M11" s="250">
        <v>28</v>
      </c>
      <c r="N11" s="250"/>
      <c r="O11" s="250"/>
      <c r="P11" s="250">
        <v>129</v>
      </c>
      <c r="Q11" s="250">
        <v>49</v>
      </c>
      <c r="R11" s="250">
        <v>39</v>
      </c>
      <c r="S11" s="250">
        <v>28</v>
      </c>
      <c r="T11" s="250">
        <v>0</v>
      </c>
      <c r="U11" s="250">
        <v>0</v>
      </c>
      <c r="V11" s="250">
        <v>5</v>
      </c>
      <c r="W11" s="250">
        <v>2</v>
      </c>
      <c r="X11" s="250">
        <v>5</v>
      </c>
      <c r="Y11" s="250">
        <v>4</v>
      </c>
      <c r="Z11" s="250">
        <v>0</v>
      </c>
      <c r="AA11" s="250">
        <v>0</v>
      </c>
      <c r="AB11" s="250">
        <v>0</v>
      </c>
      <c r="AC11" s="250">
        <v>0</v>
      </c>
      <c r="AD11" s="250">
        <v>0</v>
      </c>
      <c r="AE11" s="250">
        <v>0</v>
      </c>
      <c r="AF11" s="250">
        <v>0</v>
      </c>
      <c r="AG11" s="250">
        <v>0</v>
      </c>
      <c r="AH11" s="250">
        <v>0</v>
      </c>
      <c r="AI11" s="250">
        <v>0</v>
      </c>
      <c r="AJ11" s="250">
        <v>24</v>
      </c>
      <c r="AK11" s="250">
        <v>22</v>
      </c>
      <c r="AL11" s="250">
        <v>1</v>
      </c>
      <c r="AM11" s="250">
        <v>0</v>
      </c>
      <c r="AN11" s="250">
        <v>0</v>
      </c>
      <c r="AO11" s="250">
        <v>2</v>
      </c>
      <c r="AP11" s="250">
        <v>0</v>
      </c>
      <c r="AQ11" s="250">
        <v>0</v>
      </c>
      <c r="AR11" s="250">
        <v>0</v>
      </c>
      <c r="AS11" s="250">
        <v>0</v>
      </c>
      <c r="AT11" s="250">
        <v>0</v>
      </c>
      <c r="AU11" s="250">
        <v>0</v>
      </c>
      <c r="AV11" s="250">
        <v>0</v>
      </c>
      <c r="AW11" s="250">
        <v>0</v>
      </c>
      <c r="AX11" s="250">
        <v>13</v>
      </c>
      <c r="AY11" s="422">
        <v>3</v>
      </c>
      <c r="AZ11" s="418">
        <v>98.55496616059996</v>
      </c>
      <c r="BA11" s="256">
        <v>98.27956989247312</v>
      </c>
      <c r="BB11" s="256">
        <v>98.84198729921553</v>
      </c>
      <c r="BC11" s="257">
        <v>0.3</v>
      </c>
      <c r="BD11" s="257">
        <v>0.5</v>
      </c>
      <c r="BE11" s="258">
        <v>0.2</v>
      </c>
      <c r="BF11" s="259" t="s">
        <v>153</v>
      </c>
    </row>
    <row r="12" spans="1:58" s="254" customFormat="1" ht="21.75" customHeight="1" hidden="1">
      <c r="A12" s="260" t="s">
        <v>176</v>
      </c>
      <c r="B12" s="261">
        <v>5427</v>
      </c>
      <c r="C12" s="261">
        <v>2798</v>
      </c>
      <c r="D12" s="261">
        <v>2629</v>
      </c>
      <c r="E12" s="261">
        <v>5355</v>
      </c>
      <c r="F12" s="261">
        <v>2745</v>
      </c>
      <c r="G12" s="261">
        <v>2610</v>
      </c>
      <c r="H12" s="262">
        <v>2476</v>
      </c>
      <c r="I12" s="262">
        <v>2482</v>
      </c>
      <c r="J12" s="262">
        <v>55</v>
      </c>
      <c r="K12" s="262">
        <v>42</v>
      </c>
      <c r="L12" s="262">
        <v>33</v>
      </c>
      <c r="M12" s="262">
        <v>33</v>
      </c>
      <c r="N12" s="262">
        <v>0</v>
      </c>
      <c r="O12" s="262">
        <v>0</v>
      </c>
      <c r="P12" s="262">
        <v>142</v>
      </c>
      <c r="Q12" s="262">
        <v>34</v>
      </c>
      <c r="R12" s="262">
        <v>39</v>
      </c>
      <c r="S12" s="262">
        <v>19</v>
      </c>
      <c r="T12" s="262">
        <v>0</v>
      </c>
      <c r="U12" s="262">
        <v>0</v>
      </c>
      <c r="V12" s="262">
        <v>4</v>
      </c>
      <c r="W12" s="262">
        <v>2</v>
      </c>
      <c r="X12" s="262">
        <v>2</v>
      </c>
      <c r="Y12" s="262">
        <v>1</v>
      </c>
      <c r="Z12" s="262">
        <v>1</v>
      </c>
      <c r="AA12" s="262">
        <v>0</v>
      </c>
      <c r="AB12" s="262" t="s">
        <v>282</v>
      </c>
      <c r="AC12" s="262" t="s">
        <v>283</v>
      </c>
      <c r="AD12" s="262" t="s">
        <v>284</v>
      </c>
      <c r="AE12" s="262" t="s">
        <v>283</v>
      </c>
      <c r="AF12" s="262" t="s">
        <v>283</v>
      </c>
      <c r="AG12" s="262" t="s">
        <v>284</v>
      </c>
      <c r="AH12" s="262" t="s">
        <v>283</v>
      </c>
      <c r="AI12" s="262" t="s">
        <v>283</v>
      </c>
      <c r="AJ12" s="262">
        <v>31</v>
      </c>
      <c r="AK12" s="262">
        <v>12</v>
      </c>
      <c r="AL12" s="262">
        <v>0</v>
      </c>
      <c r="AM12" s="262">
        <v>0</v>
      </c>
      <c r="AN12" s="262">
        <v>1</v>
      </c>
      <c r="AO12" s="262">
        <v>0</v>
      </c>
      <c r="AP12" s="262">
        <v>0</v>
      </c>
      <c r="AQ12" s="262">
        <v>0</v>
      </c>
      <c r="AR12" s="262">
        <v>0</v>
      </c>
      <c r="AS12" s="262">
        <v>0</v>
      </c>
      <c r="AT12" s="262">
        <v>0</v>
      </c>
      <c r="AU12" s="262">
        <v>0</v>
      </c>
      <c r="AV12" s="262">
        <v>0</v>
      </c>
      <c r="AW12" s="262">
        <v>0</v>
      </c>
      <c r="AX12" s="262">
        <v>15</v>
      </c>
      <c r="AY12" s="423">
        <v>4</v>
      </c>
      <c r="AZ12" s="419">
        <v>98.67330016583747</v>
      </c>
      <c r="BA12" s="263">
        <v>98.10578984989277</v>
      </c>
      <c r="BB12" s="263">
        <v>99.27729174591099</v>
      </c>
      <c r="BC12" s="264">
        <v>0.4</v>
      </c>
      <c r="BD12" s="264">
        <v>0.6</v>
      </c>
      <c r="BE12" s="265">
        <v>0.2</v>
      </c>
      <c r="BF12" s="260" t="s">
        <v>285</v>
      </c>
    </row>
    <row r="13" spans="1:58" s="254" customFormat="1" ht="21.75" customHeight="1">
      <c r="A13" s="260" t="s">
        <v>356</v>
      </c>
      <c r="B13" s="261">
        <v>5502</v>
      </c>
      <c r="C13" s="261">
        <v>2817</v>
      </c>
      <c r="D13" s="261">
        <v>2685</v>
      </c>
      <c r="E13" s="261">
        <v>5431</v>
      </c>
      <c r="F13" s="261">
        <v>2770</v>
      </c>
      <c r="G13" s="261">
        <v>2661</v>
      </c>
      <c r="H13" s="262">
        <v>2486</v>
      </c>
      <c r="I13" s="262">
        <v>2509</v>
      </c>
      <c r="J13" s="262">
        <v>67</v>
      </c>
      <c r="K13" s="262">
        <v>52</v>
      </c>
      <c r="L13" s="262">
        <v>40</v>
      </c>
      <c r="M13" s="262">
        <v>31</v>
      </c>
      <c r="N13" s="262">
        <v>0</v>
      </c>
      <c r="O13" s="262">
        <v>0</v>
      </c>
      <c r="P13" s="262">
        <v>138</v>
      </c>
      <c r="Q13" s="262">
        <v>50</v>
      </c>
      <c r="R13" s="262">
        <v>39</v>
      </c>
      <c r="S13" s="262">
        <v>19</v>
      </c>
      <c r="T13" s="262">
        <v>0</v>
      </c>
      <c r="U13" s="262">
        <v>0</v>
      </c>
      <c r="V13" s="262">
        <v>2</v>
      </c>
      <c r="W13" s="262">
        <v>3</v>
      </c>
      <c r="X13" s="262">
        <v>5</v>
      </c>
      <c r="Y13" s="262">
        <v>3</v>
      </c>
      <c r="Z13" s="262">
        <v>0</v>
      </c>
      <c r="AA13" s="262">
        <v>0</v>
      </c>
      <c r="AB13" s="262" t="s">
        <v>365</v>
      </c>
      <c r="AC13" s="262" t="s">
        <v>365</v>
      </c>
      <c r="AD13" s="262" t="s">
        <v>365</v>
      </c>
      <c r="AE13" s="262" t="s">
        <v>365</v>
      </c>
      <c r="AF13" s="262" t="s">
        <v>365</v>
      </c>
      <c r="AG13" s="262" t="s">
        <v>365</v>
      </c>
      <c r="AH13" s="262" t="s">
        <v>365</v>
      </c>
      <c r="AI13" s="262" t="s">
        <v>365</v>
      </c>
      <c r="AJ13" s="262">
        <v>22</v>
      </c>
      <c r="AK13" s="262">
        <v>11</v>
      </c>
      <c r="AL13" s="262">
        <v>1</v>
      </c>
      <c r="AM13" s="262">
        <v>1</v>
      </c>
      <c r="AN13" s="262">
        <v>1</v>
      </c>
      <c r="AO13" s="262">
        <v>0</v>
      </c>
      <c r="AP13" s="262">
        <v>0</v>
      </c>
      <c r="AQ13" s="262">
        <v>0</v>
      </c>
      <c r="AR13" s="262">
        <v>0</v>
      </c>
      <c r="AS13" s="262">
        <v>0</v>
      </c>
      <c r="AT13" s="262">
        <v>0</v>
      </c>
      <c r="AU13" s="262">
        <v>0</v>
      </c>
      <c r="AV13" s="262">
        <v>0</v>
      </c>
      <c r="AW13" s="262">
        <v>0</v>
      </c>
      <c r="AX13" s="262">
        <v>18</v>
      </c>
      <c r="AY13" s="423">
        <v>6</v>
      </c>
      <c r="AZ13" s="419">
        <v>98.70956015994184</v>
      </c>
      <c r="BA13" s="263">
        <v>98.33155839545617</v>
      </c>
      <c r="BB13" s="263">
        <v>99.10614525139665</v>
      </c>
      <c r="BC13" s="264">
        <v>0.4</v>
      </c>
      <c r="BD13" s="264">
        <v>0.6</v>
      </c>
      <c r="BE13" s="265">
        <v>0.2</v>
      </c>
      <c r="BF13" s="260" t="s">
        <v>341</v>
      </c>
    </row>
    <row r="14" spans="1:58" s="254" customFormat="1" ht="21.75" customHeight="1">
      <c r="A14" s="260" t="s">
        <v>361</v>
      </c>
      <c r="B14" s="261">
        <v>5360</v>
      </c>
      <c r="C14" s="261">
        <v>2708</v>
      </c>
      <c r="D14" s="261">
        <v>2652</v>
      </c>
      <c r="E14" s="261">
        <v>5253</v>
      </c>
      <c r="F14" s="261">
        <v>2640</v>
      </c>
      <c r="G14" s="261">
        <v>2613</v>
      </c>
      <c r="H14" s="262">
        <v>2373</v>
      </c>
      <c r="I14" s="262">
        <v>2471</v>
      </c>
      <c r="J14" s="262">
        <v>62</v>
      </c>
      <c r="K14" s="262">
        <v>50</v>
      </c>
      <c r="L14" s="262">
        <v>38</v>
      </c>
      <c r="M14" s="262">
        <v>33</v>
      </c>
      <c r="N14" s="262">
        <v>0</v>
      </c>
      <c r="O14" s="262">
        <v>0</v>
      </c>
      <c r="P14" s="262">
        <v>137</v>
      </c>
      <c r="Q14" s="262">
        <v>41</v>
      </c>
      <c r="R14" s="262">
        <v>30</v>
      </c>
      <c r="S14" s="262">
        <v>18</v>
      </c>
      <c r="T14" s="262">
        <v>0</v>
      </c>
      <c r="U14" s="262">
        <v>0</v>
      </c>
      <c r="V14" s="262">
        <v>18</v>
      </c>
      <c r="W14" s="262">
        <v>4</v>
      </c>
      <c r="X14" s="262">
        <v>1</v>
      </c>
      <c r="Y14" s="262">
        <v>1</v>
      </c>
      <c r="Z14" s="262">
        <v>0</v>
      </c>
      <c r="AA14" s="262">
        <v>1</v>
      </c>
      <c r="AB14" s="262" t="s">
        <v>365</v>
      </c>
      <c r="AC14" s="262" t="s">
        <v>365</v>
      </c>
      <c r="AD14" s="262" t="s">
        <v>365</v>
      </c>
      <c r="AE14" s="262" t="s">
        <v>365</v>
      </c>
      <c r="AF14" s="262" t="s">
        <v>365</v>
      </c>
      <c r="AG14" s="262" t="s">
        <v>365</v>
      </c>
      <c r="AH14" s="262" t="s">
        <v>365</v>
      </c>
      <c r="AI14" s="262" t="s">
        <v>365</v>
      </c>
      <c r="AJ14" s="262">
        <v>30</v>
      </c>
      <c r="AK14" s="262">
        <v>26</v>
      </c>
      <c r="AL14" s="262">
        <v>0</v>
      </c>
      <c r="AM14" s="262">
        <v>1</v>
      </c>
      <c r="AN14" s="262">
        <v>0</v>
      </c>
      <c r="AO14" s="262">
        <v>0</v>
      </c>
      <c r="AP14" s="262">
        <v>0</v>
      </c>
      <c r="AQ14" s="262">
        <v>0</v>
      </c>
      <c r="AR14" s="262">
        <v>0</v>
      </c>
      <c r="AS14" s="262">
        <v>0</v>
      </c>
      <c r="AT14" s="262">
        <v>0</v>
      </c>
      <c r="AU14" s="262">
        <v>0</v>
      </c>
      <c r="AV14" s="262">
        <v>0</v>
      </c>
      <c r="AW14" s="262">
        <v>0</v>
      </c>
      <c r="AX14" s="262">
        <v>19</v>
      </c>
      <c r="AY14" s="423">
        <v>6</v>
      </c>
      <c r="AZ14" s="419">
        <v>98.00373134328359</v>
      </c>
      <c r="BA14" s="263">
        <v>97.48892171344166</v>
      </c>
      <c r="BB14" s="263">
        <v>98.52941176470588</v>
      </c>
      <c r="BC14" s="264">
        <v>0.5</v>
      </c>
      <c r="BD14" s="264">
        <v>0.7</v>
      </c>
      <c r="BE14" s="265">
        <v>0.2</v>
      </c>
      <c r="BF14" s="260" t="s">
        <v>357</v>
      </c>
    </row>
    <row r="15" spans="1:58" s="254" customFormat="1" ht="21.75" customHeight="1">
      <c r="A15" s="260" t="s">
        <v>366</v>
      </c>
      <c r="B15" s="261">
        <v>5195</v>
      </c>
      <c r="C15" s="261">
        <v>2611</v>
      </c>
      <c r="D15" s="261">
        <v>2584</v>
      </c>
      <c r="E15" s="261">
        <v>5127</v>
      </c>
      <c r="F15" s="261">
        <v>2566</v>
      </c>
      <c r="G15" s="261">
        <v>2561</v>
      </c>
      <c r="H15" s="262">
        <v>2331</v>
      </c>
      <c r="I15" s="262">
        <v>2411</v>
      </c>
      <c r="J15" s="262">
        <v>50</v>
      </c>
      <c r="K15" s="262">
        <v>38</v>
      </c>
      <c r="L15" s="262">
        <v>36</v>
      </c>
      <c r="M15" s="262">
        <v>36</v>
      </c>
      <c r="N15" s="262">
        <v>0</v>
      </c>
      <c r="O15" s="262">
        <v>1</v>
      </c>
      <c r="P15" s="262">
        <v>123</v>
      </c>
      <c r="Q15" s="262">
        <v>48</v>
      </c>
      <c r="R15" s="262">
        <v>26</v>
      </c>
      <c r="S15" s="262">
        <v>27</v>
      </c>
      <c r="T15" s="262">
        <v>0</v>
      </c>
      <c r="U15" s="262">
        <v>0</v>
      </c>
      <c r="V15" s="262">
        <v>6</v>
      </c>
      <c r="W15" s="262">
        <v>3</v>
      </c>
      <c r="X15" s="262">
        <v>0</v>
      </c>
      <c r="Y15" s="262">
        <v>0</v>
      </c>
      <c r="Z15" s="262">
        <v>0</v>
      </c>
      <c r="AA15" s="262">
        <v>0</v>
      </c>
      <c r="AB15" s="262">
        <v>3</v>
      </c>
      <c r="AC15" s="262">
        <v>1</v>
      </c>
      <c r="AD15" s="262">
        <v>9</v>
      </c>
      <c r="AE15" s="262">
        <v>2</v>
      </c>
      <c r="AF15" s="262">
        <v>2</v>
      </c>
      <c r="AG15" s="262">
        <v>0</v>
      </c>
      <c r="AH15" s="262">
        <v>3</v>
      </c>
      <c r="AI15" s="262">
        <v>2</v>
      </c>
      <c r="AJ15" s="262">
        <v>22</v>
      </c>
      <c r="AK15" s="262">
        <v>14</v>
      </c>
      <c r="AL15" s="262">
        <v>0</v>
      </c>
      <c r="AM15" s="262">
        <v>1</v>
      </c>
      <c r="AN15" s="262">
        <v>0</v>
      </c>
      <c r="AO15" s="262">
        <v>1</v>
      </c>
      <c r="AP15" s="262">
        <v>0</v>
      </c>
      <c r="AQ15" s="262">
        <v>0</v>
      </c>
      <c r="AR15" s="262">
        <v>0</v>
      </c>
      <c r="AS15" s="262">
        <v>0</v>
      </c>
      <c r="AT15" s="262">
        <v>0</v>
      </c>
      <c r="AU15" s="262">
        <v>0</v>
      </c>
      <c r="AV15" s="262">
        <v>2</v>
      </c>
      <c r="AW15" s="262">
        <v>0</v>
      </c>
      <c r="AX15" s="262">
        <v>14</v>
      </c>
      <c r="AY15" s="423">
        <v>4</v>
      </c>
      <c r="AZ15" s="419">
        <v>98.69104908565929</v>
      </c>
      <c r="BA15" s="263">
        <v>98.27652240520874</v>
      </c>
      <c r="BB15" s="263">
        <v>99.10990712074303</v>
      </c>
      <c r="BC15" s="264">
        <v>0.34648700673724736</v>
      </c>
      <c r="BD15" s="264">
        <v>0.5361930294906166</v>
      </c>
      <c r="BE15" s="265">
        <v>0.15479876160990713</v>
      </c>
      <c r="BF15" s="260" t="s">
        <v>358</v>
      </c>
    </row>
    <row r="16" spans="1:58" s="270" customFormat="1" ht="21.75" customHeight="1">
      <c r="A16" s="260" t="s">
        <v>359</v>
      </c>
      <c r="B16" s="278">
        <v>5187</v>
      </c>
      <c r="C16" s="278">
        <v>2708</v>
      </c>
      <c r="D16" s="278">
        <v>2479</v>
      </c>
      <c r="E16" s="278">
        <v>5101</v>
      </c>
      <c r="F16" s="278">
        <v>2651</v>
      </c>
      <c r="G16" s="278">
        <v>2450</v>
      </c>
      <c r="H16" s="278">
        <v>2354</v>
      </c>
      <c r="I16" s="278">
        <v>2313</v>
      </c>
      <c r="J16" s="278">
        <v>69</v>
      </c>
      <c r="K16" s="278">
        <v>42</v>
      </c>
      <c r="L16" s="278">
        <v>48</v>
      </c>
      <c r="M16" s="278">
        <v>30</v>
      </c>
      <c r="N16" s="278">
        <v>0</v>
      </c>
      <c r="O16" s="278">
        <v>0</v>
      </c>
      <c r="P16" s="278">
        <v>144</v>
      </c>
      <c r="Q16" s="278">
        <v>44</v>
      </c>
      <c r="R16" s="278">
        <v>36</v>
      </c>
      <c r="S16" s="278">
        <v>21</v>
      </c>
      <c r="T16" s="262"/>
      <c r="U16" s="262"/>
      <c r="V16" s="278">
        <v>14</v>
      </c>
      <c r="W16" s="278">
        <v>11</v>
      </c>
      <c r="X16" s="262">
        <v>0</v>
      </c>
      <c r="Y16" s="262">
        <v>0</v>
      </c>
      <c r="Z16" s="262">
        <v>0</v>
      </c>
      <c r="AA16" s="262">
        <v>0</v>
      </c>
      <c r="AB16" s="278">
        <v>2</v>
      </c>
      <c r="AC16" s="278">
        <v>1</v>
      </c>
      <c r="AD16" s="278">
        <v>8</v>
      </c>
      <c r="AE16" s="278">
        <v>1</v>
      </c>
      <c r="AF16" s="278">
        <v>0</v>
      </c>
      <c r="AG16" s="278">
        <v>0</v>
      </c>
      <c r="AH16" s="278">
        <v>4</v>
      </c>
      <c r="AI16" s="278">
        <v>2</v>
      </c>
      <c r="AJ16" s="278">
        <v>29</v>
      </c>
      <c r="AK16" s="278">
        <v>12</v>
      </c>
      <c r="AL16" s="262">
        <v>0</v>
      </c>
      <c r="AM16" s="262">
        <v>2</v>
      </c>
      <c r="AN16" s="262">
        <v>1</v>
      </c>
      <c r="AO16" s="285">
        <v>0</v>
      </c>
      <c r="AP16" s="262">
        <v>0</v>
      </c>
      <c r="AQ16" s="262">
        <v>0</v>
      </c>
      <c r="AR16" s="262">
        <v>0</v>
      </c>
      <c r="AS16" s="262">
        <v>0</v>
      </c>
      <c r="AT16" s="262">
        <v>0</v>
      </c>
      <c r="AU16" s="262">
        <v>0</v>
      </c>
      <c r="AV16" s="262">
        <v>0</v>
      </c>
      <c r="AW16" s="262">
        <v>0</v>
      </c>
      <c r="AX16" s="285">
        <v>11</v>
      </c>
      <c r="AY16" s="424">
        <v>2</v>
      </c>
      <c r="AZ16" s="279">
        <v>98.34200886832465</v>
      </c>
      <c r="BA16" s="279">
        <v>97.89512555391433</v>
      </c>
      <c r="BB16" s="279">
        <v>98.83017345703912</v>
      </c>
      <c r="BC16" s="379">
        <v>0.2506265664160401</v>
      </c>
      <c r="BD16" s="379">
        <v>0.40620384047267355</v>
      </c>
      <c r="BE16" s="380">
        <v>0.08067769261799113</v>
      </c>
      <c r="BF16" s="260" t="s">
        <v>359</v>
      </c>
    </row>
    <row r="17" spans="1:58" s="270" customFormat="1" ht="21.75" customHeight="1">
      <c r="A17" s="269" t="s">
        <v>360</v>
      </c>
      <c r="B17" s="381">
        <f>C17+D17</f>
        <v>5003</v>
      </c>
      <c r="C17" s="381">
        <f>SUM(C23:C41)</f>
        <v>2476</v>
      </c>
      <c r="D17" s="381">
        <f>SUM(D23:D41)</f>
        <v>2527</v>
      </c>
      <c r="E17" s="381">
        <f>F17+G17</f>
        <v>4926</v>
      </c>
      <c r="F17" s="381">
        <f aca="true" t="shared" si="0" ref="F17:S17">SUM(F23:F41)</f>
        <v>2427</v>
      </c>
      <c r="G17" s="381">
        <f>SUM(G23:G41)</f>
        <v>2499</v>
      </c>
      <c r="H17" s="381">
        <f t="shared" si="0"/>
        <v>2158</v>
      </c>
      <c r="I17" s="381">
        <f t="shared" si="0"/>
        <v>2327</v>
      </c>
      <c r="J17" s="381">
        <f t="shared" si="0"/>
        <v>47</v>
      </c>
      <c r="K17" s="381">
        <f t="shared" si="0"/>
        <v>56</v>
      </c>
      <c r="L17" s="381">
        <f t="shared" si="0"/>
        <v>65</v>
      </c>
      <c r="M17" s="381">
        <f t="shared" si="0"/>
        <v>42</v>
      </c>
      <c r="N17" s="381">
        <f t="shared" si="0"/>
        <v>0</v>
      </c>
      <c r="O17" s="381">
        <f t="shared" si="0"/>
        <v>0</v>
      </c>
      <c r="P17" s="381">
        <f t="shared" si="0"/>
        <v>125</v>
      </c>
      <c r="Q17" s="381">
        <f t="shared" si="0"/>
        <v>51</v>
      </c>
      <c r="R17" s="381">
        <f t="shared" si="0"/>
        <v>32</v>
      </c>
      <c r="S17" s="381">
        <f t="shared" si="0"/>
        <v>23</v>
      </c>
      <c r="T17" s="382"/>
      <c r="U17" s="382"/>
      <c r="V17" s="381">
        <f aca="true" t="shared" si="1" ref="V17:AA17">SUM(V23:V41)</f>
        <v>16</v>
      </c>
      <c r="W17" s="381">
        <f t="shared" si="1"/>
        <v>10</v>
      </c>
      <c r="X17" s="382">
        <f t="shared" si="1"/>
        <v>2</v>
      </c>
      <c r="Y17" s="382">
        <f t="shared" si="1"/>
        <v>2</v>
      </c>
      <c r="Z17" s="382">
        <f t="shared" si="1"/>
        <v>1</v>
      </c>
      <c r="AA17" s="382">
        <f t="shared" si="1"/>
        <v>0</v>
      </c>
      <c r="AB17" s="381">
        <f aca="true" t="shared" si="2" ref="AB17:AW17">SUM(AB23:AB41)</f>
        <v>3</v>
      </c>
      <c r="AC17" s="381">
        <f t="shared" si="2"/>
        <v>0</v>
      </c>
      <c r="AD17" s="381">
        <f t="shared" si="2"/>
        <v>2</v>
      </c>
      <c r="AE17" s="381">
        <f t="shared" si="2"/>
        <v>0</v>
      </c>
      <c r="AF17" s="381">
        <f t="shared" si="2"/>
        <v>1</v>
      </c>
      <c r="AG17" s="381">
        <f t="shared" si="2"/>
        <v>1</v>
      </c>
      <c r="AH17" s="381">
        <f t="shared" si="2"/>
        <v>0</v>
      </c>
      <c r="AI17" s="381">
        <f t="shared" si="2"/>
        <v>2</v>
      </c>
      <c r="AJ17" s="381">
        <f t="shared" si="2"/>
        <v>24</v>
      </c>
      <c r="AK17" s="381">
        <f t="shared" si="2"/>
        <v>13</v>
      </c>
      <c r="AL17" s="382">
        <f t="shared" si="2"/>
        <v>0</v>
      </c>
      <c r="AM17" s="382">
        <f t="shared" si="2"/>
        <v>0</v>
      </c>
      <c r="AN17" s="382">
        <f t="shared" si="2"/>
        <v>1</v>
      </c>
      <c r="AO17" s="383">
        <f t="shared" si="2"/>
        <v>1</v>
      </c>
      <c r="AP17" s="382">
        <f t="shared" si="2"/>
        <v>0</v>
      </c>
      <c r="AQ17" s="382">
        <f t="shared" si="2"/>
        <v>0</v>
      </c>
      <c r="AR17" s="382">
        <f t="shared" si="2"/>
        <v>0</v>
      </c>
      <c r="AS17" s="382">
        <f t="shared" si="2"/>
        <v>0</v>
      </c>
      <c r="AT17" s="382">
        <f t="shared" si="2"/>
        <v>0</v>
      </c>
      <c r="AU17" s="382">
        <f t="shared" si="2"/>
        <v>0</v>
      </c>
      <c r="AV17" s="382">
        <f t="shared" si="2"/>
        <v>0</v>
      </c>
      <c r="AW17" s="382">
        <f t="shared" si="2"/>
        <v>0</v>
      </c>
      <c r="AX17" s="383">
        <v>6</v>
      </c>
      <c r="AY17" s="425">
        <v>1</v>
      </c>
      <c r="AZ17" s="398">
        <f>E17/B17*100</f>
        <v>98.46092344593244</v>
      </c>
      <c r="BA17" s="398">
        <f>F17/C17*100</f>
        <v>98.02100161550888</v>
      </c>
      <c r="BB17" s="398">
        <f>G17/D17*100</f>
        <v>98.89196675900277</v>
      </c>
      <c r="BC17" s="399">
        <v>0.1</v>
      </c>
      <c r="BD17" s="399">
        <v>0.2</v>
      </c>
      <c r="BE17" s="400">
        <f>+AY17/D17</f>
        <v>0.0003957261574990107</v>
      </c>
      <c r="BF17" s="269" t="s">
        <v>360</v>
      </c>
    </row>
    <row r="18" spans="1:58" s="276" customFormat="1" ht="6.75" customHeight="1">
      <c r="A18" s="271"/>
      <c r="B18" s="266"/>
      <c r="C18" s="261"/>
      <c r="D18" s="261"/>
      <c r="E18" s="261"/>
      <c r="F18" s="261"/>
      <c r="G18" s="261"/>
      <c r="H18" s="261"/>
      <c r="I18" s="261"/>
      <c r="J18" s="261"/>
      <c r="K18" s="261"/>
      <c r="L18" s="261"/>
      <c r="M18" s="261"/>
      <c r="N18" s="261"/>
      <c r="O18" s="261"/>
      <c r="P18" s="261"/>
      <c r="Q18" s="261"/>
      <c r="R18" s="261"/>
      <c r="S18" s="261"/>
      <c r="T18" s="272"/>
      <c r="U18" s="272"/>
      <c r="V18" s="272"/>
      <c r="W18" s="272"/>
      <c r="X18" s="272"/>
      <c r="Y18" s="272"/>
      <c r="Z18" s="272"/>
      <c r="AA18" s="272"/>
      <c r="AB18" s="272"/>
      <c r="AC18" s="272"/>
      <c r="AD18" s="272"/>
      <c r="AE18" s="272"/>
      <c r="AF18" s="272"/>
      <c r="AG18" s="272"/>
      <c r="AH18" s="272"/>
      <c r="AI18" s="272"/>
      <c r="AJ18" s="272"/>
      <c r="AK18" s="272"/>
      <c r="AL18" s="267"/>
      <c r="AM18" s="272"/>
      <c r="AN18" s="267"/>
      <c r="AO18" s="272"/>
      <c r="AP18" s="272"/>
      <c r="AQ18" s="272"/>
      <c r="AR18" s="272"/>
      <c r="AS18" s="272"/>
      <c r="AT18" s="272"/>
      <c r="AU18" s="272"/>
      <c r="AV18" s="272"/>
      <c r="AW18" s="272"/>
      <c r="AX18" s="272"/>
      <c r="AY18" s="426"/>
      <c r="AZ18" s="268"/>
      <c r="BA18" s="268"/>
      <c r="BB18" s="268"/>
      <c r="BC18" s="273"/>
      <c r="BD18" s="273"/>
      <c r="BE18" s="274"/>
      <c r="BF18" s="275"/>
    </row>
    <row r="19" spans="1:58" s="254" customFormat="1" ht="21.75" customHeight="1">
      <c r="A19" s="277" t="s">
        <v>287</v>
      </c>
      <c r="B19" s="278">
        <f>C19+D19</f>
        <v>137</v>
      </c>
      <c r="C19" s="278">
        <v>59</v>
      </c>
      <c r="D19" s="278">
        <v>78</v>
      </c>
      <c r="E19" s="278">
        <v>137</v>
      </c>
      <c r="F19" s="278">
        <v>59</v>
      </c>
      <c r="G19" s="278">
        <v>78</v>
      </c>
      <c r="H19" s="278">
        <v>58</v>
      </c>
      <c r="I19" s="278">
        <v>78</v>
      </c>
      <c r="J19" s="261">
        <v>1</v>
      </c>
      <c r="K19" s="261">
        <v>0</v>
      </c>
      <c r="L19" s="261">
        <v>0</v>
      </c>
      <c r="M19" s="261">
        <v>0</v>
      </c>
      <c r="N19" s="261">
        <v>0</v>
      </c>
      <c r="O19" s="261">
        <v>0</v>
      </c>
      <c r="P19" s="261">
        <v>0</v>
      </c>
      <c r="Q19" s="261">
        <v>0</v>
      </c>
      <c r="R19" s="261">
        <v>0</v>
      </c>
      <c r="S19" s="261">
        <v>0</v>
      </c>
      <c r="T19" s="261"/>
      <c r="U19" s="261"/>
      <c r="V19" s="261">
        <v>0</v>
      </c>
      <c r="W19" s="261">
        <v>0</v>
      </c>
      <c r="X19" s="261">
        <v>0</v>
      </c>
      <c r="Y19" s="261">
        <v>0</v>
      </c>
      <c r="Z19" s="261">
        <v>0</v>
      </c>
      <c r="AA19" s="261">
        <v>0</v>
      </c>
      <c r="AB19" s="261">
        <v>0</v>
      </c>
      <c r="AC19" s="261">
        <v>0</v>
      </c>
      <c r="AD19" s="261">
        <v>0</v>
      </c>
      <c r="AE19" s="261">
        <v>0</v>
      </c>
      <c r="AF19" s="261">
        <v>0</v>
      </c>
      <c r="AG19" s="261">
        <v>0</v>
      </c>
      <c r="AH19" s="261">
        <v>0</v>
      </c>
      <c r="AI19" s="261">
        <v>0</v>
      </c>
      <c r="AJ19" s="261">
        <v>0</v>
      </c>
      <c r="AK19" s="261">
        <v>0</v>
      </c>
      <c r="AL19" s="261">
        <v>0</v>
      </c>
      <c r="AM19" s="261">
        <v>0</v>
      </c>
      <c r="AN19" s="261">
        <v>0</v>
      </c>
      <c r="AO19" s="261">
        <v>0</v>
      </c>
      <c r="AP19" s="261">
        <v>0</v>
      </c>
      <c r="AQ19" s="261">
        <v>0</v>
      </c>
      <c r="AR19" s="261">
        <v>0</v>
      </c>
      <c r="AS19" s="261">
        <v>0</v>
      </c>
      <c r="AT19" s="261">
        <v>0</v>
      </c>
      <c r="AU19" s="261">
        <v>0</v>
      </c>
      <c r="AV19" s="261">
        <v>0</v>
      </c>
      <c r="AW19" s="261">
        <v>0</v>
      </c>
      <c r="AX19" s="261">
        <v>0</v>
      </c>
      <c r="AY19" s="427">
        <v>0</v>
      </c>
      <c r="AZ19" s="279">
        <f aca="true" t="shared" si="3" ref="AZ19:BB21">E19/B19*100</f>
        <v>100</v>
      </c>
      <c r="BA19" s="279">
        <f t="shared" si="3"/>
        <v>100</v>
      </c>
      <c r="BB19" s="279">
        <f t="shared" si="3"/>
        <v>100</v>
      </c>
      <c r="BC19" s="280">
        <v>0</v>
      </c>
      <c r="BD19" s="280">
        <v>0</v>
      </c>
      <c r="BE19" s="280">
        <v>0</v>
      </c>
      <c r="BF19" s="277" t="s">
        <v>127</v>
      </c>
    </row>
    <row r="20" spans="1:58" s="254" customFormat="1" ht="21.75" customHeight="1">
      <c r="A20" s="277" t="s">
        <v>288</v>
      </c>
      <c r="B20" s="278">
        <f>C20+D20</f>
        <v>4754</v>
      </c>
      <c r="C20" s="278">
        <v>2369</v>
      </c>
      <c r="D20" s="278">
        <v>2385</v>
      </c>
      <c r="E20" s="278">
        <v>4677</v>
      </c>
      <c r="F20" s="278">
        <v>2320</v>
      </c>
      <c r="G20" s="278">
        <v>2357</v>
      </c>
      <c r="H20" s="278">
        <v>2052</v>
      </c>
      <c r="I20" s="278">
        <v>2185</v>
      </c>
      <c r="J20" s="278">
        <v>46</v>
      </c>
      <c r="K20" s="278">
        <v>56</v>
      </c>
      <c r="L20" s="278">
        <v>65</v>
      </c>
      <c r="M20" s="278">
        <v>42</v>
      </c>
      <c r="N20" s="278">
        <v>0</v>
      </c>
      <c r="O20" s="278">
        <v>0</v>
      </c>
      <c r="P20" s="278">
        <v>125</v>
      </c>
      <c r="Q20" s="278">
        <v>51</v>
      </c>
      <c r="R20" s="278">
        <v>32</v>
      </c>
      <c r="S20" s="278">
        <v>23</v>
      </c>
      <c r="T20" s="261"/>
      <c r="U20" s="261"/>
      <c r="V20" s="261">
        <v>16</v>
      </c>
      <c r="W20" s="261">
        <v>10</v>
      </c>
      <c r="X20" s="261">
        <v>2</v>
      </c>
      <c r="Y20" s="261">
        <v>2</v>
      </c>
      <c r="Z20" s="261">
        <v>1</v>
      </c>
      <c r="AA20" s="261">
        <v>0</v>
      </c>
      <c r="AB20" s="261">
        <v>3</v>
      </c>
      <c r="AC20" s="261">
        <v>0</v>
      </c>
      <c r="AD20" s="261">
        <v>2</v>
      </c>
      <c r="AE20" s="261">
        <v>0</v>
      </c>
      <c r="AF20" s="261">
        <v>1</v>
      </c>
      <c r="AG20" s="261">
        <v>1</v>
      </c>
      <c r="AH20" s="261">
        <v>0</v>
      </c>
      <c r="AI20" s="261">
        <v>2</v>
      </c>
      <c r="AJ20" s="278">
        <v>24</v>
      </c>
      <c r="AK20" s="261">
        <v>13</v>
      </c>
      <c r="AL20" s="261">
        <v>0</v>
      </c>
      <c r="AM20" s="261">
        <v>0</v>
      </c>
      <c r="AN20" s="261">
        <v>1</v>
      </c>
      <c r="AO20" s="261">
        <v>1</v>
      </c>
      <c r="AP20" s="261">
        <v>0</v>
      </c>
      <c r="AQ20" s="261">
        <v>0</v>
      </c>
      <c r="AR20" s="261">
        <v>0</v>
      </c>
      <c r="AS20" s="261">
        <v>0</v>
      </c>
      <c r="AT20" s="261">
        <v>0</v>
      </c>
      <c r="AU20" s="261">
        <v>0</v>
      </c>
      <c r="AV20" s="261">
        <v>0</v>
      </c>
      <c r="AW20" s="261">
        <v>0</v>
      </c>
      <c r="AX20" s="285">
        <v>6</v>
      </c>
      <c r="AY20" s="424">
        <v>1</v>
      </c>
      <c r="AZ20" s="279">
        <f t="shared" si="3"/>
        <v>98.38031131678586</v>
      </c>
      <c r="BA20" s="279">
        <f t="shared" si="3"/>
        <v>97.93161671591389</v>
      </c>
      <c r="BB20" s="279">
        <f t="shared" si="3"/>
        <v>98.82599580712788</v>
      </c>
      <c r="BC20" s="280">
        <v>0.1</v>
      </c>
      <c r="BD20" s="280">
        <v>0.3</v>
      </c>
      <c r="BE20" s="280">
        <v>0.0003957261574990107</v>
      </c>
      <c r="BF20" s="277" t="s">
        <v>289</v>
      </c>
    </row>
    <row r="21" spans="1:58" s="254" customFormat="1" ht="21.75" customHeight="1">
      <c r="A21" s="277" t="s">
        <v>290</v>
      </c>
      <c r="B21" s="278">
        <f>C21+D21</f>
        <v>112</v>
      </c>
      <c r="C21" s="278">
        <v>48</v>
      </c>
      <c r="D21" s="278">
        <v>64</v>
      </c>
      <c r="E21" s="278">
        <v>112</v>
      </c>
      <c r="F21" s="278">
        <v>48</v>
      </c>
      <c r="G21" s="278">
        <v>64</v>
      </c>
      <c r="H21" s="278">
        <v>48</v>
      </c>
      <c r="I21" s="278">
        <v>64</v>
      </c>
      <c r="J21" s="261">
        <v>0</v>
      </c>
      <c r="K21" s="261">
        <v>0</v>
      </c>
      <c r="L21" s="261">
        <v>0</v>
      </c>
      <c r="M21" s="261">
        <v>0</v>
      </c>
      <c r="N21" s="261">
        <v>0</v>
      </c>
      <c r="O21" s="261">
        <v>0</v>
      </c>
      <c r="P21" s="261">
        <v>0</v>
      </c>
      <c r="Q21" s="261">
        <v>0</v>
      </c>
      <c r="R21" s="261">
        <v>0</v>
      </c>
      <c r="S21" s="261">
        <v>0</v>
      </c>
      <c r="T21" s="261"/>
      <c r="U21" s="261"/>
      <c r="V21" s="261">
        <v>0</v>
      </c>
      <c r="W21" s="261">
        <v>0</v>
      </c>
      <c r="X21" s="261">
        <v>0</v>
      </c>
      <c r="Y21" s="261">
        <v>0</v>
      </c>
      <c r="Z21" s="261">
        <v>0</v>
      </c>
      <c r="AA21" s="261">
        <v>0</v>
      </c>
      <c r="AB21" s="261">
        <v>0</v>
      </c>
      <c r="AC21" s="261">
        <v>0</v>
      </c>
      <c r="AD21" s="261">
        <v>0</v>
      </c>
      <c r="AE21" s="261">
        <v>0</v>
      </c>
      <c r="AF21" s="261">
        <v>0</v>
      </c>
      <c r="AG21" s="261">
        <v>0</v>
      </c>
      <c r="AH21" s="261">
        <v>0</v>
      </c>
      <c r="AI21" s="261">
        <v>0</v>
      </c>
      <c r="AJ21" s="261">
        <v>0</v>
      </c>
      <c r="AK21" s="261">
        <v>0</v>
      </c>
      <c r="AL21" s="261">
        <v>0</v>
      </c>
      <c r="AM21" s="261">
        <v>0</v>
      </c>
      <c r="AN21" s="261">
        <v>0</v>
      </c>
      <c r="AO21" s="261">
        <v>0</v>
      </c>
      <c r="AP21" s="261">
        <v>0</v>
      </c>
      <c r="AQ21" s="261">
        <v>0</v>
      </c>
      <c r="AR21" s="261">
        <v>0</v>
      </c>
      <c r="AS21" s="261">
        <v>0</v>
      </c>
      <c r="AT21" s="261">
        <v>0</v>
      </c>
      <c r="AU21" s="261">
        <v>0</v>
      </c>
      <c r="AV21" s="261">
        <v>0</v>
      </c>
      <c r="AW21" s="261">
        <v>0</v>
      </c>
      <c r="AX21" s="285">
        <f>SUM(AZ21+BB21+BL21+BN21+BP21+BR21+BT21)</f>
        <v>200</v>
      </c>
      <c r="AY21" s="424">
        <f>SUM(BA21+BC21+BM21+BO21+BQ21+BS21+BU21)</f>
        <v>100</v>
      </c>
      <c r="AZ21" s="279">
        <f t="shared" si="3"/>
        <v>100</v>
      </c>
      <c r="BA21" s="279">
        <f t="shared" si="3"/>
        <v>100</v>
      </c>
      <c r="BB21" s="279">
        <f t="shared" si="3"/>
        <v>100</v>
      </c>
      <c r="BC21" s="280">
        <v>0</v>
      </c>
      <c r="BD21" s="280">
        <v>0</v>
      </c>
      <c r="BE21" s="280">
        <f>SUM(+AO21+AQ21+AS21+AU21)/B21*100</f>
        <v>0</v>
      </c>
      <c r="BF21" s="277" t="s">
        <v>290</v>
      </c>
    </row>
    <row r="22" spans="1:58" s="247" customFormat="1" ht="21.75" customHeight="1">
      <c r="A22" s="281"/>
      <c r="B22" s="261"/>
      <c r="C22" s="261"/>
      <c r="D22" s="261"/>
      <c r="E22" s="278"/>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85"/>
      <c r="AY22" s="424"/>
      <c r="AZ22" s="279"/>
      <c r="BA22" s="279"/>
      <c r="BB22" s="279"/>
      <c r="BC22" s="280"/>
      <c r="BD22" s="280"/>
      <c r="BE22" s="280"/>
      <c r="BF22" s="281"/>
    </row>
    <row r="23" spans="1:58" ht="21.75" customHeight="1">
      <c r="A23" s="282" t="s">
        <v>7</v>
      </c>
      <c r="B23" s="283">
        <f>+C23+D23</f>
        <v>1666</v>
      </c>
      <c r="C23" s="283">
        <v>814</v>
      </c>
      <c r="D23" s="283">
        <v>852</v>
      </c>
      <c r="E23" s="278">
        <f>+F23+G23</f>
        <v>1642</v>
      </c>
      <c r="F23" s="283">
        <v>798</v>
      </c>
      <c r="G23" s="283">
        <v>844</v>
      </c>
      <c r="H23" s="283">
        <v>740</v>
      </c>
      <c r="I23" s="283">
        <v>800</v>
      </c>
      <c r="J23" s="283">
        <v>10</v>
      </c>
      <c r="K23" s="283">
        <v>15</v>
      </c>
      <c r="L23" s="283">
        <v>30</v>
      </c>
      <c r="M23" s="283">
        <v>16</v>
      </c>
      <c r="N23" s="278">
        <v>0</v>
      </c>
      <c r="O23" s="283">
        <v>0</v>
      </c>
      <c r="P23" s="283">
        <v>7</v>
      </c>
      <c r="Q23" s="283">
        <v>5</v>
      </c>
      <c r="R23" s="283">
        <v>11</v>
      </c>
      <c r="S23" s="283">
        <v>8</v>
      </c>
      <c r="T23" s="284"/>
      <c r="U23" s="284"/>
      <c r="V23" s="283">
        <v>5</v>
      </c>
      <c r="W23" s="283">
        <v>1</v>
      </c>
      <c r="X23" s="283">
        <v>0</v>
      </c>
      <c r="Y23" s="278">
        <v>0</v>
      </c>
      <c r="Z23" s="283">
        <v>0</v>
      </c>
      <c r="AA23" s="284">
        <v>0</v>
      </c>
      <c r="AB23" s="283">
        <v>1</v>
      </c>
      <c r="AC23" s="283">
        <v>0</v>
      </c>
      <c r="AD23" s="283">
        <v>2</v>
      </c>
      <c r="AE23" s="283">
        <v>0</v>
      </c>
      <c r="AF23" s="283">
        <v>1</v>
      </c>
      <c r="AG23" s="283">
        <v>1</v>
      </c>
      <c r="AH23" s="283">
        <v>0</v>
      </c>
      <c r="AI23" s="283">
        <v>1</v>
      </c>
      <c r="AJ23" s="283">
        <v>7</v>
      </c>
      <c r="AK23" s="283">
        <v>5</v>
      </c>
      <c r="AL23" s="278">
        <v>0</v>
      </c>
      <c r="AM23" s="284">
        <v>0</v>
      </c>
      <c r="AN23" s="284">
        <v>0</v>
      </c>
      <c r="AO23" s="285">
        <v>0</v>
      </c>
      <c r="AP23" s="284">
        <v>0</v>
      </c>
      <c r="AQ23" s="284">
        <v>0</v>
      </c>
      <c r="AR23" s="284">
        <v>0</v>
      </c>
      <c r="AS23" s="284">
        <v>0</v>
      </c>
      <c r="AT23" s="284">
        <v>0</v>
      </c>
      <c r="AU23" s="284">
        <v>0</v>
      </c>
      <c r="AV23" s="428">
        <v>0</v>
      </c>
      <c r="AW23" s="284">
        <v>0</v>
      </c>
      <c r="AX23" s="285">
        <v>3</v>
      </c>
      <c r="AY23" s="424">
        <v>0</v>
      </c>
      <c r="AZ23" s="279">
        <f aca="true" t="shared" si="4" ref="AZ23:AZ34">E23/B23*100</f>
        <v>98.5594237695078</v>
      </c>
      <c r="BA23" s="279">
        <f aca="true" t="shared" si="5" ref="BA23:BA34">F23/C23*100</f>
        <v>98.03439803439802</v>
      </c>
      <c r="BB23" s="279">
        <f aca="true" t="shared" si="6" ref="BB23:BB34">G23/D23*100</f>
        <v>99.06103286384976</v>
      </c>
      <c r="BC23" s="280">
        <v>0.2</v>
      </c>
      <c r="BD23" s="280">
        <v>0.4</v>
      </c>
      <c r="BE23" s="280">
        <v>0</v>
      </c>
      <c r="BF23" s="282" t="s">
        <v>7</v>
      </c>
    </row>
    <row r="24" spans="1:58" ht="21.75" customHeight="1">
      <c r="A24" s="282" t="s">
        <v>8</v>
      </c>
      <c r="B24" s="283">
        <f aca="true" t="shared" si="7" ref="B24:B41">+C24+D24</f>
        <v>1433</v>
      </c>
      <c r="C24" s="283">
        <v>719</v>
      </c>
      <c r="D24" s="283">
        <v>714</v>
      </c>
      <c r="E24" s="278">
        <f aca="true" t="shared" si="8" ref="E24:E41">+F24+G24</f>
        <v>1419</v>
      </c>
      <c r="F24" s="283">
        <v>711</v>
      </c>
      <c r="G24" s="283">
        <v>708</v>
      </c>
      <c r="H24" s="283">
        <v>590</v>
      </c>
      <c r="I24" s="283">
        <v>635</v>
      </c>
      <c r="J24" s="283">
        <v>23</v>
      </c>
      <c r="K24" s="283">
        <v>25</v>
      </c>
      <c r="L24" s="283">
        <v>14</v>
      </c>
      <c r="M24" s="283">
        <v>17</v>
      </c>
      <c r="N24" s="278">
        <v>0</v>
      </c>
      <c r="O24" s="283">
        <v>0</v>
      </c>
      <c r="P24" s="283">
        <v>74</v>
      </c>
      <c r="Q24" s="283">
        <v>24</v>
      </c>
      <c r="R24" s="283">
        <v>10</v>
      </c>
      <c r="S24" s="283">
        <v>7</v>
      </c>
      <c r="T24" s="284"/>
      <c r="U24" s="284"/>
      <c r="V24" s="283">
        <v>0</v>
      </c>
      <c r="W24" s="283">
        <v>1</v>
      </c>
      <c r="X24" s="283">
        <v>1</v>
      </c>
      <c r="Y24" s="278">
        <v>0</v>
      </c>
      <c r="Z24" s="283">
        <v>0</v>
      </c>
      <c r="AA24" s="284">
        <v>0</v>
      </c>
      <c r="AB24" s="283">
        <v>0</v>
      </c>
      <c r="AC24" s="283">
        <v>0</v>
      </c>
      <c r="AD24" s="283">
        <v>0</v>
      </c>
      <c r="AE24" s="283">
        <v>0</v>
      </c>
      <c r="AF24" s="283">
        <v>0</v>
      </c>
      <c r="AG24" s="283">
        <v>0</v>
      </c>
      <c r="AH24" s="283">
        <v>0</v>
      </c>
      <c r="AI24" s="283">
        <v>0</v>
      </c>
      <c r="AJ24" s="283">
        <v>7</v>
      </c>
      <c r="AK24" s="283">
        <v>5</v>
      </c>
      <c r="AL24" s="278">
        <v>0</v>
      </c>
      <c r="AM24" s="284">
        <v>0</v>
      </c>
      <c r="AN24" s="284">
        <v>0</v>
      </c>
      <c r="AO24" s="285">
        <v>0</v>
      </c>
      <c r="AP24" s="284">
        <v>0</v>
      </c>
      <c r="AQ24" s="284">
        <v>0</v>
      </c>
      <c r="AR24" s="284">
        <v>0</v>
      </c>
      <c r="AS24" s="284">
        <v>0</v>
      </c>
      <c r="AT24" s="284">
        <v>0</v>
      </c>
      <c r="AU24" s="284">
        <v>0</v>
      </c>
      <c r="AV24" s="428">
        <v>0</v>
      </c>
      <c r="AW24" s="284">
        <v>0</v>
      </c>
      <c r="AX24" s="285">
        <v>0</v>
      </c>
      <c r="AY24" s="429">
        <v>0</v>
      </c>
      <c r="AZ24" s="279">
        <f t="shared" si="4"/>
        <v>99.02302861130495</v>
      </c>
      <c r="BA24" s="279">
        <f t="shared" si="5"/>
        <v>98.88734353268428</v>
      </c>
      <c r="BB24" s="279">
        <f t="shared" si="6"/>
        <v>99.15966386554622</v>
      </c>
      <c r="BC24" s="280">
        <v>0</v>
      </c>
      <c r="BD24" s="280">
        <v>0</v>
      </c>
      <c r="BE24" s="280">
        <v>0</v>
      </c>
      <c r="BF24" s="282" t="s">
        <v>8</v>
      </c>
    </row>
    <row r="25" spans="1:58" ht="21.75" customHeight="1">
      <c r="A25" s="282" t="s">
        <v>9</v>
      </c>
      <c r="B25" s="283">
        <f t="shared" si="7"/>
        <v>415</v>
      </c>
      <c r="C25" s="283">
        <v>231</v>
      </c>
      <c r="D25" s="283">
        <v>184</v>
      </c>
      <c r="E25" s="278">
        <f t="shared" si="8"/>
        <v>406</v>
      </c>
      <c r="F25" s="283">
        <v>224</v>
      </c>
      <c r="G25" s="283">
        <v>182</v>
      </c>
      <c r="H25" s="283">
        <v>202</v>
      </c>
      <c r="I25" s="283">
        <v>170</v>
      </c>
      <c r="J25" s="283">
        <v>7</v>
      </c>
      <c r="K25" s="283">
        <v>2</v>
      </c>
      <c r="L25" s="283">
        <v>7</v>
      </c>
      <c r="M25" s="283">
        <v>1</v>
      </c>
      <c r="N25" s="278">
        <v>0</v>
      </c>
      <c r="O25" s="283">
        <v>0</v>
      </c>
      <c r="P25" s="283">
        <v>5</v>
      </c>
      <c r="Q25" s="283">
        <v>6</v>
      </c>
      <c r="R25" s="283">
        <v>3</v>
      </c>
      <c r="S25" s="283">
        <v>3</v>
      </c>
      <c r="T25" s="284"/>
      <c r="U25" s="284"/>
      <c r="V25" s="283">
        <v>5</v>
      </c>
      <c r="W25" s="283">
        <v>0</v>
      </c>
      <c r="X25" s="283">
        <v>0</v>
      </c>
      <c r="Y25" s="278">
        <v>0</v>
      </c>
      <c r="Z25" s="283">
        <v>0</v>
      </c>
      <c r="AA25" s="284">
        <v>0</v>
      </c>
      <c r="AB25" s="283">
        <v>1</v>
      </c>
      <c r="AC25" s="283">
        <v>0</v>
      </c>
      <c r="AD25" s="283">
        <v>0</v>
      </c>
      <c r="AE25" s="283">
        <v>0</v>
      </c>
      <c r="AF25" s="283">
        <v>0</v>
      </c>
      <c r="AG25" s="283">
        <v>0</v>
      </c>
      <c r="AH25" s="283">
        <v>0</v>
      </c>
      <c r="AI25" s="283">
        <v>1</v>
      </c>
      <c r="AJ25" s="283">
        <v>1</v>
      </c>
      <c r="AK25" s="283">
        <v>1</v>
      </c>
      <c r="AL25" s="278">
        <v>0</v>
      </c>
      <c r="AM25" s="284">
        <v>0</v>
      </c>
      <c r="AN25" s="284">
        <v>0</v>
      </c>
      <c r="AO25" s="285">
        <v>1</v>
      </c>
      <c r="AP25" s="284">
        <v>0</v>
      </c>
      <c r="AQ25" s="284">
        <v>0</v>
      </c>
      <c r="AR25" s="284">
        <v>0</v>
      </c>
      <c r="AS25" s="284">
        <v>0</v>
      </c>
      <c r="AT25" s="284">
        <v>0</v>
      </c>
      <c r="AU25" s="284">
        <v>0</v>
      </c>
      <c r="AV25" s="428">
        <v>0</v>
      </c>
      <c r="AW25" s="284">
        <v>0</v>
      </c>
      <c r="AX25" s="285">
        <v>1</v>
      </c>
      <c r="AY25" s="429">
        <v>1</v>
      </c>
      <c r="AZ25" s="279">
        <f t="shared" si="4"/>
        <v>97.83132530120481</v>
      </c>
      <c r="BA25" s="279">
        <f t="shared" si="5"/>
        <v>96.96969696969697</v>
      </c>
      <c r="BB25" s="279">
        <f t="shared" si="6"/>
        <v>98.91304347826086</v>
      </c>
      <c r="BC25" s="280">
        <v>0.5</v>
      </c>
      <c r="BD25" s="280">
        <v>0.4</v>
      </c>
      <c r="BE25" s="280">
        <v>0.5</v>
      </c>
      <c r="BF25" s="282" t="s">
        <v>9</v>
      </c>
    </row>
    <row r="26" spans="1:58" ht="21.75" customHeight="1">
      <c r="A26" s="282" t="s">
        <v>10</v>
      </c>
      <c r="B26" s="283">
        <f t="shared" si="7"/>
        <v>282</v>
      </c>
      <c r="C26" s="283">
        <v>138</v>
      </c>
      <c r="D26" s="283">
        <v>144</v>
      </c>
      <c r="E26" s="278">
        <f t="shared" si="8"/>
        <v>280</v>
      </c>
      <c r="F26" s="283">
        <v>137</v>
      </c>
      <c r="G26" s="283">
        <v>143</v>
      </c>
      <c r="H26" s="283">
        <v>125</v>
      </c>
      <c r="I26" s="283">
        <v>126</v>
      </c>
      <c r="J26" s="283">
        <v>1</v>
      </c>
      <c r="K26" s="283">
        <v>7</v>
      </c>
      <c r="L26" s="283">
        <v>1</v>
      </c>
      <c r="M26" s="283">
        <v>1</v>
      </c>
      <c r="N26" s="278">
        <v>0</v>
      </c>
      <c r="O26" s="283">
        <v>0</v>
      </c>
      <c r="P26" s="283">
        <v>8</v>
      </c>
      <c r="Q26" s="283">
        <v>7</v>
      </c>
      <c r="R26" s="283">
        <v>2</v>
      </c>
      <c r="S26" s="283">
        <v>2</v>
      </c>
      <c r="T26" s="284"/>
      <c r="U26" s="284"/>
      <c r="V26" s="283">
        <v>0</v>
      </c>
      <c r="W26" s="283">
        <v>1</v>
      </c>
      <c r="X26" s="283">
        <v>0</v>
      </c>
      <c r="Y26" s="278">
        <v>0</v>
      </c>
      <c r="Z26" s="283">
        <v>0</v>
      </c>
      <c r="AA26" s="284">
        <v>0</v>
      </c>
      <c r="AB26" s="283">
        <v>0</v>
      </c>
      <c r="AC26" s="283">
        <v>0</v>
      </c>
      <c r="AD26" s="283">
        <v>0</v>
      </c>
      <c r="AE26" s="283">
        <v>0</v>
      </c>
      <c r="AF26" s="283">
        <v>0</v>
      </c>
      <c r="AG26" s="283">
        <v>0</v>
      </c>
      <c r="AH26" s="283">
        <v>0</v>
      </c>
      <c r="AI26" s="283">
        <v>0</v>
      </c>
      <c r="AJ26" s="283">
        <v>1</v>
      </c>
      <c r="AK26" s="283">
        <v>0</v>
      </c>
      <c r="AL26" s="278">
        <v>0</v>
      </c>
      <c r="AM26" s="284">
        <v>0</v>
      </c>
      <c r="AN26" s="284">
        <v>0</v>
      </c>
      <c r="AO26" s="285">
        <v>0</v>
      </c>
      <c r="AP26" s="284">
        <v>0</v>
      </c>
      <c r="AQ26" s="284">
        <v>0</v>
      </c>
      <c r="AR26" s="284">
        <v>0</v>
      </c>
      <c r="AS26" s="284">
        <v>0</v>
      </c>
      <c r="AT26" s="284">
        <v>0</v>
      </c>
      <c r="AU26" s="284">
        <v>0</v>
      </c>
      <c r="AV26" s="428">
        <v>0</v>
      </c>
      <c r="AW26" s="284">
        <v>0</v>
      </c>
      <c r="AX26" s="285">
        <v>0</v>
      </c>
      <c r="AY26" s="429">
        <v>0</v>
      </c>
      <c r="AZ26" s="279">
        <f t="shared" si="4"/>
        <v>99.29078014184397</v>
      </c>
      <c r="BA26" s="279">
        <f t="shared" si="5"/>
        <v>99.27536231884058</v>
      </c>
      <c r="BB26" s="279">
        <f t="shared" si="6"/>
        <v>99.30555555555556</v>
      </c>
      <c r="BC26" s="280">
        <v>0</v>
      </c>
      <c r="BD26" s="280">
        <v>0</v>
      </c>
      <c r="BE26" s="280">
        <v>0</v>
      </c>
      <c r="BF26" s="282" t="s">
        <v>10</v>
      </c>
    </row>
    <row r="27" spans="1:58" ht="21.75" customHeight="1">
      <c r="A27" s="282" t="s">
        <v>45</v>
      </c>
      <c r="B27" s="283">
        <f t="shared" si="7"/>
        <v>107</v>
      </c>
      <c r="C27" s="283">
        <v>58</v>
      </c>
      <c r="D27" s="283">
        <v>49</v>
      </c>
      <c r="E27" s="278">
        <f t="shared" si="8"/>
        <v>105</v>
      </c>
      <c r="F27" s="283">
        <v>56</v>
      </c>
      <c r="G27" s="283">
        <v>49</v>
      </c>
      <c r="H27" s="283">
        <v>55</v>
      </c>
      <c r="I27" s="283">
        <v>48</v>
      </c>
      <c r="J27" s="283">
        <v>0</v>
      </c>
      <c r="K27" s="283">
        <v>0</v>
      </c>
      <c r="L27" s="283">
        <v>1</v>
      </c>
      <c r="M27" s="283">
        <v>1</v>
      </c>
      <c r="N27" s="278">
        <v>0</v>
      </c>
      <c r="O27" s="283">
        <v>0</v>
      </c>
      <c r="P27" s="283">
        <v>0</v>
      </c>
      <c r="Q27" s="283">
        <v>0</v>
      </c>
      <c r="R27" s="283">
        <v>0</v>
      </c>
      <c r="S27" s="283">
        <v>0</v>
      </c>
      <c r="T27" s="284"/>
      <c r="U27" s="284"/>
      <c r="V27" s="283">
        <v>0</v>
      </c>
      <c r="W27" s="283">
        <v>0</v>
      </c>
      <c r="X27" s="283">
        <v>0</v>
      </c>
      <c r="Y27" s="278">
        <v>0</v>
      </c>
      <c r="Z27" s="283">
        <v>0</v>
      </c>
      <c r="AA27" s="284">
        <v>0</v>
      </c>
      <c r="AB27" s="283">
        <v>0</v>
      </c>
      <c r="AC27" s="283">
        <v>0</v>
      </c>
      <c r="AD27" s="283">
        <v>0</v>
      </c>
      <c r="AE27" s="283">
        <v>0</v>
      </c>
      <c r="AF27" s="283">
        <v>0</v>
      </c>
      <c r="AG27" s="283">
        <v>0</v>
      </c>
      <c r="AH27" s="283">
        <v>0</v>
      </c>
      <c r="AI27" s="283">
        <v>0</v>
      </c>
      <c r="AJ27" s="283">
        <v>2</v>
      </c>
      <c r="AK27" s="283">
        <v>0</v>
      </c>
      <c r="AL27" s="278">
        <v>0</v>
      </c>
      <c r="AM27" s="284">
        <v>0</v>
      </c>
      <c r="AN27" s="284">
        <v>0</v>
      </c>
      <c r="AO27" s="285">
        <v>0</v>
      </c>
      <c r="AP27" s="284">
        <v>0</v>
      </c>
      <c r="AQ27" s="284">
        <v>0</v>
      </c>
      <c r="AR27" s="284">
        <v>0</v>
      </c>
      <c r="AS27" s="284">
        <v>0</v>
      </c>
      <c r="AT27" s="284">
        <v>0</v>
      </c>
      <c r="AU27" s="284">
        <v>0</v>
      </c>
      <c r="AV27" s="428">
        <v>0</v>
      </c>
      <c r="AW27" s="284">
        <v>0</v>
      </c>
      <c r="AX27" s="285">
        <v>0</v>
      </c>
      <c r="AY27" s="429">
        <v>0</v>
      </c>
      <c r="AZ27" s="279">
        <f t="shared" si="4"/>
        <v>98.13084112149532</v>
      </c>
      <c r="BA27" s="279">
        <f t="shared" si="5"/>
        <v>96.55172413793103</v>
      </c>
      <c r="BB27" s="279">
        <f t="shared" si="6"/>
        <v>100</v>
      </c>
      <c r="BC27" s="280">
        <v>0</v>
      </c>
      <c r="BD27" s="280">
        <v>0</v>
      </c>
      <c r="BE27" s="280">
        <v>0</v>
      </c>
      <c r="BF27" s="282" t="s">
        <v>45</v>
      </c>
    </row>
    <row r="28" spans="1:58" ht="21.75" customHeight="1">
      <c r="A28" s="282" t="s">
        <v>11</v>
      </c>
      <c r="B28" s="283">
        <f t="shared" si="7"/>
        <v>15</v>
      </c>
      <c r="C28" s="283">
        <v>10</v>
      </c>
      <c r="D28" s="283">
        <v>5</v>
      </c>
      <c r="E28" s="278">
        <f t="shared" si="8"/>
        <v>15</v>
      </c>
      <c r="F28" s="283">
        <v>10</v>
      </c>
      <c r="G28" s="283">
        <v>5</v>
      </c>
      <c r="H28" s="283">
        <v>8</v>
      </c>
      <c r="I28" s="283">
        <v>5</v>
      </c>
      <c r="J28" s="283">
        <v>0</v>
      </c>
      <c r="K28" s="283">
        <v>0</v>
      </c>
      <c r="L28" s="283">
        <v>1</v>
      </c>
      <c r="M28" s="283">
        <v>0</v>
      </c>
      <c r="N28" s="278">
        <v>0</v>
      </c>
      <c r="O28" s="283">
        <v>0</v>
      </c>
      <c r="P28" s="283">
        <v>1</v>
      </c>
      <c r="Q28" s="283">
        <v>0</v>
      </c>
      <c r="R28" s="283">
        <v>0</v>
      </c>
      <c r="S28" s="283">
        <v>0</v>
      </c>
      <c r="T28" s="284"/>
      <c r="U28" s="284"/>
      <c r="V28" s="283">
        <v>0</v>
      </c>
      <c r="W28" s="283">
        <v>0</v>
      </c>
      <c r="X28" s="283">
        <v>0</v>
      </c>
      <c r="Y28" s="278">
        <v>0</v>
      </c>
      <c r="Z28" s="283">
        <v>0</v>
      </c>
      <c r="AA28" s="284">
        <v>0</v>
      </c>
      <c r="AB28" s="283">
        <v>0</v>
      </c>
      <c r="AC28" s="283">
        <v>0</v>
      </c>
      <c r="AD28" s="283">
        <v>0</v>
      </c>
      <c r="AE28" s="283">
        <v>0</v>
      </c>
      <c r="AF28" s="283">
        <v>0</v>
      </c>
      <c r="AG28" s="283">
        <v>0</v>
      </c>
      <c r="AH28" s="283">
        <v>0</v>
      </c>
      <c r="AI28" s="283">
        <v>0</v>
      </c>
      <c r="AJ28" s="283">
        <v>0</v>
      </c>
      <c r="AK28" s="283">
        <v>0</v>
      </c>
      <c r="AL28" s="278">
        <v>0</v>
      </c>
      <c r="AM28" s="284">
        <v>0</v>
      </c>
      <c r="AN28" s="284">
        <v>0</v>
      </c>
      <c r="AO28" s="285">
        <v>0</v>
      </c>
      <c r="AP28" s="284">
        <v>0</v>
      </c>
      <c r="AQ28" s="284">
        <v>0</v>
      </c>
      <c r="AR28" s="284">
        <v>0</v>
      </c>
      <c r="AS28" s="284">
        <v>0</v>
      </c>
      <c r="AT28" s="284">
        <v>0</v>
      </c>
      <c r="AU28" s="284">
        <v>0</v>
      </c>
      <c r="AV28" s="428">
        <v>0</v>
      </c>
      <c r="AW28" s="284">
        <v>0</v>
      </c>
      <c r="AX28" s="285">
        <v>0</v>
      </c>
      <c r="AY28" s="429">
        <v>0</v>
      </c>
      <c r="AZ28" s="279">
        <f t="shared" si="4"/>
        <v>100</v>
      </c>
      <c r="BA28" s="279">
        <f t="shared" si="5"/>
        <v>100</v>
      </c>
      <c r="BB28" s="279">
        <f t="shared" si="6"/>
        <v>100</v>
      </c>
      <c r="BC28" s="280">
        <v>0</v>
      </c>
      <c r="BD28" s="280">
        <v>0</v>
      </c>
      <c r="BE28" s="280">
        <v>0</v>
      </c>
      <c r="BF28" s="282" t="s">
        <v>11</v>
      </c>
    </row>
    <row r="29" spans="1:58" ht="21.75" customHeight="1">
      <c r="A29" s="282" t="s">
        <v>12</v>
      </c>
      <c r="B29" s="283">
        <f t="shared" si="7"/>
        <v>40</v>
      </c>
      <c r="C29" s="283">
        <v>21</v>
      </c>
      <c r="D29" s="283">
        <v>19</v>
      </c>
      <c r="E29" s="278">
        <f t="shared" si="8"/>
        <v>39</v>
      </c>
      <c r="F29" s="283">
        <v>20</v>
      </c>
      <c r="G29" s="283">
        <v>19</v>
      </c>
      <c r="H29" s="283">
        <v>15</v>
      </c>
      <c r="I29" s="283">
        <v>18</v>
      </c>
      <c r="J29" s="283">
        <v>0</v>
      </c>
      <c r="K29" s="283">
        <v>0</v>
      </c>
      <c r="L29" s="283">
        <v>1</v>
      </c>
      <c r="M29" s="283">
        <v>1</v>
      </c>
      <c r="N29" s="278">
        <v>0</v>
      </c>
      <c r="O29" s="283">
        <v>0</v>
      </c>
      <c r="P29" s="283">
        <v>4</v>
      </c>
      <c r="Q29" s="283">
        <v>0</v>
      </c>
      <c r="R29" s="283">
        <v>0</v>
      </c>
      <c r="S29" s="283">
        <v>0</v>
      </c>
      <c r="T29" s="284"/>
      <c r="U29" s="284"/>
      <c r="V29" s="283">
        <v>0</v>
      </c>
      <c r="W29" s="283">
        <v>0</v>
      </c>
      <c r="X29" s="283">
        <v>0</v>
      </c>
      <c r="Y29" s="278">
        <v>0</v>
      </c>
      <c r="Z29" s="283">
        <v>0</v>
      </c>
      <c r="AA29" s="284">
        <v>0</v>
      </c>
      <c r="AB29" s="283">
        <v>0</v>
      </c>
      <c r="AC29" s="283">
        <v>0</v>
      </c>
      <c r="AD29" s="283">
        <v>0</v>
      </c>
      <c r="AE29" s="283">
        <v>0</v>
      </c>
      <c r="AF29" s="283">
        <v>0</v>
      </c>
      <c r="AG29" s="283">
        <v>0</v>
      </c>
      <c r="AH29" s="283">
        <v>0</v>
      </c>
      <c r="AI29" s="283">
        <v>0</v>
      </c>
      <c r="AJ29" s="283">
        <v>1</v>
      </c>
      <c r="AK29" s="283">
        <v>0</v>
      </c>
      <c r="AL29" s="278">
        <v>0</v>
      </c>
      <c r="AM29" s="284">
        <v>0</v>
      </c>
      <c r="AN29" s="284">
        <v>0</v>
      </c>
      <c r="AO29" s="285">
        <v>0</v>
      </c>
      <c r="AP29" s="284">
        <v>0</v>
      </c>
      <c r="AQ29" s="284">
        <v>0</v>
      </c>
      <c r="AR29" s="284">
        <v>0</v>
      </c>
      <c r="AS29" s="284">
        <v>0</v>
      </c>
      <c r="AT29" s="284">
        <v>0</v>
      </c>
      <c r="AU29" s="284">
        <v>0</v>
      </c>
      <c r="AV29" s="428">
        <v>0</v>
      </c>
      <c r="AW29" s="284">
        <v>0</v>
      </c>
      <c r="AX29" s="285">
        <v>0</v>
      </c>
      <c r="AY29" s="429">
        <v>0</v>
      </c>
      <c r="AZ29" s="279">
        <f t="shared" si="4"/>
        <v>97.5</v>
      </c>
      <c r="BA29" s="279">
        <f t="shared" si="5"/>
        <v>95.23809523809523</v>
      </c>
      <c r="BB29" s="279">
        <f t="shared" si="6"/>
        <v>100</v>
      </c>
      <c r="BC29" s="280">
        <v>0</v>
      </c>
      <c r="BD29" s="280">
        <v>0</v>
      </c>
      <c r="BE29" s="280">
        <v>0</v>
      </c>
      <c r="BF29" s="282" t="s">
        <v>12</v>
      </c>
    </row>
    <row r="30" spans="1:58" ht="21.75" customHeight="1">
      <c r="A30" s="282" t="s">
        <v>291</v>
      </c>
      <c r="B30" s="283">
        <f t="shared" si="7"/>
        <v>150</v>
      </c>
      <c r="C30" s="283">
        <v>70</v>
      </c>
      <c r="D30" s="283">
        <v>80</v>
      </c>
      <c r="E30" s="278">
        <f t="shared" si="8"/>
        <v>150</v>
      </c>
      <c r="F30" s="283">
        <v>70</v>
      </c>
      <c r="G30" s="283">
        <v>80</v>
      </c>
      <c r="H30" s="283">
        <v>66</v>
      </c>
      <c r="I30" s="283">
        <v>77</v>
      </c>
      <c r="J30" s="283">
        <v>0</v>
      </c>
      <c r="K30" s="283">
        <v>1</v>
      </c>
      <c r="L30" s="283">
        <v>3</v>
      </c>
      <c r="M30" s="283">
        <v>2</v>
      </c>
      <c r="N30" s="278">
        <v>0</v>
      </c>
      <c r="O30" s="283">
        <v>0</v>
      </c>
      <c r="P30" s="283">
        <v>0</v>
      </c>
      <c r="Q30" s="283">
        <v>0</v>
      </c>
      <c r="R30" s="283">
        <v>1</v>
      </c>
      <c r="S30" s="283">
        <v>0</v>
      </c>
      <c r="T30" s="284"/>
      <c r="U30" s="284"/>
      <c r="V30" s="283">
        <v>0</v>
      </c>
      <c r="W30" s="283">
        <v>0</v>
      </c>
      <c r="X30" s="283">
        <v>0</v>
      </c>
      <c r="Y30" s="278">
        <v>0</v>
      </c>
      <c r="Z30" s="283">
        <v>0</v>
      </c>
      <c r="AA30" s="284">
        <v>0</v>
      </c>
      <c r="AB30" s="283">
        <v>0</v>
      </c>
      <c r="AC30" s="283">
        <v>0</v>
      </c>
      <c r="AD30" s="283">
        <v>0</v>
      </c>
      <c r="AE30" s="283">
        <v>0</v>
      </c>
      <c r="AF30" s="283">
        <v>0</v>
      </c>
      <c r="AG30" s="283">
        <v>0</v>
      </c>
      <c r="AH30" s="283">
        <v>0</v>
      </c>
      <c r="AI30" s="283">
        <v>0</v>
      </c>
      <c r="AJ30" s="283">
        <v>0</v>
      </c>
      <c r="AK30" s="283">
        <v>0</v>
      </c>
      <c r="AL30" s="278">
        <v>0</v>
      </c>
      <c r="AM30" s="284">
        <v>0</v>
      </c>
      <c r="AN30" s="284">
        <v>0</v>
      </c>
      <c r="AO30" s="285">
        <v>0</v>
      </c>
      <c r="AP30" s="284">
        <v>0</v>
      </c>
      <c r="AQ30" s="284">
        <v>0</v>
      </c>
      <c r="AR30" s="284">
        <v>0</v>
      </c>
      <c r="AS30" s="284">
        <v>0</v>
      </c>
      <c r="AT30" s="284">
        <v>0</v>
      </c>
      <c r="AU30" s="284">
        <v>0</v>
      </c>
      <c r="AV30" s="428">
        <v>0</v>
      </c>
      <c r="AW30" s="284">
        <v>0</v>
      </c>
      <c r="AX30" s="285">
        <v>0</v>
      </c>
      <c r="AY30" s="429">
        <v>0</v>
      </c>
      <c r="AZ30" s="279">
        <f t="shared" si="4"/>
        <v>100</v>
      </c>
      <c r="BA30" s="279">
        <f t="shared" si="5"/>
        <v>100</v>
      </c>
      <c r="BB30" s="279">
        <f t="shared" si="6"/>
        <v>100</v>
      </c>
      <c r="BC30" s="280">
        <v>0</v>
      </c>
      <c r="BD30" s="280">
        <v>0</v>
      </c>
      <c r="BE30" s="280">
        <v>0</v>
      </c>
      <c r="BF30" s="282" t="s">
        <v>291</v>
      </c>
    </row>
    <row r="31" spans="1:58" ht="21.75" customHeight="1">
      <c r="A31" s="282" t="s">
        <v>13</v>
      </c>
      <c r="B31" s="283">
        <f t="shared" si="7"/>
        <v>66</v>
      </c>
      <c r="C31" s="283">
        <v>29</v>
      </c>
      <c r="D31" s="283">
        <v>37</v>
      </c>
      <c r="E31" s="278">
        <f t="shared" si="8"/>
        <v>65</v>
      </c>
      <c r="F31" s="283">
        <v>28</v>
      </c>
      <c r="G31" s="283">
        <v>37</v>
      </c>
      <c r="H31" s="283">
        <v>25</v>
      </c>
      <c r="I31" s="283">
        <v>36</v>
      </c>
      <c r="J31" s="283">
        <v>1</v>
      </c>
      <c r="K31" s="283">
        <v>0</v>
      </c>
      <c r="L31" s="283">
        <v>1</v>
      </c>
      <c r="M31" s="283">
        <v>1</v>
      </c>
      <c r="N31" s="278">
        <v>0</v>
      </c>
      <c r="O31" s="283">
        <v>0</v>
      </c>
      <c r="P31" s="283">
        <v>0</v>
      </c>
      <c r="Q31" s="283">
        <v>0</v>
      </c>
      <c r="R31" s="283">
        <v>1</v>
      </c>
      <c r="S31" s="283">
        <v>0</v>
      </c>
      <c r="T31" s="284"/>
      <c r="U31" s="284"/>
      <c r="V31" s="283">
        <v>0</v>
      </c>
      <c r="W31" s="283">
        <v>0</v>
      </c>
      <c r="X31" s="283">
        <v>0</v>
      </c>
      <c r="Y31" s="278">
        <v>0</v>
      </c>
      <c r="Z31" s="283">
        <v>0</v>
      </c>
      <c r="AA31" s="284">
        <v>0</v>
      </c>
      <c r="AB31" s="283">
        <v>0</v>
      </c>
      <c r="AC31" s="283">
        <v>0</v>
      </c>
      <c r="AD31" s="283">
        <v>0</v>
      </c>
      <c r="AE31" s="283">
        <v>0</v>
      </c>
      <c r="AF31" s="283">
        <v>0</v>
      </c>
      <c r="AG31" s="283">
        <v>0</v>
      </c>
      <c r="AH31" s="283">
        <v>0</v>
      </c>
      <c r="AI31" s="283">
        <v>0</v>
      </c>
      <c r="AJ31" s="283">
        <v>1</v>
      </c>
      <c r="AK31" s="283">
        <v>0</v>
      </c>
      <c r="AL31" s="278">
        <v>0</v>
      </c>
      <c r="AM31" s="284">
        <v>0</v>
      </c>
      <c r="AN31" s="284">
        <v>0</v>
      </c>
      <c r="AO31" s="285">
        <v>0</v>
      </c>
      <c r="AP31" s="284">
        <v>0</v>
      </c>
      <c r="AQ31" s="284">
        <v>0</v>
      </c>
      <c r="AR31" s="284">
        <v>0</v>
      </c>
      <c r="AS31" s="284">
        <v>0</v>
      </c>
      <c r="AT31" s="284">
        <v>0</v>
      </c>
      <c r="AU31" s="284">
        <v>0</v>
      </c>
      <c r="AV31" s="428">
        <v>0</v>
      </c>
      <c r="AW31" s="284">
        <v>0</v>
      </c>
      <c r="AX31" s="285">
        <v>0</v>
      </c>
      <c r="AY31" s="429">
        <v>0</v>
      </c>
      <c r="AZ31" s="279">
        <f t="shared" si="4"/>
        <v>98.48484848484848</v>
      </c>
      <c r="BA31" s="279">
        <f t="shared" si="5"/>
        <v>96.55172413793103</v>
      </c>
      <c r="BB31" s="279">
        <f t="shared" si="6"/>
        <v>100</v>
      </c>
      <c r="BC31" s="280">
        <v>0</v>
      </c>
      <c r="BD31" s="280">
        <v>0</v>
      </c>
      <c r="BE31" s="280">
        <v>0</v>
      </c>
      <c r="BF31" s="282" t="s">
        <v>13</v>
      </c>
    </row>
    <row r="32" spans="1:58" ht="21.75" customHeight="1">
      <c r="A32" s="282" t="s">
        <v>292</v>
      </c>
      <c r="B32" s="283">
        <f t="shared" si="7"/>
        <v>155</v>
      </c>
      <c r="C32" s="283">
        <v>71</v>
      </c>
      <c r="D32" s="283">
        <v>84</v>
      </c>
      <c r="E32" s="278">
        <f t="shared" si="8"/>
        <v>149</v>
      </c>
      <c r="F32" s="283">
        <v>67</v>
      </c>
      <c r="G32" s="283">
        <v>82</v>
      </c>
      <c r="H32" s="283">
        <v>64</v>
      </c>
      <c r="I32" s="283">
        <v>80</v>
      </c>
      <c r="J32" s="283">
        <v>0</v>
      </c>
      <c r="K32" s="283">
        <v>0</v>
      </c>
      <c r="L32" s="283">
        <v>1</v>
      </c>
      <c r="M32" s="283">
        <v>2</v>
      </c>
      <c r="N32" s="278">
        <v>0</v>
      </c>
      <c r="O32" s="283">
        <v>0</v>
      </c>
      <c r="P32" s="283">
        <v>2</v>
      </c>
      <c r="Q32" s="283">
        <v>0</v>
      </c>
      <c r="R32" s="283">
        <v>0</v>
      </c>
      <c r="S32" s="283">
        <v>0</v>
      </c>
      <c r="T32" s="284"/>
      <c r="U32" s="284"/>
      <c r="V32" s="283">
        <v>1</v>
      </c>
      <c r="W32" s="283">
        <v>2</v>
      </c>
      <c r="X32" s="283">
        <v>0</v>
      </c>
      <c r="Y32" s="278">
        <v>0</v>
      </c>
      <c r="Z32" s="283">
        <v>1</v>
      </c>
      <c r="AA32" s="284">
        <v>0</v>
      </c>
      <c r="AB32" s="283">
        <v>0</v>
      </c>
      <c r="AC32" s="283">
        <v>0</v>
      </c>
      <c r="AD32" s="283">
        <v>0</v>
      </c>
      <c r="AE32" s="283">
        <v>0</v>
      </c>
      <c r="AF32" s="283">
        <v>0</v>
      </c>
      <c r="AG32" s="283">
        <v>0</v>
      </c>
      <c r="AH32" s="283">
        <v>0</v>
      </c>
      <c r="AI32" s="283">
        <v>0</v>
      </c>
      <c r="AJ32" s="283">
        <v>2</v>
      </c>
      <c r="AK32" s="283">
        <v>0</v>
      </c>
      <c r="AL32" s="278">
        <v>0</v>
      </c>
      <c r="AM32" s="284">
        <v>0</v>
      </c>
      <c r="AN32" s="284">
        <v>0</v>
      </c>
      <c r="AO32" s="285">
        <v>0</v>
      </c>
      <c r="AP32" s="284">
        <v>0</v>
      </c>
      <c r="AQ32" s="284">
        <v>0</v>
      </c>
      <c r="AR32" s="284">
        <v>0</v>
      </c>
      <c r="AS32" s="284">
        <v>0</v>
      </c>
      <c r="AT32" s="284">
        <v>0</v>
      </c>
      <c r="AU32" s="284">
        <v>0</v>
      </c>
      <c r="AV32" s="428">
        <v>0</v>
      </c>
      <c r="AW32" s="284">
        <v>0</v>
      </c>
      <c r="AX32" s="285">
        <v>0</v>
      </c>
      <c r="AY32" s="429">
        <v>0</v>
      </c>
      <c r="AZ32" s="279">
        <f t="shared" si="4"/>
        <v>96.12903225806451</v>
      </c>
      <c r="BA32" s="279">
        <f t="shared" si="5"/>
        <v>94.36619718309859</v>
      </c>
      <c r="BB32" s="279">
        <f t="shared" si="6"/>
        <v>97.61904761904762</v>
      </c>
      <c r="BC32" s="280">
        <v>0</v>
      </c>
      <c r="BD32" s="280">
        <v>0</v>
      </c>
      <c r="BE32" s="280">
        <v>0</v>
      </c>
      <c r="BF32" s="282" t="s">
        <v>292</v>
      </c>
    </row>
    <row r="33" spans="1:58" ht="21.75" customHeight="1">
      <c r="A33" s="282" t="s">
        <v>293</v>
      </c>
      <c r="B33" s="283">
        <f t="shared" si="7"/>
        <v>136</v>
      </c>
      <c r="C33" s="283">
        <v>66</v>
      </c>
      <c r="D33" s="283">
        <v>70</v>
      </c>
      <c r="E33" s="278">
        <f t="shared" si="8"/>
        <v>126</v>
      </c>
      <c r="F33" s="283">
        <v>61</v>
      </c>
      <c r="G33" s="283">
        <v>65</v>
      </c>
      <c r="H33" s="283">
        <v>54</v>
      </c>
      <c r="I33" s="283">
        <v>64</v>
      </c>
      <c r="J33" s="283">
        <v>3</v>
      </c>
      <c r="K33" s="283">
        <v>1</v>
      </c>
      <c r="L33" s="283">
        <v>1</v>
      </c>
      <c r="M33" s="283">
        <v>0</v>
      </c>
      <c r="N33" s="278">
        <v>0</v>
      </c>
      <c r="O33" s="283">
        <v>0</v>
      </c>
      <c r="P33" s="283">
        <v>2</v>
      </c>
      <c r="Q33" s="283">
        <v>0</v>
      </c>
      <c r="R33" s="283">
        <v>1</v>
      </c>
      <c r="S33" s="283">
        <v>0</v>
      </c>
      <c r="T33" s="284"/>
      <c r="U33" s="284"/>
      <c r="V33" s="283">
        <v>5</v>
      </c>
      <c r="W33" s="283">
        <v>5</v>
      </c>
      <c r="X33" s="283">
        <v>0</v>
      </c>
      <c r="Y33" s="278">
        <v>0</v>
      </c>
      <c r="Z33" s="283">
        <v>0</v>
      </c>
      <c r="AA33" s="284">
        <v>0</v>
      </c>
      <c r="AB33" s="283">
        <v>0</v>
      </c>
      <c r="AC33" s="283">
        <v>0</v>
      </c>
      <c r="AD33" s="283">
        <v>0</v>
      </c>
      <c r="AE33" s="283">
        <v>0</v>
      </c>
      <c r="AF33" s="283">
        <v>0</v>
      </c>
      <c r="AG33" s="283">
        <v>0</v>
      </c>
      <c r="AH33" s="283">
        <v>0</v>
      </c>
      <c r="AI33" s="283">
        <v>0</v>
      </c>
      <c r="AJ33" s="283">
        <v>0</v>
      </c>
      <c r="AK33" s="283">
        <v>0</v>
      </c>
      <c r="AL33" s="278">
        <v>0</v>
      </c>
      <c r="AM33" s="284">
        <v>0</v>
      </c>
      <c r="AN33" s="284">
        <v>0</v>
      </c>
      <c r="AO33" s="285">
        <v>0</v>
      </c>
      <c r="AP33" s="284">
        <v>0</v>
      </c>
      <c r="AQ33" s="284">
        <v>0</v>
      </c>
      <c r="AR33" s="284">
        <v>0</v>
      </c>
      <c r="AS33" s="284">
        <v>0</v>
      </c>
      <c r="AT33" s="284">
        <v>0</v>
      </c>
      <c r="AU33" s="284">
        <v>0</v>
      </c>
      <c r="AV33" s="428">
        <v>0</v>
      </c>
      <c r="AW33" s="284">
        <v>0</v>
      </c>
      <c r="AX33" s="285">
        <v>0</v>
      </c>
      <c r="AY33" s="429">
        <v>0</v>
      </c>
      <c r="AZ33" s="279">
        <f t="shared" si="4"/>
        <v>92.64705882352942</v>
      </c>
      <c r="BA33" s="279">
        <f t="shared" si="5"/>
        <v>92.42424242424242</v>
      </c>
      <c r="BB33" s="279">
        <f t="shared" si="6"/>
        <v>92.85714285714286</v>
      </c>
      <c r="BC33" s="280">
        <v>0</v>
      </c>
      <c r="BD33" s="280">
        <v>0</v>
      </c>
      <c r="BE33" s="280">
        <v>0</v>
      </c>
      <c r="BF33" s="282" t="s">
        <v>293</v>
      </c>
    </row>
    <row r="34" spans="1:58" ht="21.75" customHeight="1">
      <c r="A34" s="282" t="s">
        <v>294</v>
      </c>
      <c r="B34" s="283">
        <f t="shared" si="7"/>
        <v>149</v>
      </c>
      <c r="C34" s="283">
        <v>67</v>
      </c>
      <c r="D34" s="283">
        <v>82</v>
      </c>
      <c r="E34" s="278">
        <f t="shared" si="8"/>
        <v>143</v>
      </c>
      <c r="F34" s="283">
        <v>64</v>
      </c>
      <c r="G34" s="283">
        <v>79</v>
      </c>
      <c r="H34" s="283">
        <v>61</v>
      </c>
      <c r="I34" s="283">
        <v>74</v>
      </c>
      <c r="J34" s="283">
        <v>0</v>
      </c>
      <c r="K34" s="283">
        <v>1</v>
      </c>
      <c r="L34" s="283">
        <v>2</v>
      </c>
      <c r="M34" s="283">
        <v>0</v>
      </c>
      <c r="N34" s="278">
        <v>0</v>
      </c>
      <c r="O34" s="283">
        <v>0</v>
      </c>
      <c r="P34" s="283">
        <v>1</v>
      </c>
      <c r="Q34" s="283">
        <v>4</v>
      </c>
      <c r="R34" s="283">
        <v>0</v>
      </c>
      <c r="S34" s="283">
        <v>0</v>
      </c>
      <c r="T34" s="284"/>
      <c r="U34" s="284"/>
      <c r="V34" s="283">
        <v>0</v>
      </c>
      <c r="W34" s="283">
        <v>0</v>
      </c>
      <c r="X34" s="283">
        <v>1</v>
      </c>
      <c r="Y34" s="278">
        <v>2</v>
      </c>
      <c r="Z34" s="283">
        <v>0</v>
      </c>
      <c r="AA34" s="284">
        <v>0</v>
      </c>
      <c r="AB34" s="283">
        <v>0</v>
      </c>
      <c r="AC34" s="283">
        <v>0</v>
      </c>
      <c r="AD34" s="283">
        <v>0</v>
      </c>
      <c r="AE34" s="283">
        <v>0</v>
      </c>
      <c r="AF34" s="283">
        <v>0</v>
      </c>
      <c r="AG34" s="283">
        <v>0</v>
      </c>
      <c r="AH34" s="283">
        <v>0</v>
      </c>
      <c r="AI34" s="283">
        <v>0</v>
      </c>
      <c r="AJ34" s="283">
        <v>2</v>
      </c>
      <c r="AK34" s="283">
        <v>1</v>
      </c>
      <c r="AL34" s="278">
        <v>0</v>
      </c>
      <c r="AM34" s="284">
        <v>0</v>
      </c>
      <c r="AN34" s="284">
        <v>0</v>
      </c>
      <c r="AO34" s="285">
        <v>0</v>
      </c>
      <c r="AP34" s="284">
        <v>0</v>
      </c>
      <c r="AQ34" s="284">
        <v>0</v>
      </c>
      <c r="AR34" s="284">
        <v>0</v>
      </c>
      <c r="AS34" s="284">
        <v>0</v>
      </c>
      <c r="AT34" s="284">
        <v>0</v>
      </c>
      <c r="AU34" s="284">
        <v>0</v>
      </c>
      <c r="AV34" s="428">
        <v>0</v>
      </c>
      <c r="AW34" s="284">
        <v>0</v>
      </c>
      <c r="AX34" s="285">
        <v>0</v>
      </c>
      <c r="AY34" s="429">
        <v>0</v>
      </c>
      <c r="AZ34" s="279">
        <f t="shared" si="4"/>
        <v>95.9731543624161</v>
      </c>
      <c r="BA34" s="279">
        <f t="shared" si="5"/>
        <v>95.52238805970148</v>
      </c>
      <c r="BB34" s="279">
        <f t="shared" si="6"/>
        <v>96.34146341463415</v>
      </c>
      <c r="BC34" s="280">
        <v>0</v>
      </c>
      <c r="BD34" s="280">
        <v>0</v>
      </c>
      <c r="BE34" s="280">
        <v>0</v>
      </c>
      <c r="BF34" s="282" t="s">
        <v>294</v>
      </c>
    </row>
    <row r="35" spans="1:58" ht="21.75" customHeight="1">
      <c r="A35" s="282" t="s">
        <v>295</v>
      </c>
      <c r="B35" s="283">
        <f t="shared" si="7"/>
        <v>0</v>
      </c>
      <c r="C35" s="283">
        <v>0</v>
      </c>
      <c r="D35" s="283">
        <v>0</v>
      </c>
      <c r="E35" s="278">
        <f t="shared" si="8"/>
        <v>0</v>
      </c>
      <c r="F35" s="283">
        <v>0</v>
      </c>
      <c r="G35" s="283">
        <v>0</v>
      </c>
      <c r="H35" s="283">
        <v>0</v>
      </c>
      <c r="I35" s="283">
        <v>0</v>
      </c>
      <c r="J35" s="283">
        <v>0</v>
      </c>
      <c r="K35" s="283">
        <v>0</v>
      </c>
      <c r="L35" s="283">
        <v>0</v>
      </c>
      <c r="M35" s="283">
        <v>0</v>
      </c>
      <c r="N35" s="278">
        <v>0</v>
      </c>
      <c r="O35" s="283">
        <v>0</v>
      </c>
      <c r="P35" s="283">
        <v>0</v>
      </c>
      <c r="Q35" s="283">
        <v>0</v>
      </c>
      <c r="R35" s="283">
        <v>0</v>
      </c>
      <c r="S35" s="283">
        <v>0</v>
      </c>
      <c r="T35" s="284"/>
      <c r="U35" s="284"/>
      <c r="V35" s="283">
        <v>0</v>
      </c>
      <c r="W35" s="283">
        <v>0</v>
      </c>
      <c r="X35" s="283">
        <v>0</v>
      </c>
      <c r="Y35" s="278">
        <v>0</v>
      </c>
      <c r="Z35" s="283">
        <v>0</v>
      </c>
      <c r="AA35" s="284">
        <v>0</v>
      </c>
      <c r="AB35" s="283">
        <v>0</v>
      </c>
      <c r="AC35" s="283">
        <v>0</v>
      </c>
      <c r="AD35" s="283">
        <v>0</v>
      </c>
      <c r="AE35" s="283">
        <v>0</v>
      </c>
      <c r="AF35" s="283">
        <v>0</v>
      </c>
      <c r="AG35" s="283">
        <v>0</v>
      </c>
      <c r="AH35" s="283">
        <v>0</v>
      </c>
      <c r="AI35" s="283">
        <v>0</v>
      </c>
      <c r="AJ35" s="283">
        <v>0</v>
      </c>
      <c r="AK35" s="283">
        <v>0</v>
      </c>
      <c r="AL35" s="278">
        <v>0</v>
      </c>
      <c r="AM35" s="284">
        <v>0</v>
      </c>
      <c r="AN35" s="284">
        <v>0</v>
      </c>
      <c r="AO35" s="285">
        <v>0</v>
      </c>
      <c r="AP35" s="284">
        <v>0</v>
      </c>
      <c r="AQ35" s="284">
        <v>0</v>
      </c>
      <c r="AR35" s="284">
        <v>0</v>
      </c>
      <c r="AS35" s="284">
        <v>0</v>
      </c>
      <c r="AT35" s="284">
        <v>0</v>
      </c>
      <c r="AU35" s="284">
        <v>0</v>
      </c>
      <c r="AV35" s="428">
        <v>0</v>
      </c>
      <c r="AW35" s="284">
        <v>0</v>
      </c>
      <c r="AX35" s="285">
        <v>0</v>
      </c>
      <c r="AY35" s="429">
        <v>0</v>
      </c>
      <c r="AZ35" s="279">
        <v>0</v>
      </c>
      <c r="BA35" s="279">
        <v>0</v>
      </c>
      <c r="BB35" s="279">
        <v>0</v>
      </c>
      <c r="BC35" s="279">
        <v>0</v>
      </c>
      <c r="BD35" s="279">
        <v>0</v>
      </c>
      <c r="BE35" s="279">
        <v>0</v>
      </c>
      <c r="BF35" s="282" t="s">
        <v>295</v>
      </c>
    </row>
    <row r="36" spans="1:58" ht="21.75" customHeight="1">
      <c r="A36" s="282" t="s">
        <v>14</v>
      </c>
      <c r="B36" s="283">
        <f t="shared" si="7"/>
        <v>142</v>
      </c>
      <c r="C36" s="283">
        <v>64</v>
      </c>
      <c r="D36" s="283">
        <v>78</v>
      </c>
      <c r="E36" s="278">
        <f t="shared" si="8"/>
        <v>140</v>
      </c>
      <c r="F36" s="283">
        <v>63</v>
      </c>
      <c r="G36" s="283">
        <v>77</v>
      </c>
      <c r="H36" s="283">
        <v>53</v>
      </c>
      <c r="I36" s="283">
        <v>73</v>
      </c>
      <c r="J36" s="283">
        <v>1</v>
      </c>
      <c r="K36" s="283">
        <v>2</v>
      </c>
      <c r="L36" s="283">
        <v>1</v>
      </c>
      <c r="M36" s="283">
        <v>0</v>
      </c>
      <c r="N36" s="278">
        <v>0</v>
      </c>
      <c r="O36" s="283">
        <v>0</v>
      </c>
      <c r="P36" s="283">
        <v>7</v>
      </c>
      <c r="Q36" s="283">
        <v>0</v>
      </c>
      <c r="R36" s="283">
        <v>1</v>
      </c>
      <c r="S36" s="283">
        <v>2</v>
      </c>
      <c r="T36" s="284"/>
      <c r="U36" s="284"/>
      <c r="V36" s="283">
        <v>0</v>
      </c>
      <c r="W36" s="283">
        <v>0</v>
      </c>
      <c r="X36" s="283">
        <v>0</v>
      </c>
      <c r="Y36" s="278">
        <v>0</v>
      </c>
      <c r="Z36" s="283">
        <v>0</v>
      </c>
      <c r="AA36" s="284">
        <v>0</v>
      </c>
      <c r="AB36" s="283">
        <v>1</v>
      </c>
      <c r="AC36" s="283">
        <v>0</v>
      </c>
      <c r="AD36" s="283">
        <v>0</v>
      </c>
      <c r="AE36" s="283">
        <v>0</v>
      </c>
      <c r="AF36" s="283">
        <v>0</v>
      </c>
      <c r="AG36" s="283">
        <v>0</v>
      </c>
      <c r="AH36" s="283">
        <v>0</v>
      </c>
      <c r="AI36" s="283">
        <v>0</v>
      </c>
      <c r="AJ36" s="283">
        <v>0</v>
      </c>
      <c r="AK36" s="283">
        <v>1</v>
      </c>
      <c r="AL36" s="278">
        <v>0</v>
      </c>
      <c r="AM36" s="284">
        <v>0</v>
      </c>
      <c r="AN36" s="284">
        <v>1</v>
      </c>
      <c r="AO36" s="285">
        <v>0</v>
      </c>
      <c r="AP36" s="284">
        <v>0</v>
      </c>
      <c r="AQ36" s="284">
        <v>0</v>
      </c>
      <c r="AR36" s="284">
        <v>0</v>
      </c>
      <c r="AS36" s="284">
        <v>0</v>
      </c>
      <c r="AT36" s="284">
        <v>0</v>
      </c>
      <c r="AU36" s="284">
        <v>0</v>
      </c>
      <c r="AV36" s="428">
        <v>0</v>
      </c>
      <c r="AW36" s="284">
        <v>0</v>
      </c>
      <c r="AX36" s="285">
        <v>2</v>
      </c>
      <c r="AY36" s="429">
        <v>0</v>
      </c>
      <c r="AZ36" s="279">
        <f aca="true" t="shared" si="9" ref="AZ36:BB41">E36/B36*100</f>
        <v>98.59154929577466</v>
      </c>
      <c r="BA36" s="279">
        <f t="shared" si="9"/>
        <v>98.4375</v>
      </c>
      <c r="BB36" s="279">
        <f t="shared" si="9"/>
        <v>98.71794871794873</v>
      </c>
      <c r="BC36" s="280">
        <v>1.4</v>
      </c>
      <c r="BD36" s="280">
        <v>3.1</v>
      </c>
      <c r="BE36" s="280">
        <v>0</v>
      </c>
      <c r="BF36" s="282" t="s">
        <v>14</v>
      </c>
    </row>
    <row r="37" spans="1:58" ht="21.75" customHeight="1">
      <c r="A37" s="282" t="s">
        <v>296</v>
      </c>
      <c r="B37" s="283">
        <f t="shared" si="7"/>
        <v>87</v>
      </c>
      <c r="C37" s="283">
        <v>41</v>
      </c>
      <c r="D37" s="283">
        <v>46</v>
      </c>
      <c r="E37" s="278">
        <f t="shared" si="8"/>
        <v>87</v>
      </c>
      <c r="F37" s="283">
        <v>41</v>
      </c>
      <c r="G37" s="283">
        <v>46</v>
      </c>
      <c r="H37" s="283">
        <v>36</v>
      </c>
      <c r="I37" s="283">
        <v>43</v>
      </c>
      <c r="J37" s="283">
        <v>0</v>
      </c>
      <c r="K37" s="283">
        <v>1</v>
      </c>
      <c r="L37" s="283">
        <v>0</v>
      </c>
      <c r="M37" s="283">
        <v>0</v>
      </c>
      <c r="N37" s="278">
        <v>0</v>
      </c>
      <c r="O37" s="283">
        <v>0</v>
      </c>
      <c r="P37" s="283">
        <v>4</v>
      </c>
      <c r="Q37" s="283">
        <v>2</v>
      </c>
      <c r="R37" s="283">
        <v>1</v>
      </c>
      <c r="S37" s="283">
        <v>0</v>
      </c>
      <c r="T37" s="284"/>
      <c r="U37" s="284"/>
      <c r="V37" s="283">
        <v>0</v>
      </c>
      <c r="W37" s="283">
        <v>0</v>
      </c>
      <c r="X37" s="283">
        <v>0</v>
      </c>
      <c r="Y37" s="278">
        <v>0</v>
      </c>
      <c r="Z37" s="283">
        <v>0</v>
      </c>
      <c r="AA37" s="284">
        <v>0</v>
      </c>
      <c r="AB37" s="283">
        <v>0</v>
      </c>
      <c r="AC37" s="283">
        <v>0</v>
      </c>
      <c r="AD37" s="283">
        <v>0</v>
      </c>
      <c r="AE37" s="283">
        <v>0</v>
      </c>
      <c r="AF37" s="283">
        <v>0</v>
      </c>
      <c r="AG37" s="283">
        <v>0</v>
      </c>
      <c r="AH37" s="283">
        <v>0</v>
      </c>
      <c r="AI37" s="283">
        <v>0</v>
      </c>
      <c r="AJ37" s="283">
        <v>0</v>
      </c>
      <c r="AK37" s="283">
        <v>0</v>
      </c>
      <c r="AL37" s="278">
        <v>0</v>
      </c>
      <c r="AM37" s="284">
        <v>0</v>
      </c>
      <c r="AN37" s="284">
        <v>0</v>
      </c>
      <c r="AO37" s="285">
        <v>0</v>
      </c>
      <c r="AP37" s="284">
        <v>0</v>
      </c>
      <c r="AQ37" s="284">
        <v>0</v>
      </c>
      <c r="AR37" s="284">
        <v>0</v>
      </c>
      <c r="AS37" s="284">
        <v>0</v>
      </c>
      <c r="AT37" s="284">
        <v>0</v>
      </c>
      <c r="AU37" s="284">
        <v>0</v>
      </c>
      <c r="AV37" s="428">
        <v>0</v>
      </c>
      <c r="AW37" s="284">
        <v>0</v>
      </c>
      <c r="AX37" s="285">
        <v>0</v>
      </c>
      <c r="AY37" s="429">
        <v>0</v>
      </c>
      <c r="AZ37" s="279">
        <f t="shared" si="9"/>
        <v>100</v>
      </c>
      <c r="BA37" s="279">
        <f t="shared" si="9"/>
        <v>100</v>
      </c>
      <c r="BB37" s="279">
        <f t="shared" si="9"/>
        <v>100</v>
      </c>
      <c r="BC37" s="280">
        <v>0</v>
      </c>
      <c r="BD37" s="280">
        <v>0</v>
      </c>
      <c r="BE37" s="280">
        <v>0</v>
      </c>
      <c r="BF37" s="282" t="s">
        <v>296</v>
      </c>
    </row>
    <row r="38" spans="1:58" ht="21.75" customHeight="1">
      <c r="A38" s="282" t="s">
        <v>297</v>
      </c>
      <c r="B38" s="283">
        <f t="shared" si="7"/>
        <v>90</v>
      </c>
      <c r="C38" s="283">
        <v>43</v>
      </c>
      <c r="D38" s="283">
        <v>47</v>
      </c>
      <c r="E38" s="278">
        <f t="shared" si="8"/>
        <v>90</v>
      </c>
      <c r="F38" s="283">
        <v>43</v>
      </c>
      <c r="G38" s="283">
        <v>47</v>
      </c>
      <c r="H38" s="283">
        <v>38</v>
      </c>
      <c r="I38" s="283">
        <v>44</v>
      </c>
      <c r="J38" s="283">
        <v>1</v>
      </c>
      <c r="K38" s="283">
        <v>1</v>
      </c>
      <c r="L38" s="283">
        <v>0</v>
      </c>
      <c r="M38" s="283">
        <v>0</v>
      </c>
      <c r="N38" s="278">
        <v>0</v>
      </c>
      <c r="O38" s="283">
        <v>0</v>
      </c>
      <c r="P38" s="283">
        <v>3</v>
      </c>
      <c r="Q38" s="283">
        <v>1</v>
      </c>
      <c r="R38" s="283">
        <v>1</v>
      </c>
      <c r="S38" s="283">
        <v>1</v>
      </c>
      <c r="T38" s="284"/>
      <c r="U38" s="284"/>
      <c r="V38" s="283">
        <v>0</v>
      </c>
      <c r="W38" s="283">
        <v>0</v>
      </c>
      <c r="X38" s="283">
        <v>0</v>
      </c>
      <c r="Y38" s="278">
        <v>0</v>
      </c>
      <c r="Z38" s="283">
        <v>0</v>
      </c>
      <c r="AA38" s="284">
        <v>0</v>
      </c>
      <c r="AB38" s="283">
        <v>0</v>
      </c>
      <c r="AC38" s="283">
        <v>0</v>
      </c>
      <c r="AD38" s="283">
        <v>0</v>
      </c>
      <c r="AE38" s="283">
        <v>0</v>
      </c>
      <c r="AF38" s="283">
        <v>0</v>
      </c>
      <c r="AG38" s="283">
        <v>0</v>
      </c>
      <c r="AH38" s="283">
        <v>0</v>
      </c>
      <c r="AI38" s="283">
        <v>0</v>
      </c>
      <c r="AJ38" s="283">
        <v>0</v>
      </c>
      <c r="AK38" s="283">
        <v>0</v>
      </c>
      <c r="AL38" s="278">
        <v>0</v>
      </c>
      <c r="AM38" s="284">
        <v>0</v>
      </c>
      <c r="AN38" s="284">
        <v>0</v>
      </c>
      <c r="AO38" s="285">
        <v>0</v>
      </c>
      <c r="AP38" s="284">
        <v>0</v>
      </c>
      <c r="AQ38" s="284">
        <v>0</v>
      </c>
      <c r="AR38" s="284">
        <v>0</v>
      </c>
      <c r="AS38" s="284">
        <v>0</v>
      </c>
      <c r="AT38" s="284">
        <v>0</v>
      </c>
      <c r="AU38" s="284">
        <v>0</v>
      </c>
      <c r="AV38" s="428">
        <v>0</v>
      </c>
      <c r="AW38" s="284">
        <v>0</v>
      </c>
      <c r="AX38" s="285">
        <v>0</v>
      </c>
      <c r="AY38" s="429">
        <v>0</v>
      </c>
      <c r="AZ38" s="279">
        <f t="shared" si="9"/>
        <v>100</v>
      </c>
      <c r="BA38" s="279">
        <f t="shared" si="9"/>
        <v>100</v>
      </c>
      <c r="BB38" s="279">
        <f t="shared" si="9"/>
        <v>100</v>
      </c>
      <c r="BC38" s="280">
        <v>0</v>
      </c>
      <c r="BD38" s="280">
        <v>0</v>
      </c>
      <c r="BE38" s="280">
        <v>0</v>
      </c>
      <c r="BF38" s="282" t="s">
        <v>297</v>
      </c>
    </row>
    <row r="39" spans="1:58" ht="21.75" customHeight="1">
      <c r="A39" s="282" t="s">
        <v>15</v>
      </c>
      <c r="B39" s="283">
        <f t="shared" si="7"/>
        <v>26</v>
      </c>
      <c r="C39" s="283">
        <v>11</v>
      </c>
      <c r="D39" s="283">
        <v>15</v>
      </c>
      <c r="E39" s="278">
        <f t="shared" si="8"/>
        <v>26</v>
      </c>
      <c r="F39" s="283">
        <v>11</v>
      </c>
      <c r="G39" s="283">
        <v>15</v>
      </c>
      <c r="H39" s="283">
        <v>9</v>
      </c>
      <c r="I39" s="283">
        <v>15</v>
      </c>
      <c r="J39" s="283">
        <v>0</v>
      </c>
      <c r="K39" s="283">
        <v>0</v>
      </c>
      <c r="L39" s="283">
        <v>0</v>
      </c>
      <c r="M39" s="283">
        <v>0</v>
      </c>
      <c r="N39" s="278">
        <v>0</v>
      </c>
      <c r="O39" s="283">
        <v>0</v>
      </c>
      <c r="P39" s="283">
        <v>2</v>
      </c>
      <c r="Q39" s="283">
        <v>0</v>
      </c>
      <c r="R39" s="283">
        <v>0</v>
      </c>
      <c r="S39" s="283">
        <v>0</v>
      </c>
      <c r="T39" s="284"/>
      <c r="U39" s="284"/>
      <c r="V39" s="283">
        <v>0</v>
      </c>
      <c r="W39" s="283">
        <v>0</v>
      </c>
      <c r="X39" s="283">
        <v>0</v>
      </c>
      <c r="Y39" s="278">
        <v>0</v>
      </c>
      <c r="Z39" s="283">
        <v>0</v>
      </c>
      <c r="AA39" s="284">
        <v>0</v>
      </c>
      <c r="AB39" s="283">
        <v>0</v>
      </c>
      <c r="AC39" s="283">
        <v>0</v>
      </c>
      <c r="AD39" s="283">
        <v>0</v>
      </c>
      <c r="AE39" s="283">
        <v>0</v>
      </c>
      <c r="AF39" s="283">
        <v>0</v>
      </c>
      <c r="AG39" s="283">
        <v>0</v>
      </c>
      <c r="AH39" s="283">
        <v>0</v>
      </c>
      <c r="AI39" s="283">
        <v>0</v>
      </c>
      <c r="AJ39" s="283">
        <v>0</v>
      </c>
      <c r="AK39" s="283">
        <v>0</v>
      </c>
      <c r="AL39" s="278">
        <v>0</v>
      </c>
      <c r="AM39" s="284">
        <v>0</v>
      </c>
      <c r="AN39" s="284">
        <v>0</v>
      </c>
      <c r="AO39" s="285">
        <v>0</v>
      </c>
      <c r="AP39" s="284">
        <v>0</v>
      </c>
      <c r="AQ39" s="284">
        <v>0</v>
      </c>
      <c r="AR39" s="284">
        <v>0</v>
      </c>
      <c r="AS39" s="284">
        <v>0</v>
      </c>
      <c r="AT39" s="284">
        <v>0</v>
      </c>
      <c r="AU39" s="284">
        <v>0</v>
      </c>
      <c r="AV39" s="428">
        <v>0</v>
      </c>
      <c r="AW39" s="284">
        <v>0</v>
      </c>
      <c r="AX39" s="285">
        <v>0</v>
      </c>
      <c r="AY39" s="429">
        <v>0</v>
      </c>
      <c r="AZ39" s="279">
        <f t="shared" si="9"/>
        <v>100</v>
      </c>
      <c r="BA39" s="279">
        <f t="shared" si="9"/>
        <v>100</v>
      </c>
      <c r="BB39" s="279">
        <f t="shared" si="9"/>
        <v>100</v>
      </c>
      <c r="BC39" s="280">
        <v>0</v>
      </c>
      <c r="BD39" s="280">
        <v>0</v>
      </c>
      <c r="BE39" s="280">
        <v>0</v>
      </c>
      <c r="BF39" s="282" t="s">
        <v>15</v>
      </c>
    </row>
    <row r="40" spans="1:58" ht="21.75" customHeight="1">
      <c r="A40" s="282" t="s">
        <v>16</v>
      </c>
      <c r="B40" s="283">
        <f t="shared" si="7"/>
        <v>21</v>
      </c>
      <c r="C40" s="283">
        <v>13</v>
      </c>
      <c r="D40" s="283">
        <v>8</v>
      </c>
      <c r="E40" s="278">
        <f t="shared" si="8"/>
        <v>21</v>
      </c>
      <c r="F40" s="283">
        <v>13</v>
      </c>
      <c r="G40" s="283">
        <v>8</v>
      </c>
      <c r="H40" s="283">
        <v>9</v>
      </c>
      <c r="I40" s="283">
        <v>8</v>
      </c>
      <c r="J40" s="283">
        <v>0</v>
      </c>
      <c r="K40" s="283">
        <v>0</v>
      </c>
      <c r="L40" s="283">
        <v>0</v>
      </c>
      <c r="M40" s="283">
        <v>0</v>
      </c>
      <c r="N40" s="278">
        <v>0</v>
      </c>
      <c r="O40" s="283">
        <v>0</v>
      </c>
      <c r="P40" s="283">
        <v>4</v>
      </c>
      <c r="Q40" s="283">
        <v>0</v>
      </c>
      <c r="R40" s="283">
        <v>0</v>
      </c>
      <c r="S40" s="283">
        <v>0</v>
      </c>
      <c r="T40" s="284"/>
      <c r="U40" s="284"/>
      <c r="V40" s="283">
        <v>0</v>
      </c>
      <c r="W40" s="283">
        <v>0</v>
      </c>
      <c r="X40" s="283">
        <v>0</v>
      </c>
      <c r="Y40" s="278">
        <v>0</v>
      </c>
      <c r="Z40" s="283">
        <v>0</v>
      </c>
      <c r="AA40" s="284">
        <v>0</v>
      </c>
      <c r="AB40" s="283">
        <v>0</v>
      </c>
      <c r="AC40" s="283">
        <v>0</v>
      </c>
      <c r="AD40" s="283">
        <v>0</v>
      </c>
      <c r="AE40" s="283">
        <v>0</v>
      </c>
      <c r="AF40" s="283">
        <v>0</v>
      </c>
      <c r="AG40" s="283">
        <v>0</v>
      </c>
      <c r="AH40" s="283">
        <v>0</v>
      </c>
      <c r="AI40" s="283">
        <v>0</v>
      </c>
      <c r="AJ40" s="283">
        <v>0</v>
      </c>
      <c r="AK40" s="283">
        <v>0</v>
      </c>
      <c r="AL40" s="278">
        <v>0</v>
      </c>
      <c r="AM40" s="284">
        <v>0</v>
      </c>
      <c r="AN40" s="284">
        <v>0</v>
      </c>
      <c r="AO40" s="285">
        <v>0</v>
      </c>
      <c r="AP40" s="284">
        <v>0</v>
      </c>
      <c r="AQ40" s="284">
        <v>0</v>
      </c>
      <c r="AR40" s="284">
        <v>0</v>
      </c>
      <c r="AS40" s="284">
        <v>0</v>
      </c>
      <c r="AT40" s="284">
        <v>0</v>
      </c>
      <c r="AU40" s="284">
        <v>0</v>
      </c>
      <c r="AV40" s="428">
        <v>0</v>
      </c>
      <c r="AW40" s="284">
        <v>0</v>
      </c>
      <c r="AX40" s="285">
        <v>0</v>
      </c>
      <c r="AY40" s="429">
        <v>0</v>
      </c>
      <c r="AZ40" s="279">
        <f t="shared" si="9"/>
        <v>100</v>
      </c>
      <c r="BA40" s="279">
        <f t="shared" si="9"/>
        <v>100</v>
      </c>
      <c r="BB40" s="279">
        <f t="shared" si="9"/>
        <v>100</v>
      </c>
      <c r="BC40" s="280">
        <v>0</v>
      </c>
      <c r="BD40" s="280">
        <v>0</v>
      </c>
      <c r="BE40" s="280">
        <v>0</v>
      </c>
      <c r="BF40" s="282" t="s">
        <v>16</v>
      </c>
    </row>
    <row r="41" spans="1:58" ht="21.75" customHeight="1">
      <c r="A41" s="282" t="s">
        <v>17</v>
      </c>
      <c r="B41" s="283">
        <f t="shared" si="7"/>
        <v>23</v>
      </c>
      <c r="C41" s="283">
        <v>10</v>
      </c>
      <c r="D41" s="283">
        <v>13</v>
      </c>
      <c r="E41" s="278">
        <f t="shared" si="8"/>
        <v>23</v>
      </c>
      <c r="F41" s="283">
        <v>10</v>
      </c>
      <c r="G41" s="283">
        <v>13</v>
      </c>
      <c r="H41" s="283">
        <v>8</v>
      </c>
      <c r="I41" s="283">
        <v>11</v>
      </c>
      <c r="J41" s="283">
        <v>0</v>
      </c>
      <c r="K41" s="283">
        <v>0</v>
      </c>
      <c r="L41" s="283">
        <v>1</v>
      </c>
      <c r="M41" s="283">
        <v>0</v>
      </c>
      <c r="N41" s="278">
        <v>0</v>
      </c>
      <c r="O41" s="283">
        <v>0</v>
      </c>
      <c r="P41" s="283">
        <v>1</v>
      </c>
      <c r="Q41" s="283">
        <v>2</v>
      </c>
      <c r="R41" s="283">
        <v>0</v>
      </c>
      <c r="S41" s="283">
        <v>0</v>
      </c>
      <c r="T41" s="284"/>
      <c r="U41" s="284"/>
      <c r="V41" s="283">
        <v>0</v>
      </c>
      <c r="W41" s="283">
        <v>0</v>
      </c>
      <c r="X41" s="283">
        <v>0</v>
      </c>
      <c r="Y41" s="278">
        <v>0</v>
      </c>
      <c r="Z41" s="283">
        <v>0</v>
      </c>
      <c r="AA41" s="284">
        <v>0</v>
      </c>
      <c r="AB41" s="283">
        <v>0</v>
      </c>
      <c r="AC41" s="283">
        <v>0</v>
      </c>
      <c r="AD41" s="283">
        <v>0</v>
      </c>
      <c r="AE41" s="283">
        <v>0</v>
      </c>
      <c r="AF41" s="283">
        <v>0</v>
      </c>
      <c r="AG41" s="283">
        <v>0</v>
      </c>
      <c r="AH41" s="283">
        <v>0</v>
      </c>
      <c r="AI41" s="283">
        <v>0</v>
      </c>
      <c r="AJ41" s="283">
        <v>0</v>
      </c>
      <c r="AK41" s="283">
        <v>0</v>
      </c>
      <c r="AL41" s="278">
        <v>0</v>
      </c>
      <c r="AM41" s="284">
        <v>0</v>
      </c>
      <c r="AN41" s="284">
        <v>0</v>
      </c>
      <c r="AO41" s="285">
        <v>0</v>
      </c>
      <c r="AP41" s="284">
        <v>0</v>
      </c>
      <c r="AQ41" s="284">
        <v>0</v>
      </c>
      <c r="AR41" s="284">
        <v>0</v>
      </c>
      <c r="AS41" s="284">
        <v>0</v>
      </c>
      <c r="AT41" s="284">
        <v>0</v>
      </c>
      <c r="AU41" s="284">
        <v>0</v>
      </c>
      <c r="AV41" s="428">
        <v>0</v>
      </c>
      <c r="AW41" s="284">
        <v>0</v>
      </c>
      <c r="AX41" s="285">
        <v>0</v>
      </c>
      <c r="AY41" s="429">
        <v>0</v>
      </c>
      <c r="AZ41" s="279">
        <f t="shared" si="9"/>
        <v>100</v>
      </c>
      <c r="BA41" s="279">
        <f t="shared" si="9"/>
        <v>100</v>
      </c>
      <c r="BB41" s="279">
        <f t="shared" si="9"/>
        <v>100</v>
      </c>
      <c r="BC41" s="280">
        <v>0</v>
      </c>
      <c r="BD41" s="280">
        <v>0</v>
      </c>
      <c r="BE41" s="280">
        <v>0</v>
      </c>
      <c r="BF41" s="282" t="s">
        <v>17</v>
      </c>
    </row>
    <row r="42" spans="1:58" ht="13.5">
      <c r="A42" s="287"/>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9"/>
      <c r="AO42" s="289"/>
      <c r="AP42" s="289"/>
      <c r="AQ42" s="289"/>
      <c r="AR42" s="289"/>
      <c r="AS42" s="289"/>
      <c r="AT42" s="289"/>
      <c r="AU42" s="289"/>
      <c r="AV42" s="289"/>
      <c r="AW42" s="289"/>
      <c r="AX42" s="288"/>
      <c r="AY42" s="430"/>
      <c r="AZ42" s="290"/>
      <c r="BA42" s="290"/>
      <c r="BB42" s="290"/>
      <c r="BC42" s="290"/>
      <c r="BD42" s="290"/>
      <c r="BE42" s="291"/>
      <c r="BF42" s="287"/>
    </row>
    <row r="43" spans="1:58" ht="6" customHeight="1">
      <c r="A43" s="234"/>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row>
    <row r="44" spans="1:58" ht="13.5">
      <c r="A44" s="292" t="s">
        <v>349</v>
      </c>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row>
    <row r="45" spans="1:27" s="292" customFormat="1" ht="24.75" customHeight="1">
      <c r="A45" s="589" t="s">
        <v>369</v>
      </c>
      <c r="B45" s="589"/>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row>
    <row r="46" spans="1:58" ht="13.5">
      <c r="A46" s="234"/>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row>
    <row r="47" spans="1:58" ht="13.5">
      <c r="A47" s="234"/>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row>
    <row r="48" spans="1:58" ht="13.5">
      <c r="A48" s="234"/>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row>
    <row r="49" spans="1:58" ht="13.5">
      <c r="A49" s="234"/>
      <c r="B49" s="234"/>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row>
    <row r="50" spans="1:58" ht="13.5">
      <c r="A50" s="234"/>
      <c r="B50" s="234"/>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row>
    <row r="51" spans="1:58" ht="13.5">
      <c r="A51" s="234"/>
      <c r="B51" s="234"/>
      <c r="C51" s="293"/>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row>
    <row r="52" spans="1:58" ht="13.5">
      <c r="A52" s="234"/>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row>
    <row r="53" spans="1:58" ht="13.5">
      <c r="A53" s="234"/>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row>
    <row r="54" spans="1:58" ht="13.5">
      <c r="A54" s="234"/>
      <c r="B54" s="234"/>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row>
  </sheetData>
  <sheetProtection/>
  <mergeCells count="45">
    <mergeCell ref="B1:R1"/>
    <mergeCell ref="AB1:BF1"/>
    <mergeCell ref="A45:AA45"/>
    <mergeCell ref="AN4:AO5"/>
    <mergeCell ref="AR4:AS5"/>
    <mergeCell ref="AT4:AU5"/>
    <mergeCell ref="H5:I5"/>
    <mergeCell ref="J5:K5"/>
    <mergeCell ref="L5:M5"/>
    <mergeCell ref="P5:Q5"/>
    <mergeCell ref="AV3:AW5"/>
    <mergeCell ref="AF5:AG5"/>
    <mergeCell ref="BC3:BE5"/>
    <mergeCell ref="AD4:AG4"/>
    <mergeCell ref="AH4:AI5"/>
    <mergeCell ref="AP4:AQ5"/>
    <mergeCell ref="AD5:AE5"/>
    <mergeCell ref="E4:G5"/>
    <mergeCell ref="H4:M4"/>
    <mergeCell ref="N4:O5"/>
    <mergeCell ref="P4:Q4"/>
    <mergeCell ref="R4:S4"/>
    <mergeCell ref="T4:U4"/>
    <mergeCell ref="R5:S5"/>
    <mergeCell ref="T5:U5"/>
    <mergeCell ref="V5:W5"/>
    <mergeCell ref="Z5:AA5"/>
    <mergeCell ref="BF3:BF6"/>
    <mergeCell ref="V4:W4"/>
    <mergeCell ref="AB3:AI3"/>
    <mergeCell ref="AB4:AC5"/>
    <mergeCell ref="AJ3:AK5"/>
    <mergeCell ref="AZ3:BB5"/>
    <mergeCell ref="AL3:AM5"/>
    <mergeCell ref="AN3:AU3"/>
    <mergeCell ref="AX3:AY5"/>
    <mergeCell ref="X5:Y5"/>
    <mergeCell ref="A3:A6"/>
    <mergeCell ref="B3:D5"/>
    <mergeCell ref="E3:U3"/>
    <mergeCell ref="V3:W3"/>
    <mergeCell ref="X3:Y3"/>
    <mergeCell ref="Z3:AA3"/>
    <mergeCell ref="X4:Y4"/>
    <mergeCell ref="Z4:AA4"/>
  </mergeCells>
  <printOptions/>
  <pageMargins left="0.5511811023622047" right="0.4330708661417323" top="0.7874015748031497" bottom="0.4724409448818898" header="0.5118110236220472" footer="0.4724409448818898"/>
  <pageSetup firstPageNumber="51" useFirstPageNumber="1" horizontalDpi="600" verticalDpi="600" orientation="portrait" paperSize="9" scale="79" r:id="rId1"/>
  <headerFooter alignWithMargins="0">
    <oddFooter>&amp;C&amp;"ＭＳ Ｐ明朝,標準"&amp;10- &amp;P&amp;  -</oddFooter>
  </headerFooter>
  <colBreaks count="2" manualBreakCount="2">
    <brk id="19" max="65535" man="1"/>
    <brk id="47" max="65535" man="1"/>
  </colBreaks>
  <ignoredErrors>
    <ignoredError sqref="E17" formula="1"/>
  </ignoredErrors>
</worksheet>
</file>

<file path=xl/worksheets/sheet13.xml><?xml version="1.0" encoding="utf-8"?>
<worksheet xmlns="http://schemas.openxmlformats.org/spreadsheetml/2006/main" xmlns:r="http://schemas.openxmlformats.org/officeDocument/2006/relationships">
  <sheetPr>
    <tabColor indexed="34"/>
  </sheetPr>
  <dimension ref="A2:K35"/>
  <sheetViews>
    <sheetView showGridLines="0" zoomScaleSheetLayoutView="100" zoomScalePageLayoutView="0" workbookViewId="0" topLeftCell="A1">
      <selection activeCell="A1" sqref="A1"/>
    </sheetView>
  </sheetViews>
  <sheetFormatPr defaultColWidth="9.00390625" defaultRowHeight="13.5"/>
  <cols>
    <col min="1" max="1" width="12.75390625" style="1" customWidth="1"/>
    <col min="2" max="7" width="8.625" style="1" customWidth="1"/>
    <col min="8" max="10" width="8.125" style="1" customWidth="1"/>
    <col min="11" max="16384" width="9.00390625" style="1" customWidth="1"/>
  </cols>
  <sheetData>
    <row r="1" ht="15.75" customHeight="1"/>
    <row r="2" spans="1:10" s="104" customFormat="1" ht="15.75" customHeight="1">
      <c r="A2" s="167" t="s">
        <v>298</v>
      </c>
      <c r="B2" s="431" t="s">
        <v>299</v>
      </c>
      <c r="C2" s="431"/>
      <c r="D2" s="431"/>
      <c r="E2" s="431"/>
      <c r="F2" s="431"/>
      <c r="G2" s="431"/>
      <c r="H2" s="431"/>
      <c r="I2" s="431"/>
      <c r="J2" s="431"/>
    </row>
    <row r="3" spans="1:10" s="4" customFormat="1" ht="13.5">
      <c r="A3" s="2"/>
      <c r="B3" s="2"/>
      <c r="C3" s="2"/>
      <c r="D3" s="2"/>
      <c r="E3" s="2"/>
      <c r="F3" s="2"/>
      <c r="G3" s="2"/>
      <c r="H3" s="294"/>
      <c r="I3" s="294"/>
      <c r="J3" s="105"/>
    </row>
    <row r="4" spans="1:10" s="295" customFormat="1" ht="15" customHeight="1">
      <c r="A4" s="432" t="s">
        <v>300</v>
      </c>
      <c r="B4" s="466" t="s">
        <v>301</v>
      </c>
      <c r="C4" s="435"/>
      <c r="D4" s="436"/>
      <c r="E4" s="466" t="s">
        <v>302</v>
      </c>
      <c r="F4" s="435"/>
      <c r="G4" s="436"/>
      <c r="H4" s="466" t="s">
        <v>303</v>
      </c>
      <c r="I4" s="435"/>
      <c r="J4" s="436"/>
    </row>
    <row r="5" spans="1:10" s="295" customFormat="1" ht="15" customHeight="1">
      <c r="A5" s="433"/>
      <c r="B5" s="103" t="s">
        <v>304</v>
      </c>
      <c r="C5" s="103" t="s">
        <v>305</v>
      </c>
      <c r="D5" s="103" t="s">
        <v>306</v>
      </c>
      <c r="E5" s="103" t="s">
        <v>304</v>
      </c>
      <c r="F5" s="103" t="s">
        <v>305</v>
      </c>
      <c r="G5" s="103" t="s">
        <v>306</v>
      </c>
      <c r="H5" s="103" t="s">
        <v>304</v>
      </c>
      <c r="I5" s="103" t="s">
        <v>305</v>
      </c>
      <c r="J5" s="103" t="s">
        <v>306</v>
      </c>
    </row>
    <row r="6" spans="1:10" s="297" customFormat="1" ht="7.5" customHeight="1">
      <c r="A6" s="15"/>
      <c r="B6" s="15"/>
      <c r="C6" s="20"/>
      <c r="D6" s="20"/>
      <c r="E6" s="20"/>
      <c r="F6" s="20"/>
      <c r="G6" s="20"/>
      <c r="H6" s="20"/>
      <c r="I6" s="20"/>
      <c r="J6" s="296"/>
    </row>
    <row r="7" spans="1:10" s="297" customFormat="1" ht="30" customHeight="1" hidden="1">
      <c r="A7" s="298" t="s">
        <v>307</v>
      </c>
      <c r="B7" s="299">
        <v>6083</v>
      </c>
      <c r="C7" s="300">
        <v>3015</v>
      </c>
      <c r="D7" s="300">
        <v>3068</v>
      </c>
      <c r="E7" s="300">
        <v>5995</v>
      </c>
      <c r="F7" s="300">
        <v>2960</v>
      </c>
      <c r="G7" s="300">
        <v>3035</v>
      </c>
      <c r="H7" s="301">
        <v>98.55334538878843</v>
      </c>
      <c r="I7" s="301">
        <v>98.17578772802653</v>
      </c>
      <c r="J7" s="302">
        <v>98.92438070404172</v>
      </c>
    </row>
    <row r="8" spans="1:10" s="297" customFormat="1" ht="30" customHeight="1" hidden="1">
      <c r="A8" s="303" t="s">
        <v>308</v>
      </c>
      <c r="B8" s="299">
        <v>5568</v>
      </c>
      <c r="C8" s="300">
        <v>2834</v>
      </c>
      <c r="D8" s="300">
        <v>2734</v>
      </c>
      <c r="E8" s="300">
        <v>5496</v>
      </c>
      <c r="F8" s="300">
        <v>2787</v>
      </c>
      <c r="G8" s="300">
        <v>2709</v>
      </c>
      <c r="H8" s="301">
        <v>98.70689655172413</v>
      </c>
      <c r="I8" s="301">
        <v>98.34156669019055</v>
      </c>
      <c r="J8" s="302">
        <v>99.0855888807608</v>
      </c>
    </row>
    <row r="9" spans="1:10" s="297" customFormat="1" ht="30" customHeight="1" hidden="1">
      <c r="A9" s="304" t="s">
        <v>309</v>
      </c>
      <c r="B9" s="299">
        <v>5677</v>
      </c>
      <c r="C9" s="300">
        <v>2892</v>
      </c>
      <c r="D9" s="300">
        <v>2785</v>
      </c>
      <c r="E9" s="300">
        <v>5577</v>
      </c>
      <c r="F9" s="300">
        <v>2819</v>
      </c>
      <c r="G9" s="300">
        <v>2758</v>
      </c>
      <c r="H9" s="301">
        <v>98.2385062533028</v>
      </c>
      <c r="I9" s="301">
        <v>97.475795297372</v>
      </c>
      <c r="J9" s="302">
        <v>99.0305206463196</v>
      </c>
    </row>
    <row r="10" spans="1:10" s="297" customFormat="1" ht="30" customHeight="1" hidden="1">
      <c r="A10" s="304" t="s">
        <v>153</v>
      </c>
      <c r="B10" s="299">
        <v>5467</v>
      </c>
      <c r="C10" s="300">
        <v>2790</v>
      </c>
      <c r="D10" s="300">
        <v>2677</v>
      </c>
      <c r="E10" s="300">
        <v>5388</v>
      </c>
      <c r="F10" s="300">
        <v>2742</v>
      </c>
      <c r="G10" s="300">
        <v>2646</v>
      </c>
      <c r="H10" s="301">
        <v>98.6</v>
      </c>
      <c r="I10" s="301">
        <v>98.3</v>
      </c>
      <c r="J10" s="302">
        <v>98.8</v>
      </c>
    </row>
    <row r="11" spans="1:10" s="297" customFormat="1" ht="24.75" customHeight="1" hidden="1">
      <c r="A11" s="304" t="s">
        <v>176</v>
      </c>
      <c r="B11" s="299">
        <v>5427</v>
      </c>
      <c r="C11" s="300">
        <v>2798</v>
      </c>
      <c r="D11" s="300">
        <v>2629</v>
      </c>
      <c r="E11" s="300">
        <v>5355</v>
      </c>
      <c r="F11" s="300">
        <v>2745</v>
      </c>
      <c r="G11" s="300">
        <v>2610</v>
      </c>
      <c r="H11" s="301">
        <v>98.7</v>
      </c>
      <c r="I11" s="301">
        <v>98.1</v>
      </c>
      <c r="J11" s="302">
        <v>99.3</v>
      </c>
    </row>
    <row r="12" spans="1:10" s="307" customFormat="1" ht="24.75" customHeight="1">
      <c r="A12" s="406" t="s">
        <v>341</v>
      </c>
      <c r="B12" s="54">
        <v>5502</v>
      </c>
      <c r="C12" s="54">
        <v>2817</v>
      </c>
      <c r="D12" s="54">
        <v>2685</v>
      </c>
      <c r="E12" s="54">
        <v>5431</v>
      </c>
      <c r="F12" s="54">
        <v>2770</v>
      </c>
      <c r="G12" s="54">
        <v>2661</v>
      </c>
      <c r="H12" s="305">
        <v>98.70956015994184</v>
      </c>
      <c r="I12" s="305">
        <v>98.33155839545617</v>
      </c>
      <c r="J12" s="306">
        <v>99.10614525139665</v>
      </c>
    </row>
    <row r="13" spans="1:10" s="307" customFormat="1" ht="24.75" customHeight="1">
      <c r="A13" s="406" t="s">
        <v>367</v>
      </c>
      <c r="B13" s="54">
        <v>5360</v>
      </c>
      <c r="C13" s="54">
        <v>2708</v>
      </c>
      <c r="D13" s="54">
        <v>2652</v>
      </c>
      <c r="E13" s="54">
        <v>5253</v>
      </c>
      <c r="F13" s="54">
        <v>2640</v>
      </c>
      <c r="G13" s="54">
        <v>2613</v>
      </c>
      <c r="H13" s="305">
        <v>98.00373134328359</v>
      </c>
      <c r="I13" s="305">
        <v>97.48892171344166</v>
      </c>
      <c r="J13" s="306">
        <v>98.52941176470588</v>
      </c>
    </row>
    <row r="14" spans="1:10" s="307" customFormat="1" ht="24.75" customHeight="1">
      <c r="A14" s="406" t="s">
        <v>368</v>
      </c>
      <c r="B14" s="54">
        <v>5195</v>
      </c>
      <c r="C14" s="54">
        <v>2611</v>
      </c>
      <c r="D14" s="54">
        <v>2584</v>
      </c>
      <c r="E14" s="54">
        <v>5127</v>
      </c>
      <c r="F14" s="54">
        <v>2566</v>
      </c>
      <c r="G14" s="54">
        <v>2561</v>
      </c>
      <c r="H14" s="305">
        <v>98.69104908565929</v>
      </c>
      <c r="I14" s="305">
        <v>98.27652240520874</v>
      </c>
      <c r="J14" s="306">
        <v>99.10990712074303</v>
      </c>
    </row>
    <row r="15" spans="1:10" s="308" customFormat="1" ht="24.75" customHeight="1">
      <c r="A15" s="406" t="s">
        <v>359</v>
      </c>
      <c r="B15" s="54">
        <v>5187</v>
      </c>
      <c r="C15" s="54">
        <v>2708</v>
      </c>
      <c r="D15" s="54">
        <v>2479</v>
      </c>
      <c r="E15" s="54">
        <v>5101</v>
      </c>
      <c r="F15" s="54">
        <v>2651</v>
      </c>
      <c r="G15" s="54">
        <v>2450</v>
      </c>
      <c r="H15" s="305">
        <v>98.34200886832465</v>
      </c>
      <c r="I15" s="305">
        <v>97.89512555391433</v>
      </c>
      <c r="J15" s="306">
        <v>98.83017345703912</v>
      </c>
    </row>
    <row r="16" spans="1:10" s="308" customFormat="1" ht="24.75" customHeight="1">
      <c r="A16" s="407" t="s">
        <v>360</v>
      </c>
      <c r="B16" s="84">
        <f>+C16+D16</f>
        <v>5003</v>
      </c>
      <c r="C16" s="84">
        <v>2476</v>
      </c>
      <c r="D16" s="84">
        <v>2527</v>
      </c>
      <c r="E16" s="84">
        <f>+F16+G16</f>
        <v>4926</v>
      </c>
      <c r="F16" s="84">
        <v>2427</v>
      </c>
      <c r="G16" s="84">
        <v>2499</v>
      </c>
      <c r="H16" s="401">
        <f>E16/B16*100</f>
        <v>98.46092344593244</v>
      </c>
      <c r="I16" s="401">
        <f>F16/C16*100</f>
        <v>98.02100161550888</v>
      </c>
      <c r="J16" s="402">
        <f>G16/D16*100</f>
        <v>98.89196675900277</v>
      </c>
    </row>
    <row r="17" spans="1:10" ht="6.75" customHeight="1">
      <c r="A17" s="384"/>
      <c r="B17" s="309"/>
      <c r="C17" s="309"/>
      <c r="D17" s="309"/>
      <c r="E17" s="309"/>
      <c r="F17" s="309"/>
      <c r="G17" s="309"/>
      <c r="H17" s="309"/>
      <c r="I17" s="309"/>
      <c r="J17" s="310"/>
    </row>
    <row r="18" ht="24.75" customHeight="1"/>
    <row r="19" spans="1:10" s="104" customFormat="1" ht="16.5" customHeight="1">
      <c r="A19" s="167" t="s">
        <v>298</v>
      </c>
      <c r="B19" s="431" t="s">
        <v>310</v>
      </c>
      <c r="C19" s="431"/>
      <c r="D19" s="431"/>
      <c r="E19" s="431"/>
      <c r="F19" s="431"/>
      <c r="G19" s="431"/>
      <c r="H19" s="431"/>
      <c r="I19" s="431"/>
      <c r="J19" s="431"/>
    </row>
    <row r="20" spans="1:10" s="4" customFormat="1" ht="13.5">
      <c r="A20" s="2"/>
      <c r="B20" s="2"/>
      <c r="C20" s="2"/>
      <c r="D20" s="2"/>
      <c r="E20" s="2"/>
      <c r="F20" s="2"/>
      <c r="G20" s="2"/>
      <c r="H20" s="311"/>
      <c r="I20" s="311"/>
      <c r="J20" s="105" t="s">
        <v>311</v>
      </c>
    </row>
    <row r="21" spans="1:10" s="295" customFormat="1" ht="15" customHeight="1">
      <c r="A21" s="432" t="s">
        <v>19</v>
      </c>
      <c r="B21" s="465" t="s">
        <v>312</v>
      </c>
      <c r="C21" s="465"/>
      <c r="D21" s="465"/>
      <c r="E21" s="465" t="s">
        <v>313</v>
      </c>
      <c r="F21" s="465"/>
      <c r="G21" s="465"/>
      <c r="H21" s="465" t="s">
        <v>314</v>
      </c>
      <c r="I21" s="465"/>
      <c r="J21" s="465"/>
    </row>
    <row r="22" spans="1:11" s="295" customFormat="1" ht="15" customHeight="1">
      <c r="A22" s="433"/>
      <c r="B22" s="103" t="s">
        <v>315</v>
      </c>
      <c r="C22" s="103" t="s">
        <v>37</v>
      </c>
      <c r="D22" s="103" t="s">
        <v>38</v>
      </c>
      <c r="E22" s="103" t="s">
        <v>315</v>
      </c>
      <c r="F22" s="103" t="s">
        <v>37</v>
      </c>
      <c r="G22" s="103" t="s">
        <v>38</v>
      </c>
      <c r="H22" s="103" t="s">
        <v>315</v>
      </c>
      <c r="I22" s="103" t="s">
        <v>37</v>
      </c>
      <c r="J22" s="103" t="s">
        <v>38</v>
      </c>
      <c r="K22" s="174"/>
    </row>
    <row r="23" spans="1:11" s="297" customFormat="1" ht="6.75" customHeight="1">
      <c r="A23" s="15"/>
      <c r="B23" s="15"/>
      <c r="C23" s="20"/>
      <c r="D23" s="20"/>
      <c r="E23" s="20"/>
      <c r="F23" s="20"/>
      <c r="G23" s="20"/>
      <c r="H23" s="20"/>
      <c r="I23" s="20"/>
      <c r="J23" s="296"/>
      <c r="K23" s="18"/>
    </row>
    <row r="24" spans="1:10" s="297" customFormat="1" ht="30" customHeight="1" hidden="1">
      <c r="A24" s="73" t="s">
        <v>107</v>
      </c>
      <c r="B24" s="299">
        <v>6083</v>
      </c>
      <c r="C24" s="300">
        <v>3015</v>
      </c>
      <c r="D24" s="300">
        <v>3068</v>
      </c>
      <c r="E24" s="312">
        <v>15</v>
      </c>
      <c r="F24" s="312">
        <v>13</v>
      </c>
      <c r="G24" s="312">
        <v>2</v>
      </c>
      <c r="H24" s="313">
        <v>0.2465888541837909</v>
      </c>
      <c r="I24" s="313">
        <v>0.4311774461028192</v>
      </c>
      <c r="J24" s="314">
        <v>0.0651890482398957</v>
      </c>
    </row>
    <row r="25" spans="1:10" s="297" customFormat="1" ht="30" customHeight="1" hidden="1">
      <c r="A25" s="303" t="s">
        <v>308</v>
      </c>
      <c r="B25" s="299">
        <v>5568</v>
      </c>
      <c r="C25" s="300">
        <v>2834</v>
      </c>
      <c r="D25" s="300">
        <v>2734</v>
      </c>
      <c r="E25" s="312">
        <v>18</v>
      </c>
      <c r="F25" s="312">
        <v>13</v>
      </c>
      <c r="G25" s="312">
        <v>5</v>
      </c>
      <c r="H25" s="313">
        <v>0.3232758620689655</v>
      </c>
      <c r="I25" s="313">
        <v>0.45871559633027525</v>
      </c>
      <c r="J25" s="314">
        <v>0.18288222384784197</v>
      </c>
    </row>
    <row r="26" spans="1:10" s="297" customFormat="1" ht="24.75" customHeight="1" hidden="1">
      <c r="A26" s="304" t="s">
        <v>309</v>
      </c>
      <c r="B26" s="299">
        <v>5677</v>
      </c>
      <c r="C26" s="300">
        <v>2892</v>
      </c>
      <c r="D26" s="300">
        <v>2785</v>
      </c>
      <c r="E26" s="312">
        <v>31</v>
      </c>
      <c r="F26" s="315">
        <v>27</v>
      </c>
      <c r="G26" s="315">
        <v>4</v>
      </c>
      <c r="H26" s="313">
        <v>0.54606306147613</v>
      </c>
      <c r="I26" s="313">
        <v>0.93360995850622</v>
      </c>
      <c r="J26" s="314">
        <v>0.14362657091561</v>
      </c>
    </row>
    <row r="27" spans="1:10" s="297" customFormat="1" ht="24.75" customHeight="1" hidden="1">
      <c r="A27" s="304" t="s">
        <v>153</v>
      </c>
      <c r="B27" s="299">
        <v>5467</v>
      </c>
      <c r="C27" s="300">
        <v>2790</v>
      </c>
      <c r="D27" s="300">
        <v>2677</v>
      </c>
      <c r="E27" s="312">
        <v>18</v>
      </c>
      <c r="F27" s="315">
        <v>13</v>
      </c>
      <c r="G27" s="315">
        <v>5</v>
      </c>
      <c r="H27" s="313">
        <v>0.3</v>
      </c>
      <c r="I27" s="313">
        <v>0.5</v>
      </c>
      <c r="J27" s="314">
        <v>0.2</v>
      </c>
    </row>
    <row r="28" spans="1:10" s="297" customFormat="1" ht="24.75" customHeight="1" hidden="1">
      <c r="A28" s="304" t="s">
        <v>176</v>
      </c>
      <c r="B28" s="299">
        <v>5427</v>
      </c>
      <c r="C28" s="300">
        <v>2798</v>
      </c>
      <c r="D28" s="300">
        <v>2629</v>
      </c>
      <c r="E28" s="312">
        <v>20</v>
      </c>
      <c r="F28" s="315">
        <v>16</v>
      </c>
      <c r="G28" s="315">
        <v>4</v>
      </c>
      <c r="H28" s="313">
        <v>0.4</v>
      </c>
      <c r="I28" s="313">
        <v>0.6</v>
      </c>
      <c r="J28" s="314">
        <v>0.2</v>
      </c>
    </row>
    <row r="29" spans="1:10" s="307" customFormat="1" ht="24.75" customHeight="1">
      <c r="A29" s="406" t="s">
        <v>341</v>
      </c>
      <c r="B29" s="54">
        <v>5502</v>
      </c>
      <c r="C29" s="54">
        <v>2817</v>
      </c>
      <c r="D29" s="54">
        <v>2685</v>
      </c>
      <c r="E29" s="312">
        <v>24</v>
      </c>
      <c r="F29" s="315">
        <v>18</v>
      </c>
      <c r="G29" s="315">
        <v>6</v>
      </c>
      <c r="H29" s="313">
        <v>0.43620501635768816</v>
      </c>
      <c r="I29" s="313">
        <v>0.6389776357827476</v>
      </c>
      <c r="J29" s="314">
        <v>0.22346368715083798</v>
      </c>
    </row>
    <row r="30" spans="1:10" s="307" customFormat="1" ht="24.75" customHeight="1">
      <c r="A30" s="406" t="s">
        <v>367</v>
      </c>
      <c r="B30" s="54">
        <v>5360</v>
      </c>
      <c r="C30" s="54">
        <v>2708</v>
      </c>
      <c r="D30" s="54">
        <v>2652</v>
      </c>
      <c r="E30" s="312">
        <v>25</v>
      </c>
      <c r="F30" s="315">
        <v>19</v>
      </c>
      <c r="G30" s="315">
        <v>6</v>
      </c>
      <c r="H30" s="313">
        <v>0.46641791044776115</v>
      </c>
      <c r="I30" s="313">
        <v>0.7016248153618907</v>
      </c>
      <c r="J30" s="314">
        <v>0.22624434389140274</v>
      </c>
    </row>
    <row r="31" spans="1:10" s="308" customFormat="1" ht="24.75" customHeight="1">
      <c r="A31" s="406" t="s">
        <v>368</v>
      </c>
      <c r="B31" s="54">
        <v>5195</v>
      </c>
      <c r="C31" s="54">
        <v>2611</v>
      </c>
      <c r="D31" s="54">
        <v>2584</v>
      </c>
      <c r="E31" s="312">
        <v>18</v>
      </c>
      <c r="F31" s="315">
        <v>14</v>
      </c>
      <c r="G31" s="315">
        <v>4</v>
      </c>
      <c r="H31" s="313">
        <v>0.34648700673724736</v>
      </c>
      <c r="I31" s="313">
        <v>0.5361930294906166</v>
      </c>
      <c r="J31" s="314">
        <v>0.15479876160990713</v>
      </c>
    </row>
    <row r="32" spans="1:10" s="308" customFormat="1" ht="24.75" customHeight="1">
      <c r="A32" s="406" t="s">
        <v>359</v>
      </c>
      <c r="B32" s="54">
        <v>5187</v>
      </c>
      <c r="C32" s="54">
        <v>2708</v>
      </c>
      <c r="D32" s="54">
        <v>2479</v>
      </c>
      <c r="E32" s="312">
        <v>13</v>
      </c>
      <c r="F32" s="315">
        <v>11</v>
      </c>
      <c r="G32" s="315">
        <v>2</v>
      </c>
      <c r="H32" s="313">
        <v>0.2506265664160401</v>
      </c>
      <c r="I32" s="313">
        <v>0.40620384047267355</v>
      </c>
      <c r="J32" s="314">
        <v>0.08067769261799113</v>
      </c>
    </row>
    <row r="33" spans="1:10" s="308" customFormat="1" ht="24.75" customHeight="1">
      <c r="A33" s="407" t="s">
        <v>360</v>
      </c>
      <c r="B33" s="84">
        <f>+C33+D33</f>
        <v>5003</v>
      </c>
      <c r="C33" s="84">
        <v>2476</v>
      </c>
      <c r="D33" s="84">
        <v>2527</v>
      </c>
      <c r="E33" s="385">
        <f>+F33+G33</f>
        <v>7</v>
      </c>
      <c r="F33" s="386">
        <v>6</v>
      </c>
      <c r="G33" s="386">
        <v>1</v>
      </c>
      <c r="H33" s="403">
        <f>E33/B33*100</f>
        <v>0.13991605036977814</v>
      </c>
      <c r="I33" s="403">
        <f>F33/C33*100</f>
        <v>0.24232633279483037</v>
      </c>
      <c r="J33" s="404">
        <f>G33/D33*100</f>
        <v>0.03957261574990107</v>
      </c>
    </row>
    <row r="34" spans="1:10" s="307" customFormat="1" ht="12" customHeight="1">
      <c r="A34" s="384"/>
      <c r="B34" s="309"/>
      <c r="C34" s="309"/>
      <c r="D34" s="309"/>
      <c r="E34" s="309"/>
      <c r="F34" s="309"/>
      <c r="G34" s="309"/>
      <c r="H34" s="309"/>
      <c r="I34" s="309"/>
      <c r="J34" s="310"/>
    </row>
    <row r="35" ht="16.5" customHeight="1">
      <c r="A35" s="316" t="s">
        <v>353</v>
      </c>
    </row>
    <row r="36" ht="11.25" customHeight="1"/>
  </sheetData>
  <sheetProtection/>
  <mergeCells count="10">
    <mergeCell ref="A21:A22"/>
    <mergeCell ref="B21:D21"/>
    <mergeCell ref="E21:G21"/>
    <mergeCell ref="H21:J21"/>
    <mergeCell ref="B2:J2"/>
    <mergeCell ref="A4:A5"/>
    <mergeCell ref="B4:D4"/>
    <mergeCell ref="E4:G4"/>
    <mergeCell ref="H4:J4"/>
    <mergeCell ref="B19:J19"/>
  </mergeCells>
  <printOptions/>
  <pageMargins left="0.5118110236220472" right="0.7874015748031497" top="0.984251968503937" bottom="0.5118110236220472" header="0.5118110236220472" footer="0.5118110236220472"/>
  <pageSetup horizontalDpi="600" verticalDpi="600" orientation="portrait" paperSize="9" r:id="rId1"/>
  <headerFooter alignWithMargins="0">
    <oddFooter>&amp;C&amp;"ＭＳ Ｐ明朝,標準"&amp;10- 53 -</oddFooter>
  </headerFooter>
</worksheet>
</file>

<file path=xl/worksheets/sheet14.xml><?xml version="1.0" encoding="utf-8"?>
<worksheet xmlns="http://schemas.openxmlformats.org/spreadsheetml/2006/main" xmlns:r="http://schemas.openxmlformats.org/officeDocument/2006/relationships">
  <dimension ref="A1:T13"/>
  <sheetViews>
    <sheetView showGridLines="0" zoomScaleSheetLayoutView="100" workbookViewId="0" topLeftCell="A1">
      <selection activeCell="B2" sqref="B2"/>
    </sheetView>
  </sheetViews>
  <sheetFormatPr defaultColWidth="9.00390625" defaultRowHeight="13.5"/>
  <cols>
    <col min="1" max="1" width="0.5" style="286" customWidth="1"/>
    <col min="2" max="2" width="16.625" style="286" customWidth="1"/>
    <col min="3" max="3" width="0.37109375" style="286" customWidth="1"/>
    <col min="4" max="15" width="6.875" style="286" customWidth="1"/>
    <col min="16" max="16384" width="9.00390625" style="286" customWidth="1"/>
  </cols>
  <sheetData>
    <row r="1" spans="2:20" s="231" customFormat="1" ht="15" customHeight="1">
      <c r="B1" s="317" t="s">
        <v>298</v>
      </c>
      <c r="C1" s="318"/>
      <c r="D1" s="586" t="s">
        <v>346</v>
      </c>
      <c r="E1" s="586"/>
      <c r="F1" s="586"/>
      <c r="G1" s="586"/>
      <c r="H1" s="586"/>
      <c r="I1" s="586"/>
      <c r="J1" s="586"/>
      <c r="K1" s="586"/>
      <c r="L1" s="586"/>
      <c r="M1" s="586"/>
      <c r="N1" s="586"/>
      <c r="O1" s="586"/>
      <c r="P1" s="319"/>
      <c r="Q1" s="319"/>
      <c r="R1" s="319"/>
      <c r="S1" s="319"/>
      <c r="T1" s="319"/>
    </row>
    <row r="2" spans="2:15" s="234" customFormat="1" ht="13.5">
      <c r="B2" s="233"/>
      <c r="C2" s="233"/>
      <c r="M2" s="320"/>
      <c r="N2" s="320"/>
      <c r="O2" s="321" t="s">
        <v>316</v>
      </c>
    </row>
    <row r="3" spans="1:15" s="325" customFormat="1" ht="14.25" customHeight="1">
      <c r="A3" s="592" t="s">
        <v>19</v>
      </c>
      <c r="B3" s="593"/>
      <c r="C3" s="594"/>
      <c r="D3" s="598" t="s">
        <v>317</v>
      </c>
      <c r="E3" s="598"/>
      <c r="F3" s="599"/>
      <c r="G3" s="598" t="s">
        <v>318</v>
      </c>
      <c r="H3" s="598"/>
      <c r="I3" s="598"/>
      <c r="J3" s="600" t="s">
        <v>319</v>
      </c>
      <c r="K3" s="598"/>
      <c r="L3" s="599"/>
      <c r="M3" s="598" t="s">
        <v>320</v>
      </c>
      <c r="N3" s="598"/>
      <c r="O3" s="598"/>
    </row>
    <row r="4" spans="1:15" s="325" customFormat="1" ht="14.25" customHeight="1">
      <c r="A4" s="595"/>
      <c r="B4" s="596"/>
      <c r="C4" s="597"/>
      <c r="D4" s="324" t="s">
        <v>321</v>
      </c>
      <c r="E4" s="322" t="s">
        <v>37</v>
      </c>
      <c r="F4" s="323" t="s">
        <v>38</v>
      </c>
      <c r="G4" s="322" t="s">
        <v>322</v>
      </c>
      <c r="H4" s="322" t="s">
        <v>37</v>
      </c>
      <c r="I4" s="322" t="s">
        <v>38</v>
      </c>
      <c r="J4" s="324" t="s">
        <v>321</v>
      </c>
      <c r="K4" s="322" t="s">
        <v>37</v>
      </c>
      <c r="L4" s="323" t="s">
        <v>38</v>
      </c>
      <c r="M4" s="322" t="s">
        <v>322</v>
      </c>
      <c r="N4" s="322" t="s">
        <v>37</v>
      </c>
      <c r="O4" s="322" t="s">
        <v>38</v>
      </c>
    </row>
    <row r="5" spans="1:15" s="254" customFormat="1" ht="7.5" customHeight="1">
      <c r="A5" s="326"/>
      <c r="B5" s="327"/>
      <c r="C5" s="327"/>
      <c r="D5" s="328"/>
      <c r="E5" s="329"/>
      <c r="F5" s="329"/>
      <c r="G5" s="330"/>
      <c r="H5" s="329"/>
      <c r="I5" s="331"/>
      <c r="J5" s="329"/>
      <c r="K5" s="329"/>
      <c r="L5" s="329"/>
      <c r="M5" s="330"/>
      <c r="N5" s="329"/>
      <c r="O5" s="331"/>
    </row>
    <row r="6" spans="1:15" s="276" customFormat="1" ht="33" customHeight="1">
      <c r="A6" s="332"/>
      <c r="B6" s="333" t="s">
        <v>317</v>
      </c>
      <c r="C6" s="334"/>
      <c r="D6" s="335">
        <f aca="true" t="shared" si="0" ref="D6:O6">SUM(D7:D12)</f>
        <v>4958</v>
      </c>
      <c r="E6" s="336">
        <f t="shared" si="0"/>
        <v>2450</v>
      </c>
      <c r="F6" s="336">
        <f t="shared" si="0"/>
        <v>2508</v>
      </c>
      <c r="G6" s="335">
        <f t="shared" si="0"/>
        <v>137</v>
      </c>
      <c r="H6" s="336">
        <f t="shared" si="0"/>
        <v>59</v>
      </c>
      <c r="I6" s="337">
        <f t="shared" si="0"/>
        <v>78</v>
      </c>
      <c r="J6" s="336">
        <f t="shared" si="0"/>
        <v>4709</v>
      </c>
      <c r="K6" s="336">
        <f t="shared" si="0"/>
        <v>2343</v>
      </c>
      <c r="L6" s="336">
        <f t="shared" si="0"/>
        <v>2366</v>
      </c>
      <c r="M6" s="335">
        <f t="shared" si="0"/>
        <v>112</v>
      </c>
      <c r="N6" s="336">
        <f t="shared" si="0"/>
        <v>48</v>
      </c>
      <c r="O6" s="337">
        <f t="shared" si="0"/>
        <v>64</v>
      </c>
    </row>
    <row r="7" spans="1:15" s="254" customFormat="1" ht="37.5" customHeight="1">
      <c r="A7" s="326"/>
      <c r="B7" s="338" t="s">
        <v>323</v>
      </c>
      <c r="C7" s="339"/>
      <c r="D7" s="54">
        <f aca="true" t="shared" si="1" ref="D7:D12">E7+F7</f>
        <v>4515</v>
      </c>
      <c r="E7" s="54">
        <f aca="true" t="shared" si="2" ref="E7:F12">+H7+K7+N7</f>
        <v>2181</v>
      </c>
      <c r="F7" s="54">
        <f t="shared" si="2"/>
        <v>2334</v>
      </c>
      <c r="G7" s="57">
        <f aca="true" t="shared" si="3" ref="G7:G12">H7+I7</f>
        <v>136</v>
      </c>
      <c r="H7" s="58">
        <v>58</v>
      </c>
      <c r="I7" s="144">
        <v>78</v>
      </c>
      <c r="J7" s="54">
        <f aca="true" t="shared" si="4" ref="J7:J12">K7+L7</f>
        <v>4267</v>
      </c>
      <c r="K7" s="54">
        <v>2075</v>
      </c>
      <c r="L7" s="54">
        <v>2192</v>
      </c>
      <c r="M7" s="57">
        <f aca="true" t="shared" si="5" ref="M7:M12">N7+O7</f>
        <v>112</v>
      </c>
      <c r="N7" s="58">
        <v>48</v>
      </c>
      <c r="O7" s="144">
        <v>64</v>
      </c>
    </row>
    <row r="8" spans="1:15" s="254" customFormat="1" ht="37.5" customHeight="1">
      <c r="A8" s="326"/>
      <c r="B8" s="338" t="s">
        <v>324</v>
      </c>
      <c r="C8" s="339"/>
      <c r="D8" s="54">
        <f t="shared" si="1"/>
        <v>105</v>
      </c>
      <c r="E8" s="54">
        <f t="shared" si="2"/>
        <v>47</v>
      </c>
      <c r="F8" s="54">
        <f t="shared" si="2"/>
        <v>58</v>
      </c>
      <c r="G8" s="57">
        <f t="shared" si="3"/>
        <v>1</v>
      </c>
      <c r="H8" s="58">
        <v>1</v>
      </c>
      <c r="I8" s="144">
        <v>0</v>
      </c>
      <c r="J8" s="54">
        <f t="shared" si="4"/>
        <v>104</v>
      </c>
      <c r="K8" s="54">
        <v>46</v>
      </c>
      <c r="L8" s="54">
        <v>58</v>
      </c>
      <c r="M8" s="57">
        <f t="shared" si="5"/>
        <v>0</v>
      </c>
      <c r="N8" s="340">
        <v>0</v>
      </c>
      <c r="O8" s="341">
        <v>0</v>
      </c>
    </row>
    <row r="9" spans="1:15" s="254" customFormat="1" ht="37.5" customHeight="1">
      <c r="A9" s="326"/>
      <c r="B9" s="338" t="s">
        <v>345</v>
      </c>
      <c r="C9" s="339"/>
      <c r="D9" s="54">
        <f t="shared" si="1"/>
        <v>107</v>
      </c>
      <c r="E9" s="54">
        <f t="shared" si="2"/>
        <v>65</v>
      </c>
      <c r="F9" s="54">
        <f t="shared" si="2"/>
        <v>42</v>
      </c>
      <c r="G9" s="57">
        <f t="shared" si="3"/>
        <v>0</v>
      </c>
      <c r="H9" s="58">
        <v>0</v>
      </c>
      <c r="I9" s="144">
        <v>0</v>
      </c>
      <c r="J9" s="54">
        <f t="shared" si="4"/>
        <v>107</v>
      </c>
      <c r="K9" s="54">
        <v>65</v>
      </c>
      <c r="L9" s="54">
        <v>42</v>
      </c>
      <c r="M9" s="57">
        <f t="shared" si="5"/>
        <v>0</v>
      </c>
      <c r="N9" s="340">
        <v>0</v>
      </c>
      <c r="O9" s="341">
        <v>0</v>
      </c>
    </row>
    <row r="10" spans="1:15" s="254" customFormat="1" ht="37.5" customHeight="1">
      <c r="A10" s="326"/>
      <c r="B10" s="342" t="s">
        <v>325</v>
      </c>
      <c r="C10" s="339"/>
      <c r="D10" s="54">
        <f t="shared" si="1"/>
        <v>0</v>
      </c>
      <c r="E10" s="54">
        <f t="shared" si="2"/>
        <v>0</v>
      </c>
      <c r="F10" s="54">
        <f t="shared" si="2"/>
        <v>0</v>
      </c>
      <c r="G10" s="57">
        <f t="shared" si="3"/>
        <v>0</v>
      </c>
      <c r="H10" s="58">
        <v>0</v>
      </c>
      <c r="I10" s="144">
        <v>0</v>
      </c>
      <c r="J10" s="54">
        <f t="shared" si="4"/>
        <v>0</v>
      </c>
      <c r="K10" s="54">
        <v>0</v>
      </c>
      <c r="L10" s="54">
        <v>0</v>
      </c>
      <c r="M10" s="57">
        <f t="shared" si="5"/>
        <v>0</v>
      </c>
      <c r="N10" s="340">
        <v>0</v>
      </c>
      <c r="O10" s="341">
        <v>0</v>
      </c>
    </row>
    <row r="11" spans="1:15" s="254" customFormat="1" ht="37.5" customHeight="1">
      <c r="A11" s="326"/>
      <c r="B11" s="343" t="s">
        <v>326</v>
      </c>
      <c r="C11" s="339"/>
      <c r="D11" s="54">
        <f t="shared" si="1"/>
        <v>176</v>
      </c>
      <c r="E11" s="54">
        <f t="shared" si="2"/>
        <v>125</v>
      </c>
      <c r="F11" s="54">
        <f t="shared" si="2"/>
        <v>51</v>
      </c>
      <c r="G11" s="57">
        <f t="shared" si="3"/>
        <v>0</v>
      </c>
      <c r="H11" s="58">
        <v>0</v>
      </c>
      <c r="I11" s="144">
        <v>0</v>
      </c>
      <c r="J11" s="54">
        <f t="shared" si="4"/>
        <v>176</v>
      </c>
      <c r="K11" s="54">
        <v>125</v>
      </c>
      <c r="L11" s="54">
        <v>51</v>
      </c>
      <c r="M11" s="57">
        <f t="shared" si="5"/>
        <v>0</v>
      </c>
      <c r="N11" s="340">
        <v>0</v>
      </c>
      <c r="O11" s="341">
        <v>0</v>
      </c>
    </row>
    <row r="12" spans="1:15" s="254" customFormat="1" ht="37.5" customHeight="1">
      <c r="A12" s="326"/>
      <c r="B12" s="338" t="s">
        <v>327</v>
      </c>
      <c r="C12" s="339"/>
      <c r="D12" s="54">
        <f t="shared" si="1"/>
        <v>55</v>
      </c>
      <c r="E12" s="54">
        <f t="shared" si="2"/>
        <v>32</v>
      </c>
      <c r="F12" s="54">
        <f t="shared" si="2"/>
        <v>23</v>
      </c>
      <c r="G12" s="57">
        <f t="shared" si="3"/>
        <v>0</v>
      </c>
      <c r="H12" s="58">
        <v>0</v>
      </c>
      <c r="I12" s="144">
        <v>0</v>
      </c>
      <c r="J12" s="54">
        <f t="shared" si="4"/>
        <v>55</v>
      </c>
      <c r="K12" s="54">
        <v>32</v>
      </c>
      <c r="L12" s="54">
        <v>23</v>
      </c>
      <c r="M12" s="57">
        <f t="shared" si="5"/>
        <v>0</v>
      </c>
      <c r="N12" s="340">
        <v>0</v>
      </c>
      <c r="O12" s="341">
        <v>0</v>
      </c>
    </row>
    <row r="13" spans="1:15" s="276" customFormat="1" ht="6.75" customHeight="1">
      <c r="A13" s="344"/>
      <c r="B13" s="345"/>
      <c r="C13" s="346"/>
      <c r="D13" s="347"/>
      <c r="E13" s="348"/>
      <c r="F13" s="348"/>
      <c r="G13" s="347"/>
      <c r="H13" s="348"/>
      <c r="I13" s="349"/>
      <c r="J13" s="348"/>
      <c r="K13" s="348"/>
      <c r="L13" s="348"/>
      <c r="M13" s="347"/>
      <c r="N13" s="348"/>
      <c r="O13" s="349"/>
    </row>
  </sheetData>
  <sheetProtection/>
  <mergeCells count="6">
    <mergeCell ref="D1:O1"/>
    <mergeCell ref="A3:C4"/>
    <mergeCell ref="D3:F3"/>
    <mergeCell ref="G3:I3"/>
    <mergeCell ref="J3:L3"/>
    <mergeCell ref="M3:O3"/>
  </mergeCells>
  <printOptions/>
  <pageMargins left="0.4724409448818898" right="0.28" top="0.984251968503937" bottom="0.984251968503937" header="0.5118110236220472" footer="0.5118110236220472"/>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J25"/>
  <sheetViews>
    <sheetView showGridLines="0" zoomScaleSheetLayoutView="100" zoomScalePageLayoutView="0" workbookViewId="0" topLeftCell="A1">
      <pane ySplit="4" topLeftCell="A5" activePane="bottomLeft" state="frozen"/>
      <selection pane="topLeft" activeCell="I14" sqref="I14"/>
      <selection pane="bottomLeft" activeCell="A2" sqref="A2"/>
    </sheetView>
  </sheetViews>
  <sheetFormatPr defaultColWidth="9.00390625" defaultRowHeight="13.5"/>
  <cols>
    <col min="1" max="1" width="11.875" style="286" customWidth="1"/>
    <col min="2" max="4" width="7.00390625" style="286" customWidth="1"/>
    <col min="5" max="8" width="10.625" style="286" customWidth="1"/>
    <col min="9" max="16384" width="9.00390625" style="286" customWidth="1"/>
  </cols>
  <sheetData>
    <row r="1" spans="1:8" s="231" customFormat="1" ht="15" customHeight="1">
      <c r="A1" s="317" t="s">
        <v>298</v>
      </c>
      <c r="B1" s="586" t="s">
        <v>328</v>
      </c>
      <c r="C1" s="586"/>
      <c r="D1" s="586"/>
      <c r="E1" s="586"/>
      <c r="F1" s="586"/>
      <c r="G1" s="586"/>
      <c r="H1" s="586"/>
    </row>
    <row r="2" spans="1:8" s="234" customFormat="1" ht="13.5">
      <c r="A2" s="232"/>
      <c r="B2" s="232"/>
      <c r="C2" s="232"/>
      <c r="D2" s="232"/>
      <c r="E2" s="232"/>
      <c r="F2" s="320"/>
      <c r="G2" s="320"/>
      <c r="H2" s="321" t="s">
        <v>329</v>
      </c>
    </row>
    <row r="3" spans="1:8" s="325" customFormat="1" ht="14.25" customHeight="1">
      <c r="A3" s="601" t="s">
        <v>330</v>
      </c>
      <c r="B3" s="601" t="s">
        <v>331</v>
      </c>
      <c r="C3" s="603"/>
      <c r="D3" s="603"/>
      <c r="E3" s="594" t="s">
        <v>332</v>
      </c>
      <c r="F3" s="601" t="s">
        <v>333</v>
      </c>
      <c r="G3" s="601" t="s">
        <v>334</v>
      </c>
      <c r="H3" s="601" t="s">
        <v>335</v>
      </c>
    </row>
    <row r="4" spans="1:8" s="325" customFormat="1" ht="14.25" customHeight="1">
      <c r="A4" s="602"/>
      <c r="B4" s="350"/>
      <c r="C4" s="351" t="s">
        <v>305</v>
      </c>
      <c r="D4" s="352" t="s">
        <v>306</v>
      </c>
      <c r="E4" s="597"/>
      <c r="F4" s="602"/>
      <c r="G4" s="602"/>
      <c r="H4" s="602"/>
    </row>
    <row r="5" spans="1:8" s="254" customFormat="1" ht="11.25" customHeight="1">
      <c r="A5" s="326"/>
      <c r="B5" s="353"/>
      <c r="C5" s="354"/>
      <c r="D5" s="355"/>
      <c r="E5" s="354"/>
      <c r="F5" s="354"/>
      <c r="G5" s="354"/>
      <c r="H5" s="356"/>
    </row>
    <row r="6" spans="1:8" s="254" customFormat="1" ht="27" customHeight="1" hidden="1">
      <c r="A6" s="357" t="s">
        <v>336</v>
      </c>
      <c r="B6" s="358">
        <v>15</v>
      </c>
      <c r="C6" s="359">
        <v>13</v>
      </c>
      <c r="D6" s="360">
        <v>2</v>
      </c>
      <c r="E6" s="359">
        <v>1</v>
      </c>
      <c r="F6" s="359">
        <v>4</v>
      </c>
      <c r="G6" s="359">
        <v>9</v>
      </c>
      <c r="H6" s="360">
        <v>1</v>
      </c>
    </row>
    <row r="7" spans="1:8" s="254" customFormat="1" ht="27" customHeight="1" hidden="1">
      <c r="A7" s="361" t="s">
        <v>337</v>
      </c>
      <c r="B7" s="358">
        <v>18</v>
      </c>
      <c r="C7" s="359">
        <v>13</v>
      </c>
      <c r="D7" s="360">
        <v>5</v>
      </c>
      <c r="E7" s="359">
        <v>2</v>
      </c>
      <c r="F7" s="359">
        <v>6</v>
      </c>
      <c r="G7" s="359">
        <v>10</v>
      </c>
      <c r="H7" s="360">
        <v>0</v>
      </c>
    </row>
    <row r="8" spans="1:8" s="254" customFormat="1" ht="27" customHeight="1" hidden="1">
      <c r="A8" s="361" t="s">
        <v>155</v>
      </c>
      <c r="B8" s="358">
        <v>31</v>
      </c>
      <c r="C8" s="359">
        <v>27</v>
      </c>
      <c r="D8" s="360">
        <v>4</v>
      </c>
      <c r="E8" s="359">
        <v>1</v>
      </c>
      <c r="F8" s="359">
        <v>14</v>
      </c>
      <c r="G8" s="359">
        <v>14</v>
      </c>
      <c r="H8" s="360">
        <v>2</v>
      </c>
    </row>
    <row r="9" spans="1:8" s="254" customFormat="1" ht="27" customHeight="1" hidden="1">
      <c r="A9" s="361" t="s">
        <v>153</v>
      </c>
      <c r="B9" s="358">
        <v>18</v>
      </c>
      <c r="C9" s="359">
        <v>13</v>
      </c>
      <c r="D9" s="360">
        <v>5</v>
      </c>
      <c r="E9" s="359">
        <v>1</v>
      </c>
      <c r="F9" s="359">
        <v>10</v>
      </c>
      <c r="G9" s="359">
        <v>7</v>
      </c>
      <c r="H9" s="360">
        <v>0</v>
      </c>
    </row>
    <row r="10" spans="1:8" s="254" customFormat="1" ht="16.5" customHeight="1" hidden="1">
      <c r="A10" s="361" t="s">
        <v>176</v>
      </c>
      <c r="B10" s="358">
        <v>20</v>
      </c>
      <c r="C10" s="359">
        <v>16</v>
      </c>
      <c r="D10" s="360">
        <v>4</v>
      </c>
      <c r="E10" s="359">
        <v>1</v>
      </c>
      <c r="F10" s="359">
        <v>8</v>
      </c>
      <c r="G10" s="359">
        <v>10</v>
      </c>
      <c r="H10" s="360">
        <v>1</v>
      </c>
    </row>
    <row r="11" spans="1:8" s="254" customFormat="1" ht="16.5" customHeight="1">
      <c r="A11" s="361" t="s">
        <v>341</v>
      </c>
      <c r="B11" s="391">
        <v>24</v>
      </c>
      <c r="C11" s="392">
        <v>18</v>
      </c>
      <c r="D11" s="393">
        <v>6</v>
      </c>
      <c r="E11" s="392">
        <v>3</v>
      </c>
      <c r="F11" s="392">
        <v>10</v>
      </c>
      <c r="G11" s="392">
        <v>11</v>
      </c>
      <c r="H11" s="393">
        <v>0</v>
      </c>
    </row>
    <row r="12" spans="1:8" s="254" customFormat="1" ht="16.5" customHeight="1">
      <c r="A12" s="361" t="s">
        <v>367</v>
      </c>
      <c r="B12" s="391">
        <v>25</v>
      </c>
      <c r="C12" s="392">
        <v>19</v>
      </c>
      <c r="D12" s="393">
        <v>6</v>
      </c>
      <c r="E12" s="392">
        <v>3</v>
      </c>
      <c r="F12" s="392">
        <v>11</v>
      </c>
      <c r="G12" s="392">
        <v>11</v>
      </c>
      <c r="H12" s="393">
        <v>0</v>
      </c>
    </row>
    <row r="13" spans="1:8" s="254" customFormat="1" ht="16.5" customHeight="1">
      <c r="A13" s="361" t="s">
        <v>368</v>
      </c>
      <c r="B13" s="391">
        <v>18</v>
      </c>
      <c r="C13" s="394">
        <v>14</v>
      </c>
      <c r="D13" s="395">
        <v>4</v>
      </c>
      <c r="E13" s="394">
        <v>0</v>
      </c>
      <c r="F13" s="394">
        <v>6</v>
      </c>
      <c r="G13" s="394">
        <v>8</v>
      </c>
      <c r="H13" s="395">
        <v>4</v>
      </c>
    </row>
    <row r="14" spans="1:8" s="365" customFormat="1" ht="16.5" customHeight="1">
      <c r="A14" s="361" t="s">
        <v>359</v>
      </c>
      <c r="B14" s="391">
        <v>13</v>
      </c>
      <c r="C14" s="394">
        <v>11</v>
      </c>
      <c r="D14" s="395">
        <v>2</v>
      </c>
      <c r="E14" s="394">
        <v>0</v>
      </c>
      <c r="F14" s="394">
        <v>8</v>
      </c>
      <c r="G14" s="394">
        <v>5</v>
      </c>
      <c r="H14" s="395">
        <v>0</v>
      </c>
    </row>
    <row r="15" spans="1:8" s="365" customFormat="1" ht="16.5" customHeight="1">
      <c r="A15" s="387" t="s">
        <v>360</v>
      </c>
      <c r="B15" s="388">
        <f aca="true" t="shared" si="0" ref="B15:H15">SUM(B17:B18)</f>
        <v>7</v>
      </c>
      <c r="C15" s="389">
        <f t="shared" si="0"/>
        <v>6</v>
      </c>
      <c r="D15" s="390">
        <f t="shared" si="0"/>
        <v>1</v>
      </c>
      <c r="E15" s="389">
        <f t="shared" si="0"/>
        <v>2</v>
      </c>
      <c r="F15" s="389">
        <f t="shared" si="0"/>
        <v>2</v>
      </c>
      <c r="G15" s="389">
        <f t="shared" si="0"/>
        <v>3</v>
      </c>
      <c r="H15" s="390">
        <f t="shared" si="0"/>
        <v>0</v>
      </c>
    </row>
    <row r="16" spans="1:8" s="276" customFormat="1" ht="6" customHeight="1">
      <c r="A16" s="366"/>
      <c r="B16" s="364"/>
      <c r="C16" s="367"/>
      <c r="D16" s="368"/>
      <c r="E16" s="367"/>
      <c r="F16" s="367"/>
      <c r="G16" s="367"/>
      <c r="H16" s="368"/>
    </row>
    <row r="17" spans="1:8" s="254" customFormat="1" ht="18" customHeight="1">
      <c r="A17" s="357" t="s">
        <v>338</v>
      </c>
      <c r="B17" s="358">
        <v>4</v>
      </c>
      <c r="C17" s="362">
        <v>3</v>
      </c>
      <c r="D17" s="363">
        <v>1</v>
      </c>
      <c r="E17" s="362">
        <v>2</v>
      </c>
      <c r="F17" s="362">
        <v>0</v>
      </c>
      <c r="G17" s="362">
        <v>2</v>
      </c>
      <c r="H17" s="360">
        <v>0</v>
      </c>
    </row>
    <row r="18" spans="1:8" s="254" customFormat="1" ht="18" customHeight="1">
      <c r="A18" s="357" t="s">
        <v>339</v>
      </c>
      <c r="B18" s="358">
        <v>3</v>
      </c>
      <c r="C18" s="362">
        <v>3</v>
      </c>
      <c r="D18" s="363">
        <v>0</v>
      </c>
      <c r="E18" s="362">
        <v>0</v>
      </c>
      <c r="F18" s="362">
        <v>2</v>
      </c>
      <c r="G18" s="362">
        <v>1</v>
      </c>
      <c r="H18" s="360">
        <v>0</v>
      </c>
    </row>
    <row r="19" spans="1:8" s="254" customFormat="1" ht="18" customHeight="1">
      <c r="A19" s="357" t="s">
        <v>305</v>
      </c>
      <c r="B19" s="358">
        <v>6</v>
      </c>
      <c r="C19" s="362" t="s">
        <v>340</v>
      </c>
      <c r="D19" s="363" t="s">
        <v>282</v>
      </c>
      <c r="E19" s="362">
        <v>2</v>
      </c>
      <c r="F19" s="362">
        <v>2</v>
      </c>
      <c r="G19" s="362">
        <v>2</v>
      </c>
      <c r="H19" s="360">
        <v>0</v>
      </c>
    </row>
    <row r="20" spans="1:8" s="254" customFormat="1" ht="18" customHeight="1">
      <c r="A20" s="357" t="s">
        <v>306</v>
      </c>
      <c r="B20" s="358">
        <v>1</v>
      </c>
      <c r="C20" s="362" t="s">
        <v>340</v>
      </c>
      <c r="D20" s="363" t="s">
        <v>286</v>
      </c>
      <c r="E20" s="362">
        <v>0</v>
      </c>
      <c r="F20" s="362">
        <v>0</v>
      </c>
      <c r="G20" s="362">
        <v>1</v>
      </c>
      <c r="H20" s="360">
        <v>0</v>
      </c>
    </row>
    <row r="21" spans="1:10" s="254" customFormat="1" ht="12" customHeight="1">
      <c r="A21" s="369"/>
      <c r="B21" s="370"/>
      <c r="C21" s="371"/>
      <c r="D21" s="372"/>
      <c r="E21" s="371"/>
      <c r="F21" s="371"/>
      <c r="G21" s="371"/>
      <c r="H21" s="372"/>
      <c r="J21" s="327"/>
    </row>
    <row r="22" spans="1:10" s="254" customFormat="1" ht="13.5">
      <c r="A22" s="373" t="s">
        <v>354</v>
      </c>
      <c r="B22" s="374"/>
      <c r="C22" s="374"/>
      <c r="D22" s="374"/>
      <c r="E22" s="374"/>
      <c r="F22" s="374"/>
      <c r="G22" s="374"/>
      <c r="H22" s="374"/>
      <c r="J22" s="327"/>
    </row>
    <row r="23" spans="1:8" ht="13.5">
      <c r="A23" s="292" t="s">
        <v>355</v>
      </c>
      <c r="H23" s="375"/>
    </row>
    <row r="24" ht="13.5">
      <c r="H24" s="375"/>
    </row>
    <row r="25" ht="13.5">
      <c r="H25" s="375"/>
    </row>
  </sheetData>
  <sheetProtection/>
  <mergeCells count="7">
    <mergeCell ref="B1:H1"/>
    <mergeCell ref="A3:A4"/>
    <mergeCell ref="B3:D3"/>
    <mergeCell ref="E3:E4"/>
    <mergeCell ref="F3:F4"/>
    <mergeCell ref="G3:G4"/>
    <mergeCell ref="H3:H4"/>
  </mergeCells>
  <printOptions/>
  <pageMargins left="0.6692913385826772" right="0.5905511811023623" top="0.984251968503937" bottom="0.984251968503937" header="0.5118110236220472" footer="0.5118110236220472"/>
  <pageSetup horizontalDpi="600" verticalDpi="600" orientation="portrait" paperSize="9" scale="95" r:id="rId1"/>
  <ignoredErrors>
    <ignoredError sqref="B15:H15" formulaRange="1"/>
  </ignoredErrors>
</worksheet>
</file>

<file path=xl/worksheets/sheet2.xml><?xml version="1.0" encoding="utf-8"?>
<worksheet xmlns="http://schemas.openxmlformats.org/spreadsheetml/2006/main" xmlns:r="http://schemas.openxmlformats.org/officeDocument/2006/relationships">
  <sheetPr>
    <tabColor rgb="FF92D050"/>
  </sheetPr>
  <dimension ref="A1:N15"/>
  <sheetViews>
    <sheetView showGridLines="0" zoomScalePageLayoutView="0" workbookViewId="0" topLeftCell="A1">
      <selection activeCell="A1" sqref="A1:M12"/>
    </sheetView>
  </sheetViews>
  <sheetFormatPr defaultColWidth="9.00390625" defaultRowHeight="13.5"/>
  <cols>
    <col min="1" max="1" width="14.75390625" style="1" customWidth="1"/>
    <col min="2" max="13" width="6.25390625" style="1" customWidth="1"/>
    <col min="14" max="16384" width="9.00390625" style="1" customWidth="1"/>
  </cols>
  <sheetData>
    <row r="1" spans="1:13" s="104" customFormat="1" ht="16.5" customHeight="1">
      <c r="A1" s="146" t="s">
        <v>160</v>
      </c>
      <c r="B1" s="431" t="s">
        <v>161</v>
      </c>
      <c r="C1" s="431"/>
      <c r="D1" s="431"/>
      <c r="E1" s="431"/>
      <c r="F1" s="431"/>
      <c r="G1" s="431"/>
      <c r="H1" s="431"/>
      <c r="I1" s="431"/>
      <c r="J1" s="431"/>
      <c r="K1" s="431"/>
      <c r="L1" s="431"/>
      <c r="M1" s="431"/>
    </row>
    <row r="2" spans="1:14" s="4" customFormat="1" ht="13.5">
      <c r="A2" s="8"/>
      <c r="B2" s="2"/>
      <c r="C2" s="2"/>
      <c r="D2" s="2"/>
      <c r="E2" s="2"/>
      <c r="F2" s="2"/>
      <c r="G2" s="2"/>
      <c r="H2" s="2"/>
      <c r="I2" s="2"/>
      <c r="J2" s="2"/>
      <c r="M2" s="105" t="s">
        <v>3</v>
      </c>
      <c r="N2" s="71"/>
    </row>
    <row r="3" spans="1:14" s="108" customFormat="1" ht="15" customHeight="1">
      <c r="A3" s="97"/>
      <c r="B3" s="98"/>
      <c r="C3" s="150" t="s">
        <v>70</v>
      </c>
      <c r="D3" s="106">
        <v>50</v>
      </c>
      <c r="E3" s="106">
        <v>100</v>
      </c>
      <c r="F3" s="106">
        <v>150</v>
      </c>
      <c r="G3" s="106">
        <v>200</v>
      </c>
      <c r="H3" s="106">
        <v>250</v>
      </c>
      <c r="I3" s="106">
        <v>300</v>
      </c>
      <c r="J3" s="106">
        <v>400</v>
      </c>
      <c r="K3" s="106">
        <v>500</v>
      </c>
      <c r="L3" s="106">
        <v>600</v>
      </c>
      <c r="M3" s="442" t="s">
        <v>125</v>
      </c>
      <c r="N3" s="107"/>
    </row>
    <row r="4" spans="1:14" s="108" customFormat="1" ht="15" customHeight="1">
      <c r="A4" s="73" t="s">
        <v>59</v>
      </c>
      <c r="B4" s="75" t="s">
        <v>60</v>
      </c>
      <c r="C4" s="151" t="s">
        <v>71</v>
      </c>
      <c r="D4" s="109" t="s">
        <v>1</v>
      </c>
      <c r="E4" s="109" t="s">
        <v>1</v>
      </c>
      <c r="F4" s="109" t="s">
        <v>1</v>
      </c>
      <c r="G4" s="109" t="s">
        <v>1</v>
      </c>
      <c r="H4" s="109" t="s">
        <v>1</v>
      </c>
      <c r="I4" s="109" t="s">
        <v>1</v>
      </c>
      <c r="J4" s="109" t="s">
        <v>1</v>
      </c>
      <c r="K4" s="109" t="s">
        <v>1</v>
      </c>
      <c r="L4" s="109" t="s">
        <v>1</v>
      </c>
      <c r="M4" s="443"/>
      <c r="N4" s="107"/>
    </row>
    <row r="5" spans="1:14" s="108" customFormat="1" ht="15" customHeight="1">
      <c r="A5" s="101"/>
      <c r="B5" s="101"/>
      <c r="C5" s="152">
        <v>49</v>
      </c>
      <c r="D5" s="110">
        <v>99</v>
      </c>
      <c r="E5" s="110">
        <v>149</v>
      </c>
      <c r="F5" s="110">
        <v>199</v>
      </c>
      <c r="G5" s="110">
        <v>249</v>
      </c>
      <c r="H5" s="110">
        <v>299</v>
      </c>
      <c r="I5" s="110">
        <v>399</v>
      </c>
      <c r="J5" s="110">
        <v>499</v>
      </c>
      <c r="K5" s="110">
        <v>599</v>
      </c>
      <c r="L5" s="110">
        <v>699</v>
      </c>
      <c r="M5" s="433"/>
      <c r="N5" s="107"/>
    </row>
    <row r="6" spans="1:13" s="4" customFormat="1" ht="3.75" customHeight="1">
      <c r="A6" s="21"/>
      <c r="B6" s="153"/>
      <c r="C6" s="27"/>
      <c r="D6" s="27"/>
      <c r="E6" s="27"/>
      <c r="F6" s="27"/>
      <c r="G6" s="27"/>
      <c r="H6" s="27"/>
      <c r="I6" s="27"/>
      <c r="J6" s="27"/>
      <c r="K6" s="27"/>
      <c r="L6" s="55"/>
      <c r="M6" s="56"/>
    </row>
    <row r="7" spans="1:13" s="5" customFormat="1" ht="26.25" customHeight="1">
      <c r="A7" s="149" t="s">
        <v>152</v>
      </c>
      <c r="B7" s="157">
        <f aca="true" t="shared" si="0" ref="B7:M7">SUM(B8:B11)</f>
        <v>58</v>
      </c>
      <c r="C7" s="158">
        <f t="shared" si="0"/>
        <v>3</v>
      </c>
      <c r="D7" s="158">
        <f t="shared" si="0"/>
        <v>8</v>
      </c>
      <c r="E7" s="158">
        <f t="shared" si="0"/>
        <v>7</v>
      </c>
      <c r="F7" s="158">
        <f t="shared" si="0"/>
        <v>10</v>
      </c>
      <c r="G7" s="158">
        <f t="shared" si="0"/>
        <v>2</v>
      </c>
      <c r="H7" s="158">
        <f t="shared" si="0"/>
        <v>9</v>
      </c>
      <c r="I7" s="158">
        <f t="shared" si="0"/>
        <v>8</v>
      </c>
      <c r="J7" s="158">
        <f t="shared" si="0"/>
        <v>6</v>
      </c>
      <c r="K7" s="158">
        <f t="shared" si="0"/>
        <v>3</v>
      </c>
      <c r="L7" s="158">
        <f t="shared" si="0"/>
        <v>1</v>
      </c>
      <c r="M7" s="181">
        <f t="shared" si="0"/>
        <v>1</v>
      </c>
    </row>
    <row r="8" spans="1:14" s="4" customFormat="1" ht="15" customHeight="1">
      <c r="A8" s="75" t="s">
        <v>102</v>
      </c>
      <c r="B8" s="154">
        <v>1</v>
      </c>
      <c r="C8" s="54">
        <v>0</v>
      </c>
      <c r="D8" s="54">
        <v>0</v>
      </c>
      <c r="E8" s="54">
        <v>0</v>
      </c>
      <c r="F8" s="54">
        <v>0</v>
      </c>
      <c r="G8" s="54">
        <v>0</v>
      </c>
      <c r="H8" s="54">
        <v>0</v>
      </c>
      <c r="I8" s="54">
        <v>0</v>
      </c>
      <c r="J8" s="54">
        <v>1</v>
      </c>
      <c r="K8" s="54">
        <v>0</v>
      </c>
      <c r="L8" s="58">
        <v>0</v>
      </c>
      <c r="M8" s="70">
        <v>0</v>
      </c>
      <c r="N8" s="9"/>
    </row>
    <row r="9" spans="1:14" s="4" customFormat="1" ht="15" customHeight="1">
      <c r="A9" s="75" t="s">
        <v>103</v>
      </c>
      <c r="B9" s="154">
        <f>SUM(C9:M9)</f>
        <v>52</v>
      </c>
      <c r="C9" s="159">
        <v>1</v>
      </c>
      <c r="D9" s="159">
        <v>7</v>
      </c>
      <c r="E9" s="159">
        <v>5</v>
      </c>
      <c r="F9" s="159">
        <v>10</v>
      </c>
      <c r="G9" s="159">
        <v>2</v>
      </c>
      <c r="H9" s="159">
        <v>9</v>
      </c>
      <c r="I9" s="159">
        <v>8</v>
      </c>
      <c r="J9" s="159">
        <v>5</v>
      </c>
      <c r="K9" s="159">
        <v>3</v>
      </c>
      <c r="L9" s="159">
        <v>1</v>
      </c>
      <c r="M9" s="160">
        <v>1</v>
      </c>
      <c r="N9" s="9"/>
    </row>
    <row r="10" spans="1:14" s="4" customFormat="1" ht="15" customHeight="1">
      <c r="A10" s="75" t="s">
        <v>104</v>
      </c>
      <c r="B10" s="154">
        <f>SUM(C10:M10)</f>
        <v>2</v>
      </c>
      <c r="C10" s="54">
        <v>2</v>
      </c>
      <c r="D10" s="54">
        <v>0</v>
      </c>
      <c r="E10" s="54">
        <v>0</v>
      </c>
      <c r="F10" s="54">
        <v>0</v>
      </c>
      <c r="G10" s="54">
        <v>0</v>
      </c>
      <c r="H10" s="54">
        <v>0</v>
      </c>
      <c r="I10" s="54">
        <v>0</v>
      </c>
      <c r="J10" s="54">
        <v>0</v>
      </c>
      <c r="K10" s="54">
        <v>0</v>
      </c>
      <c r="L10" s="58">
        <v>0</v>
      </c>
      <c r="M10" s="70">
        <v>0</v>
      </c>
      <c r="N10" s="9"/>
    </row>
    <row r="11" spans="1:14" s="4" customFormat="1" ht="15" customHeight="1">
      <c r="A11" s="75" t="s">
        <v>105</v>
      </c>
      <c r="B11" s="154">
        <f>SUM(C11:M11)</f>
        <v>3</v>
      </c>
      <c r="C11" s="54">
        <v>0</v>
      </c>
      <c r="D11" s="54">
        <v>1</v>
      </c>
      <c r="E11" s="54">
        <v>2</v>
      </c>
      <c r="F11" s="54">
        <v>0</v>
      </c>
      <c r="G11" s="54">
        <v>0</v>
      </c>
      <c r="H11" s="54">
        <v>0</v>
      </c>
      <c r="I11" s="54">
        <v>0</v>
      </c>
      <c r="J11" s="54">
        <v>0</v>
      </c>
      <c r="K11" s="54">
        <v>0</v>
      </c>
      <c r="L11" s="58">
        <v>0</v>
      </c>
      <c r="M11" s="70">
        <v>0</v>
      </c>
      <c r="N11" s="9"/>
    </row>
    <row r="12" spans="1:13" s="4" customFormat="1" ht="5.25" customHeight="1">
      <c r="A12" s="48"/>
      <c r="B12" s="69"/>
      <c r="C12" s="32"/>
      <c r="D12" s="32"/>
      <c r="E12" s="32"/>
      <c r="F12" s="32"/>
      <c r="G12" s="32"/>
      <c r="H12" s="32"/>
      <c r="I12" s="32"/>
      <c r="J12" s="32"/>
      <c r="K12" s="32"/>
      <c r="L12" s="32"/>
      <c r="M12" s="46"/>
    </row>
    <row r="15" ht="13.5">
      <c r="K15" s="6"/>
    </row>
  </sheetData>
  <sheetProtection/>
  <mergeCells count="2">
    <mergeCell ref="M3:M5"/>
    <mergeCell ref="B1:M1"/>
  </mergeCells>
  <printOptions/>
  <pageMargins left="0.7874015748031497" right="0.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AB10"/>
  <sheetViews>
    <sheetView showGridLines="0" zoomScaleSheetLayoutView="100" zoomScalePageLayoutView="0" workbookViewId="0" topLeftCell="N1">
      <selection activeCell="O1" sqref="O1:AB10"/>
    </sheetView>
  </sheetViews>
  <sheetFormatPr defaultColWidth="9.00390625" defaultRowHeight="13.5"/>
  <cols>
    <col min="1" max="1" width="13.75390625" style="1" customWidth="1"/>
    <col min="2" max="2" width="7.00390625" style="1" customWidth="1"/>
    <col min="3" max="3" width="5.875" style="1" bestFit="1" customWidth="1"/>
    <col min="4" max="26" width="5.75390625" style="1" customWidth="1"/>
    <col min="27" max="27" width="6.375" style="1" customWidth="1"/>
    <col min="28" max="28" width="16.125" style="1" bestFit="1" customWidth="1"/>
    <col min="29" max="16384" width="9.00390625" style="1" customWidth="1"/>
  </cols>
  <sheetData>
    <row r="1" spans="1:28" s="104" customFormat="1" ht="16.5" customHeight="1">
      <c r="A1" s="161" t="s">
        <v>52</v>
      </c>
      <c r="B1" s="431" t="s">
        <v>162</v>
      </c>
      <c r="C1" s="431"/>
      <c r="D1" s="431"/>
      <c r="E1" s="431"/>
      <c r="F1" s="431"/>
      <c r="G1" s="431"/>
      <c r="H1" s="431"/>
      <c r="I1" s="431"/>
      <c r="J1" s="431"/>
      <c r="K1" s="431"/>
      <c r="L1" s="431"/>
      <c r="M1" s="431"/>
      <c r="N1" s="431"/>
      <c r="O1" s="444" t="s">
        <v>171</v>
      </c>
      <c r="P1" s="444"/>
      <c r="Q1" s="444"/>
      <c r="R1" s="444"/>
      <c r="S1" s="444"/>
      <c r="T1" s="444"/>
      <c r="U1" s="444"/>
      <c r="V1" s="444"/>
      <c r="W1" s="444"/>
      <c r="X1" s="444"/>
      <c r="Y1" s="444"/>
      <c r="Z1" s="444"/>
      <c r="AA1" s="444"/>
      <c r="AB1" s="444"/>
    </row>
    <row r="2" spans="1:28" s="4" customFormat="1" ht="13.5">
      <c r="A2" s="2"/>
      <c r="B2" s="2"/>
      <c r="C2" s="2"/>
      <c r="D2" s="2"/>
      <c r="E2" s="2"/>
      <c r="F2" s="2"/>
      <c r="G2" s="2"/>
      <c r="H2" s="2"/>
      <c r="I2" s="2"/>
      <c r="J2" s="2"/>
      <c r="K2" s="2"/>
      <c r="L2" s="2"/>
      <c r="M2" s="2"/>
      <c r="N2" s="2"/>
      <c r="O2" s="2"/>
      <c r="P2" s="2"/>
      <c r="Q2" s="2"/>
      <c r="R2" s="2"/>
      <c r="S2" s="2"/>
      <c r="T2" s="2"/>
      <c r="U2" s="2"/>
      <c r="V2" s="2"/>
      <c r="W2" s="2"/>
      <c r="X2" s="2"/>
      <c r="Y2" s="2"/>
      <c r="Z2" s="2"/>
      <c r="AB2" s="105" t="s">
        <v>54</v>
      </c>
    </row>
    <row r="3" spans="1:28" s="113" customFormat="1" ht="16.5" customHeight="1">
      <c r="A3" s="111" t="s">
        <v>59</v>
      </c>
      <c r="B3" s="112" t="s">
        <v>60</v>
      </c>
      <c r="C3" s="112" t="s">
        <v>163</v>
      </c>
      <c r="D3" s="112">
        <v>2</v>
      </c>
      <c r="E3" s="112">
        <v>3</v>
      </c>
      <c r="F3" s="112">
        <v>4</v>
      </c>
      <c r="G3" s="112">
        <v>5</v>
      </c>
      <c r="H3" s="112">
        <v>6</v>
      </c>
      <c r="I3" s="112">
        <v>7</v>
      </c>
      <c r="J3" s="112">
        <v>8</v>
      </c>
      <c r="K3" s="112">
        <v>9</v>
      </c>
      <c r="L3" s="112">
        <v>10</v>
      </c>
      <c r="M3" s="112">
        <v>11</v>
      </c>
      <c r="N3" s="112">
        <v>12</v>
      </c>
      <c r="O3" s="112">
        <v>13</v>
      </c>
      <c r="P3" s="112">
        <v>14</v>
      </c>
      <c r="Q3" s="112">
        <v>15</v>
      </c>
      <c r="R3" s="112">
        <v>16</v>
      </c>
      <c r="S3" s="112">
        <v>17</v>
      </c>
      <c r="T3" s="112">
        <v>18</v>
      </c>
      <c r="U3" s="112">
        <v>19</v>
      </c>
      <c r="V3" s="112">
        <v>20</v>
      </c>
      <c r="W3" s="112">
        <v>21</v>
      </c>
      <c r="X3" s="112">
        <v>22</v>
      </c>
      <c r="Y3" s="112">
        <v>23</v>
      </c>
      <c r="Z3" s="112">
        <v>24</v>
      </c>
      <c r="AA3" s="112" t="s">
        <v>61</v>
      </c>
      <c r="AB3" s="112" t="s">
        <v>53</v>
      </c>
    </row>
    <row r="4" spans="1:28" s="4" customFormat="1" ht="4.5" customHeight="1">
      <c r="A4" s="15"/>
      <c r="B4" s="33"/>
      <c r="C4" s="27"/>
      <c r="D4" s="27"/>
      <c r="E4" s="27"/>
      <c r="F4" s="27"/>
      <c r="G4" s="27"/>
      <c r="H4" s="27"/>
      <c r="I4" s="27"/>
      <c r="J4" s="27"/>
      <c r="K4" s="27"/>
      <c r="L4" s="27"/>
      <c r="M4" s="27"/>
      <c r="N4" s="27"/>
      <c r="O4" s="27"/>
      <c r="P4" s="27"/>
      <c r="Q4" s="27"/>
      <c r="R4" s="27"/>
      <c r="S4" s="27"/>
      <c r="T4" s="27"/>
      <c r="U4" s="27"/>
      <c r="V4" s="27"/>
      <c r="W4" s="27"/>
      <c r="X4" s="27"/>
      <c r="Y4" s="27"/>
      <c r="Z4" s="27"/>
      <c r="AA4" s="27"/>
      <c r="AB4" s="47"/>
    </row>
    <row r="5" spans="1:28" s="5" customFormat="1" ht="18" customHeight="1">
      <c r="A5" s="74" t="s">
        <v>152</v>
      </c>
      <c r="B5" s="147">
        <f aca="true" t="shared" si="0" ref="B5:AA5">SUM(B6:B9)</f>
        <v>58</v>
      </c>
      <c r="C5" s="158">
        <f t="shared" si="0"/>
        <v>0</v>
      </c>
      <c r="D5" s="158">
        <f t="shared" si="0"/>
        <v>1</v>
      </c>
      <c r="E5" s="158">
        <f t="shared" si="0"/>
        <v>0</v>
      </c>
      <c r="F5" s="148">
        <f t="shared" si="0"/>
        <v>5</v>
      </c>
      <c r="G5" s="148">
        <f t="shared" si="0"/>
        <v>2</v>
      </c>
      <c r="H5" s="148">
        <f t="shared" si="0"/>
        <v>6</v>
      </c>
      <c r="I5" s="148">
        <f t="shared" si="0"/>
        <v>1</v>
      </c>
      <c r="J5" s="148">
        <f t="shared" si="0"/>
        <v>4</v>
      </c>
      <c r="K5" s="148">
        <f t="shared" si="0"/>
        <v>8</v>
      </c>
      <c r="L5" s="148">
        <f t="shared" si="0"/>
        <v>2</v>
      </c>
      <c r="M5" s="148">
        <f t="shared" si="0"/>
        <v>6</v>
      </c>
      <c r="N5" s="148">
        <f t="shared" si="0"/>
        <v>3</v>
      </c>
      <c r="O5" s="148">
        <f t="shared" si="0"/>
        <v>3</v>
      </c>
      <c r="P5" s="148">
        <f t="shared" si="0"/>
        <v>2</v>
      </c>
      <c r="Q5" s="148">
        <f t="shared" si="0"/>
        <v>3</v>
      </c>
      <c r="R5" s="148">
        <f t="shared" si="0"/>
        <v>1</v>
      </c>
      <c r="S5" s="148">
        <f t="shared" si="0"/>
        <v>1</v>
      </c>
      <c r="T5" s="158">
        <f t="shared" si="0"/>
        <v>2</v>
      </c>
      <c r="U5" s="148">
        <f t="shared" si="0"/>
        <v>2</v>
      </c>
      <c r="V5" s="148">
        <f t="shared" si="0"/>
        <v>1</v>
      </c>
      <c r="W5" s="158">
        <f t="shared" si="0"/>
        <v>2</v>
      </c>
      <c r="X5" s="148">
        <f t="shared" si="0"/>
        <v>1</v>
      </c>
      <c r="Y5" s="148">
        <f t="shared" si="0"/>
        <v>1</v>
      </c>
      <c r="Z5" s="158">
        <f t="shared" si="0"/>
        <v>0</v>
      </c>
      <c r="AA5" s="158">
        <f t="shared" si="0"/>
        <v>1</v>
      </c>
      <c r="AB5" s="77" t="s">
        <v>152</v>
      </c>
    </row>
    <row r="6" spans="1:28" s="4" customFormat="1" ht="18" customHeight="1">
      <c r="A6" s="73" t="s">
        <v>102</v>
      </c>
      <c r="B6" s="33">
        <f>SUM(C6:AA6)</f>
        <v>1</v>
      </c>
      <c r="C6" s="54">
        <v>0</v>
      </c>
      <c r="D6" s="54">
        <v>0</v>
      </c>
      <c r="E6" s="54">
        <v>0</v>
      </c>
      <c r="F6" s="54">
        <v>0</v>
      </c>
      <c r="G6" s="54">
        <v>0</v>
      </c>
      <c r="H6" s="54">
        <v>0</v>
      </c>
      <c r="I6" s="54">
        <v>0</v>
      </c>
      <c r="J6" s="54">
        <v>0</v>
      </c>
      <c r="K6" s="54">
        <v>0</v>
      </c>
      <c r="L6" s="54">
        <v>0</v>
      </c>
      <c r="M6" s="54">
        <v>0</v>
      </c>
      <c r="N6" s="54">
        <v>1</v>
      </c>
      <c r="O6" s="54">
        <v>0</v>
      </c>
      <c r="P6" s="54">
        <v>0</v>
      </c>
      <c r="Q6" s="54">
        <v>0</v>
      </c>
      <c r="R6" s="54">
        <v>0</v>
      </c>
      <c r="S6" s="54">
        <v>0</v>
      </c>
      <c r="T6" s="54">
        <v>0</v>
      </c>
      <c r="U6" s="54">
        <v>0</v>
      </c>
      <c r="V6" s="54">
        <v>0</v>
      </c>
      <c r="W6" s="54">
        <v>0</v>
      </c>
      <c r="X6" s="54">
        <v>0</v>
      </c>
      <c r="Y6" s="54">
        <v>0</v>
      </c>
      <c r="Z6" s="54">
        <v>0</v>
      </c>
      <c r="AA6" s="54">
        <v>0</v>
      </c>
      <c r="AB6" s="75" t="s">
        <v>102</v>
      </c>
    </row>
    <row r="7" spans="1:28" s="4" customFormat="1" ht="18" customHeight="1">
      <c r="A7" s="73" t="s">
        <v>103</v>
      </c>
      <c r="B7" s="33">
        <f>SUM(C7:AA7)</f>
        <v>52</v>
      </c>
      <c r="C7" s="159">
        <v>0</v>
      </c>
      <c r="D7" s="159">
        <v>0</v>
      </c>
      <c r="E7" s="159">
        <v>0</v>
      </c>
      <c r="F7" s="159">
        <v>3</v>
      </c>
      <c r="G7" s="159">
        <v>2</v>
      </c>
      <c r="H7" s="159">
        <v>4</v>
      </c>
      <c r="I7" s="159">
        <v>1</v>
      </c>
      <c r="J7" s="159">
        <v>4</v>
      </c>
      <c r="K7" s="159">
        <v>8</v>
      </c>
      <c r="L7" s="159">
        <v>2</v>
      </c>
      <c r="M7" s="159">
        <v>6</v>
      </c>
      <c r="N7" s="159">
        <v>2</v>
      </c>
      <c r="O7" s="159">
        <v>3</v>
      </c>
      <c r="P7" s="159">
        <v>2</v>
      </c>
      <c r="Q7" s="159">
        <v>3</v>
      </c>
      <c r="R7" s="159">
        <v>1</v>
      </c>
      <c r="S7" s="159">
        <v>1</v>
      </c>
      <c r="T7" s="159">
        <v>2</v>
      </c>
      <c r="U7" s="159">
        <v>2</v>
      </c>
      <c r="V7" s="159">
        <v>1</v>
      </c>
      <c r="W7" s="159">
        <v>2</v>
      </c>
      <c r="X7" s="159">
        <v>1</v>
      </c>
      <c r="Y7" s="159">
        <v>1</v>
      </c>
      <c r="Z7" s="159">
        <v>0</v>
      </c>
      <c r="AA7" s="159">
        <v>1</v>
      </c>
      <c r="AB7" s="75" t="s">
        <v>103</v>
      </c>
    </row>
    <row r="8" spans="1:28" s="4" customFormat="1" ht="18" customHeight="1">
      <c r="A8" s="73" t="s">
        <v>104</v>
      </c>
      <c r="B8" s="33">
        <f>SUM(C8:AA8)</f>
        <v>2</v>
      </c>
      <c r="C8" s="159">
        <v>0</v>
      </c>
      <c r="D8" s="159">
        <v>1</v>
      </c>
      <c r="E8" s="159">
        <v>0</v>
      </c>
      <c r="F8" s="54">
        <v>1</v>
      </c>
      <c r="G8" s="54">
        <v>0</v>
      </c>
      <c r="H8" s="54">
        <v>0</v>
      </c>
      <c r="I8" s="54">
        <v>0</v>
      </c>
      <c r="J8" s="54">
        <v>0</v>
      </c>
      <c r="K8" s="54">
        <v>0</v>
      </c>
      <c r="L8" s="54">
        <v>0</v>
      </c>
      <c r="M8" s="54">
        <v>0</v>
      </c>
      <c r="N8" s="54">
        <v>0</v>
      </c>
      <c r="O8" s="54">
        <v>0</v>
      </c>
      <c r="P8" s="54">
        <v>0</v>
      </c>
      <c r="Q8" s="54">
        <v>0</v>
      </c>
      <c r="R8" s="54">
        <v>0</v>
      </c>
      <c r="S8" s="54">
        <v>0</v>
      </c>
      <c r="T8" s="54">
        <v>0</v>
      </c>
      <c r="U8" s="54">
        <v>0</v>
      </c>
      <c r="V8" s="54">
        <v>0</v>
      </c>
      <c r="W8" s="54">
        <v>0</v>
      </c>
      <c r="X8" s="54">
        <v>0</v>
      </c>
      <c r="Y8" s="54">
        <v>0</v>
      </c>
      <c r="Z8" s="54">
        <v>0</v>
      </c>
      <c r="AA8" s="54">
        <v>0</v>
      </c>
      <c r="AB8" s="75" t="s">
        <v>104</v>
      </c>
    </row>
    <row r="9" spans="1:28" s="4" customFormat="1" ht="18" customHeight="1">
      <c r="A9" s="73" t="s">
        <v>105</v>
      </c>
      <c r="B9" s="33">
        <f>SUM(C9:AA9)</f>
        <v>3</v>
      </c>
      <c r="C9" s="159">
        <v>0</v>
      </c>
      <c r="D9" s="159">
        <v>0</v>
      </c>
      <c r="E9" s="159">
        <v>0</v>
      </c>
      <c r="F9" s="159">
        <v>1</v>
      </c>
      <c r="G9" s="159">
        <v>0</v>
      </c>
      <c r="H9" s="159">
        <v>2</v>
      </c>
      <c r="I9" s="54">
        <v>0</v>
      </c>
      <c r="J9" s="54">
        <v>0</v>
      </c>
      <c r="K9" s="54">
        <v>0</v>
      </c>
      <c r="L9" s="54">
        <v>0</v>
      </c>
      <c r="M9" s="54">
        <v>0</v>
      </c>
      <c r="N9" s="54">
        <v>0</v>
      </c>
      <c r="O9" s="54">
        <v>0</v>
      </c>
      <c r="P9" s="54">
        <v>0</v>
      </c>
      <c r="Q9" s="54">
        <v>0</v>
      </c>
      <c r="R9" s="54">
        <v>0</v>
      </c>
      <c r="S9" s="54">
        <v>0</v>
      </c>
      <c r="T9" s="54">
        <v>0</v>
      </c>
      <c r="U9" s="54">
        <v>0</v>
      </c>
      <c r="V9" s="54">
        <v>0</v>
      </c>
      <c r="W9" s="54">
        <v>0</v>
      </c>
      <c r="X9" s="54">
        <v>0</v>
      </c>
      <c r="Y9" s="54">
        <v>0</v>
      </c>
      <c r="Z9" s="54">
        <v>0</v>
      </c>
      <c r="AA9" s="54">
        <v>0</v>
      </c>
      <c r="AB9" s="75" t="s">
        <v>105</v>
      </c>
    </row>
    <row r="10" spans="1:28" s="4" customFormat="1" ht="6.75" customHeight="1">
      <c r="A10" s="17"/>
      <c r="B10" s="31"/>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48"/>
    </row>
  </sheetData>
  <sheetProtection/>
  <mergeCells count="2">
    <mergeCell ref="B1:N1"/>
    <mergeCell ref="O1:AB1"/>
  </mergeCells>
  <printOptions/>
  <pageMargins left="0.75" right="0.75" top="1" bottom="1" header="0.512" footer="0.512"/>
  <pageSetup horizontalDpi="600" verticalDpi="600" orientation="portrait" paperSize="9" scale="96" r:id="rId1"/>
  <ignoredErrors>
    <ignoredError sqref="B7" formulaRange="1"/>
  </ignoredErrors>
</worksheet>
</file>

<file path=xl/worksheets/sheet4.xml><?xml version="1.0" encoding="utf-8"?>
<worksheet xmlns="http://schemas.openxmlformats.org/spreadsheetml/2006/main" xmlns:r="http://schemas.openxmlformats.org/officeDocument/2006/relationships">
  <sheetPr>
    <tabColor indexed="34"/>
  </sheetPr>
  <dimension ref="A1:K32"/>
  <sheetViews>
    <sheetView showGridLines="0" zoomScaleSheetLayoutView="100" zoomScalePageLayoutView="0" workbookViewId="0" topLeftCell="A1">
      <selection activeCell="A1" sqref="A1:I31"/>
    </sheetView>
  </sheetViews>
  <sheetFormatPr defaultColWidth="9.00390625" defaultRowHeight="13.5"/>
  <cols>
    <col min="1" max="1" width="11.625" style="1" customWidth="1"/>
    <col min="2" max="9" width="7.875" style="1" customWidth="1"/>
    <col min="10" max="10" width="7.875" style="1" hidden="1" customWidth="1"/>
    <col min="11" max="16384" width="9.00390625" style="1" customWidth="1"/>
  </cols>
  <sheetData>
    <row r="1" spans="1:10" s="104" customFormat="1" ht="16.5" customHeight="1">
      <c r="A1" s="162" t="s">
        <v>165</v>
      </c>
      <c r="B1" s="451" t="s">
        <v>164</v>
      </c>
      <c r="C1" s="451"/>
      <c r="D1" s="451"/>
      <c r="E1" s="451"/>
      <c r="F1" s="451"/>
      <c r="G1" s="451"/>
      <c r="H1" s="451"/>
      <c r="I1" s="451"/>
      <c r="J1" s="115"/>
    </row>
    <row r="2" spans="1:11" s="4" customFormat="1" ht="13.5">
      <c r="A2" s="14"/>
      <c r="B2" s="10"/>
      <c r="C2" s="10"/>
      <c r="D2" s="10"/>
      <c r="E2" s="10"/>
      <c r="F2" s="10"/>
      <c r="G2" s="10"/>
      <c r="I2" s="116" t="s">
        <v>47</v>
      </c>
      <c r="K2" s="72"/>
    </row>
    <row r="3" spans="1:10" s="108" customFormat="1" ht="15" customHeight="1">
      <c r="A3" s="117"/>
      <c r="B3" s="118"/>
      <c r="C3" s="445" t="s">
        <v>64</v>
      </c>
      <c r="D3" s="119">
        <v>8</v>
      </c>
      <c r="E3" s="119">
        <v>13</v>
      </c>
      <c r="F3" s="119">
        <v>21</v>
      </c>
      <c r="G3" s="119">
        <v>26</v>
      </c>
      <c r="H3" s="119">
        <v>31</v>
      </c>
      <c r="I3" s="119">
        <v>36</v>
      </c>
      <c r="J3" s="448" t="s">
        <v>126</v>
      </c>
    </row>
    <row r="4" spans="1:10" s="108" customFormat="1" ht="15" customHeight="1">
      <c r="A4" s="79" t="s">
        <v>19</v>
      </c>
      <c r="B4" s="83" t="s">
        <v>68</v>
      </c>
      <c r="C4" s="446"/>
      <c r="D4" s="120" t="s">
        <v>20</v>
      </c>
      <c r="E4" s="120" t="s">
        <v>20</v>
      </c>
      <c r="F4" s="120" t="s">
        <v>20</v>
      </c>
      <c r="G4" s="120" t="s">
        <v>20</v>
      </c>
      <c r="H4" s="120" t="s">
        <v>20</v>
      </c>
      <c r="I4" s="120" t="s">
        <v>20</v>
      </c>
      <c r="J4" s="449"/>
    </row>
    <row r="5" spans="1:10" s="108" customFormat="1" ht="15" customHeight="1">
      <c r="A5" s="121"/>
      <c r="B5" s="121"/>
      <c r="C5" s="447"/>
      <c r="D5" s="122">
        <v>12</v>
      </c>
      <c r="E5" s="122">
        <v>20</v>
      </c>
      <c r="F5" s="122">
        <v>25</v>
      </c>
      <c r="G5" s="122">
        <v>30</v>
      </c>
      <c r="H5" s="122">
        <v>35</v>
      </c>
      <c r="I5" s="122" t="s">
        <v>158</v>
      </c>
      <c r="J5" s="450"/>
    </row>
    <row r="6" spans="1:10" s="4" customFormat="1" ht="6.75" customHeight="1">
      <c r="A6" s="33"/>
      <c r="B6" s="26"/>
      <c r="C6" s="55"/>
      <c r="D6" s="55"/>
      <c r="E6" s="55"/>
      <c r="F6" s="55"/>
      <c r="G6" s="55"/>
      <c r="H6" s="55"/>
      <c r="I6" s="56"/>
      <c r="J6" s="56"/>
    </row>
    <row r="7" spans="1:10" s="12" customFormat="1" ht="24" customHeight="1">
      <c r="A7" s="78" t="s">
        <v>21</v>
      </c>
      <c r="B7" s="80">
        <f>SUM(B12:B30)</f>
        <v>654</v>
      </c>
      <c r="C7" s="81">
        <f>SUM(C12:C30)</f>
        <v>163</v>
      </c>
      <c r="D7" s="81">
        <f aca="true" t="shared" si="0" ref="D7:I7">SUM(D12:D30)</f>
        <v>1</v>
      </c>
      <c r="E7" s="81">
        <f t="shared" si="0"/>
        <v>41</v>
      </c>
      <c r="F7" s="81">
        <f t="shared" si="0"/>
        <v>62</v>
      </c>
      <c r="G7" s="81">
        <f t="shared" si="0"/>
        <v>214</v>
      </c>
      <c r="H7" s="81">
        <f t="shared" si="0"/>
        <v>173</v>
      </c>
      <c r="I7" s="143">
        <f t="shared" si="0"/>
        <v>0</v>
      </c>
      <c r="J7" s="76">
        <v>0</v>
      </c>
    </row>
    <row r="8" spans="1:10" s="4" customFormat="1" ht="24" customHeight="1">
      <c r="A8" s="79" t="s">
        <v>127</v>
      </c>
      <c r="B8" s="57">
        <v>12</v>
      </c>
      <c r="C8" s="58">
        <v>0</v>
      </c>
      <c r="D8" s="58">
        <v>0</v>
      </c>
      <c r="E8" s="58">
        <v>0</v>
      </c>
      <c r="F8" s="58">
        <v>0</v>
      </c>
      <c r="G8" s="58">
        <v>0</v>
      </c>
      <c r="H8" s="58">
        <v>12</v>
      </c>
      <c r="I8" s="144">
        <v>0</v>
      </c>
      <c r="J8" s="45">
        <v>0</v>
      </c>
    </row>
    <row r="9" spans="1:10" s="4" customFormat="1" ht="24" customHeight="1">
      <c r="A9" s="79" t="s">
        <v>128</v>
      </c>
      <c r="B9" s="163">
        <v>626</v>
      </c>
      <c r="C9" s="164">
        <v>163</v>
      </c>
      <c r="D9" s="164">
        <v>1</v>
      </c>
      <c r="E9" s="164">
        <v>30</v>
      </c>
      <c r="F9" s="164">
        <v>58</v>
      </c>
      <c r="G9" s="164">
        <v>213</v>
      </c>
      <c r="H9" s="164">
        <v>161</v>
      </c>
      <c r="I9" s="160">
        <v>0</v>
      </c>
      <c r="J9" s="70">
        <v>0</v>
      </c>
    </row>
    <row r="10" spans="1:10" s="4" customFormat="1" ht="24" customHeight="1">
      <c r="A10" s="79" t="s">
        <v>129</v>
      </c>
      <c r="B10" s="57">
        <v>16</v>
      </c>
      <c r="C10" s="164">
        <v>0</v>
      </c>
      <c r="D10" s="164">
        <v>0</v>
      </c>
      <c r="E10" s="164">
        <v>11</v>
      </c>
      <c r="F10" s="164">
        <v>4</v>
      </c>
      <c r="G10" s="164">
        <v>1</v>
      </c>
      <c r="H10" s="164">
        <v>0</v>
      </c>
      <c r="I10" s="144">
        <v>0</v>
      </c>
      <c r="J10" s="45">
        <v>0</v>
      </c>
    </row>
    <row r="11" spans="1:10" s="4" customFormat="1" ht="6.75" customHeight="1">
      <c r="A11" s="33"/>
      <c r="B11" s="29"/>
      <c r="C11" s="27"/>
      <c r="D11" s="27"/>
      <c r="E11" s="27"/>
      <c r="F11" s="27"/>
      <c r="G11" s="27"/>
      <c r="H11" s="27"/>
      <c r="I11" s="45"/>
      <c r="J11" s="45"/>
    </row>
    <row r="12" spans="1:10" ht="24" customHeight="1">
      <c r="A12" s="79" t="s">
        <v>7</v>
      </c>
      <c r="B12" s="163">
        <v>207</v>
      </c>
      <c r="C12" s="164">
        <v>49</v>
      </c>
      <c r="D12" s="164">
        <v>0</v>
      </c>
      <c r="E12" s="164">
        <v>6</v>
      </c>
      <c r="F12" s="164">
        <v>12</v>
      </c>
      <c r="G12" s="164">
        <v>68</v>
      </c>
      <c r="H12" s="164">
        <v>72</v>
      </c>
      <c r="I12" s="160">
        <v>0</v>
      </c>
      <c r="J12" s="45">
        <v>0</v>
      </c>
    </row>
    <row r="13" spans="1:10" ht="24" customHeight="1">
      <c r="A13" s="79" t="s">
        <v>8</v>
      </c>
      <c r="B13" s="163">
        <v>172</v>
      </c>
      <c r="C13" s="164">
        <v>36</v>
      </c>
      <c r="D13" s="164">
        <v>0</v>
      </c>
      <c r="E13" s="164">
        <v>6</v>
      </c>
      <c r="F13" s="164">
        <v>6</v>
      </c>
      <c r="G13" s="164">
        <v>70</v>
      </c>
      <c r="H13" s="164">
        <v>54</v>
      </c>
      <c r="I13" s="160">
        <v>0</v>
      </c>
      <c r="J13" s="45">
        <v>0</v>
      </c>
    </row>
    <row r="14" spans="1:10" ht="24" customHeight="1">
      <c r="A14" s="79" t="s">
        <v>9</v>
      </c>
      <c r="B14" s="163">
        <v>59</v>
      </c>
      <c r="C14" s="164">
        <v>19</v>
      </c>
      <c r="D14" s="164">
        <v>0</v>
      </c>
      <c r="E14" s="164">
        <v>7</v>
      </c>
      <c r="F14" s="164">
        <v>1</v>
      </c>
      <c r="G14" s="164">
        <v>20</v>
      </c>
      <c r="H14" s="164">
        <v>12</v>
      </c>
      <c r="I14" s="160">
        <v>0</v>
      </c>
      <c r="J14" s="45">
        <v>0</v>
      </c>
    </row>
    <row r="15" spans="1:10" ht="24" customHeight="1">
      <c r="A15" s="79" t="s">
        <v>10</v>
      </c>
      <c r="B15" s="163">
        <v>33</v>
      </c>
      <c r="C15" s="164">
        <v>6</v>
      </c>
      <c r="D15" s="164">
        <v>0</v>
      </c>
      <c r="E15" s="164">
        <v>0</v>
      </c>
      <c r="F15" s="164">
        <v>4</v>
      </c>
      <c r="G15" s="164">
        <v>12</v>
      </c>
      <c r="H15" s="164">
        <v>11</v>
      </c>
      <c r="I15" s="160">
        <v>0</v>
      </c>
      <c r="J15" s="45">
        <v>0</v>
      </c>
    </row>
    <row r="16" spans="1:10" ht="24" customHeight="1">
      <c r="A16" s="73" t="s">
        <v>45</v>
      </c>
      <c r="B16" s="163">
        <v>11</v>
      </c>
      <c r="C16" s="164">
        <v>2</v>
      </c>
      <c r="D16" s="164">
        <v>0</v>
      </c>
      <c r="E16" s="164">
        <v>0</v>
      </c>
      <c r="F16" s="164">
        <v>1</v>
      </c>
      <c r="G16" s="164">
        <v>8</v>
      </c>
      <c r="H16" s="164">
        <v>0</v>
      </c>
      <c r="I16" s="160">
        <v>0</v>
      </c>
      <c r="J16" s="45">
        <v>0</v>
      </c>
    </row>
    <row r="17" spans="1:10" ht="24" customHeight="1">
      <c r="A17" s="79" t="s">
        <v>11</v>
      </c>
      <c r="B17" s="163">
        <v>4</v>
      </c>
      <c r="C17" s="164">
        <v>1</v>
      </c>
      <c r="D17" s="164">
        <v>0</v>
      </c>
      <c r="E17" s="164">
        <v>2</v>
      </c>
      <c r="F17" s="164">
        <v>1</v>
      </c>
      <c r="G17" s="164">
        <v>0</v>
      </c>
      <c r="H17" s="164">
        <v>0</v>
      </c>
      <c r="I17" s="160">
        <v>0</v>
      </c>
      <c r="J17" s="45">
        <v>0</v>
      </c>
    </row>
    <row r="18" spans="1:10" ht="24" customHeight="1">
      <c r="A18" s="79" t="s">
        <v>12</v>
      </c>
      <c r="B18" s="163">
        <v>9</v>
      </c>
      <c r="C18" s="164">
        <v>3</v>
      </c>
      <c r="D18" s="164">
        <v>0</v>
      </c>
      <c r="E18" s="164">
        <v>0</v>
      </c>
      <c r="F18" s="164">
        <v>6</v>
      </c>
      <c r="G18" s="164">
        <v>0</v>
      </c>
      <c r="H18" s="164">
        <v>0</v>
      </c>
      <c r="I18" s="160">
        <v>0</v>
      </c>
      <c r="J18" s="45">
        <v>0</v>
      </c>
    </row>
    <row r="19" spans="1:10" ht="24" customHeight="1">
      <c r="A19" s="79" t="s">
        <v>78</v>
      </c>
      <c r="B19" s="163">
        <v>19</v>
      </c>
      <c r="C19" s="164">
        <v>6</v>
      </c>
      <c r="D19" s="164">
        <v>0</v>
      </c>
      <c r="E19" s="164">
        <v>0</v>
      </c>
      <c r="F19" s="164">
        <v>0</v>
      </c>
      <c r="G19" s="164">
        <v>5</v>
      </c>
      <c r="H19" s="164">
        <v>8</v>
      </c>
      <c r="I19" s="160">
        <v>0</v>
      </c>
      <c r="J19" s="45">
        <v>0</v>
      </c>
    </row>
    <row r="20" spans="1:10" ht="24" customHeight="1">
      <c r="A20" s="79" t="s">
        <v>13</v>
      </c>
      <c r="B20" s="163">
        <v>8</v>
      </c>
      <c r="C20" s="164">
        <v>2</v>
      </c>
      <c r="D20" s="164">
        <v>0</v>
      </c>
      <c r="E20" s="164">
        <v>0</v>
      </c>
      <c r="F20" s="164">
        <v>3</v>
      </c>
      <c r="G20" s="164">
        <v>1</v>
      </c>
      <c r="H20" s="164">
        <v>2</v>
      </c>
      <c r="I20" s="160">
        <v>0</v>
      </c>
      <c r="J20" s="45">
        <v>0</v>
      </c>
    </row>
    <row r="21" spans="1:10" ht="24" customHeight="1">
      <c r="A21" s="79" t="s">
        <v>79</v>
      </c>
      <c r="B21" s="163">
        <v>24</v>
      </c>
      <c r="C21" s="164">
        <v>6</v>
      </c>
      <c r="D21" s="164">
        <v>0</v>
      </c>
      <c r="E21" s="164">
        <v>2</v>
      </c>
      <c r="F21" s="164">
        <v>1</v>
      </c>
      <c r="G21" s="164">
        <v>11</v>
      </c>
      <c r="H21" s="164">
        <v>4</v>
      </c>
      <c r="I21" s="160">
        <v>0</v>
      </c>
      <c r="J21" s="45">
        <v>0</v>
      </c>
    </row>
    <row r="22" spans="1:10" ht="24" customHeight="1">
      <c r="A22" s="79" t="s">
        <v>80</v>
      </c>
      <c r="B22" s="163">
        <v>22</v>
      </c>
      <c r="C22" s="164">
        <v>7</v>
      </c>
      <c r="D22" s="164">
        <v>0</v>
      </c>
      <c r="E22" s="164">
        <v>0</v>
      </c>
      <c r="F22" s="164">
        <v>7</v>
      </c>
      <c r="G22" s="164">
        <v>4</v>
      </c>
      <c r="H22" s="164">
        <v>4</v>
      </c>
      <c r="I22" s="160">
        <v>0</v>
      </c>
      <c r="J22" s="45">
        <v>0</v>
      </c>
    </row>
    <row r="23" spans="1:10" ht="24" customHeight="1">
      <c r="A23" s="79" t="s">
        <v>91</v>
      </c>
      <c r="B23" s="163">
        <v>19</v>
      </c>
      <c r="C23" s="164">
        <v>6</v>
      </c>
      <c r="D23" s="164">
        <v>1</v>
      </c>
      <c r="E23" s="164">
        <v>0</v>
      </c>
      <c r="F23" s="164">
        <v>4</v>
      </c>
      <c r="G23" s="164">
        <v>6</v>
      </c>
      <c r="H23" s="164">
        <v>2</v>
      </c>
      <c r="I23" s="160">
        <v>0</v>
      </c>
      <c r="J23" s="45">
        <v>0</v>
      </c>
    </row>
    <row r="24" spans="1:10" ht="24" customHeight="1">
      <c r="A24" s="79" t="s">
        <v>99</v>
      </c>
      <c r="B24" s="163">
        <v>0</v>
      </c>
      <c r="C24" s="164">
        <v>0</v>
      </c>
      <c r="D24" s="164">
        <v>0</v>
      </c>
      <c r="E24" s="164">
        <v>0</v>
      </c>
      <c r="F24" s="164">
        <v>0</v>
      </c>
      <c r="G24" s="164">
        <v>0</v>
      </c>
      <c r="H24" s="164">
        <v>0</v>
      </c>
      <c r="I24" s="160">
        <v>0</v>
      </c>
      <c r="J24" s="45">
        <v>0</v>
      </c>
    </row>
    <row r="25" spans="1:10" ht="24" customHeight="1">
      <c r="A25" s="79" t="s">
        <v>14</v>
      </c>
      <c r="B25" s="163">
        <v>22</v>
      </c>
      <c r="C25" s="164">
        <v>6</v>
      </c>
      <c r="D25" s="164">
        <v>0</v>
      </c>
      <c r="E25" s="164">
        <v>8</v>
      </c>
      <c r="F25" s="164">
        <v>4</v>
      </c>
      <c r="G25" s="164">
        <v>3</v>
      </c>
      <c r="H25" s="164">
        <v>1</v>
      </c>
      <c r="I25" s="160">
        <v>0</v>
      </c>
      <c r="J25" s="45">
        <v>0</v>
      </c>
    </row>
    <row r="26" spans="1:10" ht="24" customHeight="1">
      <c r="A26" s="79" t="s">
        <v>81</v>
      </c>
      <c r="B26" s="163">
        <v>16</v>
      </c>
      <c r="C26" s="164">
        <v>4</v>
      </c>
      <c r="D26" s="164">
        <v>0</v>
      </c>
      <c r="E26" s="164">
        <v>4</v>
      </c>
      <c r="F26" s="164">
        <v>3</v>
      </c>
      <c r="G26" s="164">
        <v>2</v>
      </c>
      <c r="H26" s="164">
        <v>3</v>
      </c>
      <c r="I26" s="160">
        <v>0</v>
      </c>
      <c r="J26" s="45">
        <v>0</v>
      </c>
    </row>
    <row r="27" spans="1:10" ht="24" customHeight="1">
      <c r="A27" s="79" t="s">
        <v>82</v>
      </c>
      <c r="B27" s="163">
        <v>14</v>
      </c>
      <c r="C27" s="164">
        <v>3</v>
      </c>
      <c r="D27" s="164">
        <v>0</v>
      </c>
      <c r="E27" s="164">
        <v>1</v>
      </c>
      <c r="F27" s="164">
        <v>7</v>
      </c>
      <c r="G27" s="164">
        <v>3</v>
      </c>
      <c r="H27" s="164">
        <v>0</v>
      </c>
      <c r="I27" s="160">
        <v>0</v>
      </c>
      <c r="J27" s="45">
        <v>0</v>
      </c>
    </row>
    <row r="28" spans="1:10" ht="24" customHeight="1">
      <c r="A28" s="79" t="s">
        <v>15</v>
      </c>
      <c r="B28" s="163">
        <v>6</v>
      </c>
      <c r="C28" s="164">
        <v>3</v>
      </c>
      <c r="D28" s="164">
        <v>0</v>
      </c>
      <c r="E28" s="164">
        <v>0</v>
      </c>
      <c r="F28" s="164">
        <v>2</v>
      </c>
      <c r="G28" s="164">
        <v>1</v>
      </c>
      <c r="H28" s="164">
        <v>0</v>
      </c>
      <c r="I28" s="160">
        <v>0</v>
      </c>
      <c r="J28" s="45">
        <v>0</v>
      </c>
    </row>
    <row r="29" spans="1:10" ht="24" customHeight="1">
      <c r="A29" s="79" t="s">
        <v>16</v>
      </c>
      <c r="B29" s="163">
        <v>4</v>
      </c>
      <c r="C29" s="164">
        <v>1</v>
      </c>
      <c r="D29" s="164">
        <v>0</v>
      </c>
      <c r="E29" s="164">
        <v>3</v>
      </c>
      <c r="F29" s="164">
        <v>0</v>
      </c>
      <c r="G29" s="164">
        <v>0</v>
      </c>
      <c r="H29" s="164">
        <v>0</v>
      </c>
      <c r="I29" s="160">
        <v>0</v>
      </c>
      <c r="J29" s="45">
        <v>0</v>
      </c>
    </row>
    <row r="30" spans="1:10" ht="24" customHeight="1">
      <c r="A30" s="79" t="s">
        <v>17</v>
      </c>
      <c r="B30" s="163">
        <v>5</v>
      </c>
      <c r="C30" s="164">
        <v>3</v>
      </c>
      <c r="D30" s="164">
        <v>0</v>
      </c>
      <c r="E30" s="164">
        <v>2</v>
      </c>
      <c r="F30" s="164">
        <v>0</v>
      </c>
      <c r="G30" s="164">
        <v>0</v>
      </c>
      <c r="H30" s="164">
        <v>0</v>
      </c>
      <c r="I30" s="160">
        <v>0</v>
      </c>
      <c r="J30" s="45">
        <v>0</v>
      </c>
    </row>
    <row r="31" spans="1:10" ht="7.5" customHeight="1">
      <c r="A31" s="31"/>
      <c r="B31" s="31"/>
      <c r="C31" s="32"/>
      <c r="D31" s="32"/>
      <c r="E31" s="32"/>
      <c r="F31" s="32"/>
      <c r="G31" s="32"/>
      <c r="H31" s="32"/>
      <c r="I31" s="46"/>
      <c r="J31" s="46"/>
    </row>
    <row r="32" spans="1:10" ht="13.5">
      <c r="A32" s="4"/>
      <c r="B32" s="4"/>
      <c r="C32" s="4"/>
      <c r="D32" s="4"/>
      <c r="E32" s="4"/>
      <c r="F32" s="4"/>
      <c r="G32" s="4"/>
      <c r="H32" s="4"/>
      <c r="I32" s="4"/>
      <c r="J32" s="4"/>
    </row>
  </sheetData>
  <sheetProtection/>
  <mergeCells count="3">
    <mergeCell ref="C3:C5"/>
    <mergeCell ref="J3:J5"/>
    <mergeCell ref="B1:I1"/>
  </mergeCells>
  <printOptions/>
  <pageMargins left="1.1023622047244095" right="0.5905511811023623" top="0.984251968503937" bottom="0.5118110236220472" header="0.5118110236220472" footer="0.5118110236220472"/>
  <pageSetup horizontalDpi="600" verticalDpi="600" orientation="portrait" paperSize="9" scale="94" r:id="rId1"/>
  <headerFooter alignWithMargins="0">
    <oddFooter>&amp;C&amp;"ＭＳ Ｐ明朝,標準"&amp;10- 38 -</oddFooter>
  </headerFooter>
</worksheet>
</file>

<file path=xl/worksheets/sheet5.xml><?xml version="1.0" encoding="utf-8"?>
<worksheet xmlns="http://schemas.openxmlformats.org/spreadsheetml/2006/main" xmlns:r="http://schemas.openxmlformats.org/officeDocument/2006/relationships">
  <sheetPr>
    <tabColor indexed="34"/>
  </sheetPr>
  <dimension ref="A1:T33"/>
  <sheetViews>
    <sheetView showGridLines="0" zoomScaleSheetLayoutView="90" zoomScalePageLayoutView="0" workbookViewId="0" topLeftCell="A1">
      <pane xSplit="1" ySplit="4" topLeftCell="B20" activePane="bottomRight" state="frozen"/>
      <selection pane="topLeft" activeCell="M19" sqref="M19"/>
      <selection pane="topRight" activeCell="M19" sqref="M19"/>
      <selection pane="bottomLeft" activeCell="M19" sqref="M19"/>
      <selection pane="bottomRight" activeCell="A1" sqref="A1"/>
    </sheetView>
  </sheetViews>
  <sheetFormatPr defaultColWidth="9.00390625" defaultRowHeight="13.5"/>
  <cols>
    <col min="1" max="1" width="12.25390625" style="1" customWidth="1"/>
    <col min="2" max="8" width="8.875" style="1" customWidth="1"/>
    <col min="9" max="10" width="2.625" style="1" customWidth="1"/>
    <col min="11" max="18" width="8.125" style="1" customWidth="1"/>
    <col min="19" max="19" width="10.00390625" style="1" customWidth="1"/>
    <col min="20" max="16384" width="9.00390625" style="1" customWidth="1"/>
  </cols>
  <sheetData>
    <row r="1" spans="1:19" s="104" customFormat="1" ht="18" customHeight="1">
      <c r="A1" s="161" t="s">
        <v>18</v>
      </c>
      <c r="B1" s="431" t="s">
        <v>371</v>
      </c>
      <c r="C1" s="431"/>
      <c r="D1" s="431"/>
      <c r="E1" s="431"/>
      <c r="F1" s="431"/>
      <c r="G1" s="431"/>
      <c r="H1" s="431"/>
      <c r="I1" s="114"/>
      <c r="J1" s="114"/>
      <c r="K1" s="444" t="s">
        <v>170</v>
      </c>
      <c r="L1" s="444"/>
      <c r="M1" s="444"/>
      <c r="N1" s="444"/>
      <c r="O1" s="444"/>
      <c r="P1" s="444"/>
      <c r="Q1" s="444"/>
      <c r="R1" s="444"/>
      <c r="S1" s="444"/>
    </row>
    <row r="2" spans="1:19" s="4" customFormat="1" ht="15.75" customHeight="1">
      <c r="A2" s="2"/>
      <c r="B2" s="2"/>
      <c r="C2" s="2"/>
      <c r="D2" s="2"/>
      <c r="E2" s="2"/>
      <c r="F2" s="2"/>
      <c r="G2" s="2"/>
      <c r="H2" s="2"/>
      <c r="I2" s="9"/>
      <c r="J2" s="9"/>
      <c r="K2" s="2"/>
      <c r="L2" s="2"/>
      <c r="M2" s="2"/>
      <c r="N2" s="2"/>
      <c r="O2" s="2"/>
      <c r="P2" s="2"/>
      <c r="Q2" s="2"/>
      <c r="R2" s="3"/>
      <c r="S2" s="105" t="s">
        <v>65</v>
      </c>
    </row>
    <row r="3" spans="1:19" s="124" customFormat="1" ht="24" customHeight="1">
      <c r="A3" s="452" t="s">
        <v>147</v>
      </c>
      <c r="B3" s="452" t="s">
        <v>143</v>
      </c>
      <c r="C3" s="454" t="s">
        <v>166</v>
      </c>
      <c r="D3" s="455"/>
      <c r="E3" s="455"/>
      <c r="F3" s="456"/>
      <c r="G3" s="457" t="s">
        <v>167</v>
      </c>
      <c r="H3" s="458"/>
      <c r="I3" s="123"/>
      <c r="J3" s="123"/>
      <c r="K3" s="459" t="s">
        <v>168</v>
      </c>
      <c r="L3" s="460"/>
      <c r="M3" s="460"/>
      <c r="N3" s="460"/>
      <c r="O3" s="460"/>
      <c r="P3" s="460"/>
      <c r="Q3" s="460"/>
      <c r="R3" s="461"/>
      <c r="S3" s="452" t="s">
        <v>146</v>
      </c>
    </row>
    <row r="4" spans="1:19" s="124" customFormat="1" ht="34.5" customHeight="1">
      <c r="A4" s="453"/>
      <c r="B4" s="453"/>
      <c r="C4" s="125" t="s">
        <v>142</v>
      </c>
      <c r="D4" s="125" t="s">
        <v>24</v>
      </c>
      <c r="E4" s="125" t="s">
        <v>25</v>
      </c>
      <c r="F4" s="125" t="s">
        <v>26</v>
      </c>
      <c r="G4" s="112" t="s">
        <v>142</v>
      </c>
      <c r="H4" s="112" t="s">
        <v>141</v>
      </c>
      <c r="I4" s="126"/>
      <c r="J4" s="127"/>
      <c r="K4" s="112" t="s">
        <v>142</v>
      </c>
      <c r="L4" s="112" t="s">
        <v>27</v>
      </c>
      <c r="M4" s="166" t="s">
        <v>169</v>
      </c>
      <c r="N4" s="165" t="s">
        <v>97</v>
      </c>
      <c r="O4" s="112" t="s">
        <v>144</v>
      </c>
      <c r="P4" s="112" t="s">
        <v>145</v>
      </c>
      <c r="Q4" s="112" t="s">
        <v>29</v>
      </c>
      <c r="R4" s="111" t="s">
        <v>30</v>
      </c>
      <c r="S4" s="453"/>
    </row>
    <row r="5" spans="1:19" s="4" customFormat="1" ht="6" customHeight="1">
      <c r="A5" s="49"/>
      <c r="B5" s="68"/>
      <c r="C5" s="20"/>
      <c r="D5" s="20"/>
      <c r="E5" s="20"/>
      <c r="F5" s="20"/>
      <c r="G5" s="20"/>
      <c r="H5" s="20"/>
      <c r="I5" s="20"/>
      <c r="J5" s="20"/>
      <c r="K5" s="20"/>
      <c r="L5" s="20"/>
      <c r="M5" s="20"/>
      <c r="N5" s="20"/>
      <c r="O5" s="20"/>
      <c r="P5" s="20"/>
      <c r="Q5" s="20"/>
      <c r="R5" s="20"/>
      <c r="S5" s="47"/>
    </row>
    <row r="6" spans="1:20" s="12" customFormat="1" ht="19.5" customHeight="1">
      <c r="A6" s="82" t="s">
        <v>135</v>
      </c>
      <c r="B6" s="84">
        <f>SUM(B12:B30)</f>
        <v>654</v>
      </c>
      <c r="C6" s="84">
        <f>SUM(C12:C30)</f>
        <v>492</v>
      </c>
      <c r="D6" s="84">
        <f aca="true" t="shared" si="0" ref="D6:R6">SUM(D12:D30)</f>
        <v>170</v>
      </c>
      <c r="E6" s="84">
        <f t="shared" si="0"/>
        <v>159</v>
      </c>
      <c r="F6" s="84">
        <f t="shared" si="0"/>
        <v>163</v>
      </c>
      <c r="G6" s="84">
        <f>SUM(G12:G30)</f>
        <v>1</v>
      </c>
      <c r="H6" s="84">
        <f t="shared" si="0"/>
        <v>1</v>
      </c>
      <c r="I6" s="84"/>
      <c r="J6" s="84"/>
      <c r="K6" s="84">
        <f t="shared" si="0"/>
        <v>161</v>
      </c>
      <c r="L6" s="84">
        <f t="shared" si="0"/>
        <v>58</v>
      </c>
      <c r="M6" s="84">
        <f t="shared" si="0"/>
        <v>5</v>
      </c>
      <c r="N6" s="84">
        <f t="shared" si="0"/>
        <v>13</v>
      </c>
      <c r="O6" s="84">
        <f t="shared" si="0"/>
        <v>2</v>
      </c>
      <c r="P6" s="84">
        <f t="shared" si="0"/>
        <v>3</v>
      </c>
      <c r="Q6" s="84">
        <f t="shared" si="0"/>
        <v>0</v>
      </c>
      <c r="R6" s="84">
        <f t="shared" si="0"/>
        <v>80</v>
      </c>
      <c r="S6" s="77" t="s">
        <v>135</v>
      </c>
      <c r="T6" s="13"/>
    </row>
    <row r="7" spans="1:20" s="12" customFormat="1" ht="6" customHeight="1">
      <c r="A7" s="82"/>
      <c r="B7" s="85"/>
      <c r="C7" s="85"/>
      <c r="D7" s="85"/>
      <c r="E7" s="85"/>
      <c r="F7" s="85"/>
      <c r="G7" s="85"/>
      <c r="H7" s="85"/>
      <c r="I7" s="85"/>
      <c r="J7" s="85"/>
      <c r="K7" s="85"/>
      <c r="L7" s="85"/>
      <c r="M7" s="85"/>
      <c r="N7" s="85"/>
      <c r="O7" s="85"/>
      <c r="P7" s="85"/>
      <c r="Q7" s="85"/>
      <c r="R7" s="85"/>
      <c r="S7" s="77"/>
      <c r="T7" s="13"/>
    </row>
    <row r="8" spans="1:20" s="4" customFormat="1" ht="19.5" customHeight="1">
      <c r="A8" s="83" t="s">
        <v>127</v>
      </c>
      <c r="B8" s="54">
        <v>12</v>
      </c>
      <c r="C8" s="54">
        <v>12</v>
      </c>
      <c r="D8" s="54">
        <v>4</v>
      </c>
      <c r="E8" s="54">
        <v>4</v>
      </c>
      <c r="F8" s="54">
        <v>4</v>
      </c>
      <c r="G8" s="54">
        <v>0</v>
      </c>
      <c r="H8" s="54">
        <v>0</v>
      </c>
      <c r="I8" s="41"/>
      <c r="J8" s="41"/>
      <c r="K8" s="54">
        <v>0</v>
      </c>
      <c r="L8" s="54">
        <v>0</v>
      </c>
      <c r="M8" s="54">
        <v>0</v>
      </c>
      <c r="N8" s="54">
        <v>0</v>
      </c>
      <c r="O8" s="54">
        <v>0</v>
      </c>
      <c r="P8" s="54">
        <v>0</v>
      </c>
      <c r="Q8" s="54">
        <v>0</v>
      </c>
      <c r="R8" s="54">
        <v>0</v>
      </c>
      <c r="S8" s="75" t="s">
        <v>127</v>
      </c>
      <c r="T8" s="9"/>
    </row>
    <row r="9" spans="1:20" s="4" customFormat="1" ht="19.5" customHeight="1">
      <c r="A9" s="83" t="s">
        <v>128</v>
      </c>
      <c r="B9" s="159">
        <v>626</v>
      </c>
      <c r="C9" s="159">
        <v>464</v>
      </c>
      <c r="D9" s="159">
        <v>160</v>
      </c>
      <c r="E9" s="159">
        <v>150</v>
      </c>
      <c r="F9" s="159">
        <v>154</v>
      </c>
      <c r="G9" s="159">
        <v>1</v>
      </c>
      <c r="H9" s="159">
        <v>1</v>
      </c>
      <c r="I9" s="41"/>
      <c r="J9" s="41"/>
      <c r="K9" s="159">
        <v>161</v>
      </c>
      <c r="L9" s="159">
        <v>58</v>
      </c>
      <c r="M9" s="159">
        <v>5</v>
      </c>
      <c r="N9" s="159">
        <v>13</v>
      </c>
      <c r="O9" s="159">
        <v>2</v>
      </c>
      <c r="P9" s="159">
        <v>3</v>
      </c>
      <c r="Q9" s="159">
        <v>0</v>
      </c>
      <c r="R9" s="159">
        <v>80</v>
      </c>
      <c r="S9" s="75" t="s">
        <v>133</v>
      </c>
      <c r="T9" s="9"/>
    </row>
    <row r="10" spans="1:20" s="4" customFormat="1" ht="19.5" customHeight="1">
      <c r="A10" s="83" t="s">
        <v>129</v>
      </c>
      <c r="B10" s="159">
        <v>16</v>
      </c>
      <c r="C10" s="159">
        <v>16</v>
      </c>
      <c r="D10" s="159">
        <v>6</v>
      </c>
      <c r="E10" s="159">
        <v>5</v>
      </c>
      <c r="F10" s="159">
        <v>5</v>
      </c>
      <c r="G10" s="159">
        <v>0</v>
      </c>
      <c r="H10" s="159">
        <v>0</v>
      </c>
      <c r="I10" s="41"/>
      <c r="J10" s="41"/>
      <c r="K10" s="54">
        <v>0</v>
      </c>
      <c r="L10" s="54">
        <v>0</v>
      </c>
      <c r="M10" s="54">
        <v>0</v>
      </c>
      <c r="N10" s="54">
        <v>0</v>
      </c>
      <c r="O10" s="54">
        <v>0</v>
      </c>
      <c r="P10" s="54">
        <v>0</v>
      </c>
      <c r="Q10" s="54">
        <v>0</v>
      </c>
      <c r="R10" s="54">
        <v>0</v>
      </c>
      <c r="S10" s="75" t="s">
        <v>134</v>
      </c>
      <c r="T10" s="9"/>
    </row>
    <row r="11" spans="1:20" s="4" customFormat="1" ht="6.75" customHeight="1">
      <c r="A11" s="67"/>
      <c r="B11" s="41"/>
      <c r="C11" s="41"/>
      <c r="D11" s="41"/>
      <c r="E11" s="41"/>
      <c r="F11" s="41"/>
      <c r="G11" s="41"/>
      <c r="H11" s="41"/>
      <c r="I11" s="41"/>
      <c r="J11" s="41"/>
      <c r="K11" s="41"/>
      <c r="L11" s="41"/>
      <c r="M11" s="41"/>
      <c r="N11" s="41"/>
      <c r="O11" s="41"/>
      <c r="P11" s="41"/>
      <c r="Q11" s="41"/>
      <c r="R11" s="41"/>
      <c r="S11" s="47"/>
      <c r="T11" s="9"/>
    </row>
    <row r="12" spans="1:20" ht="19.5" customHeight="1">
      <c r="A12" s="83" t="s">
        <v>7</v>
      </c>
      <c r="B12" s="159">
        <v>207</v>
      </c>
      <c r="C12" s="159">
        <v>158</v>
      </c>
      <c r="D12" s="159">
        <v>56</v>
      </c>
      <c r="E12" s="159">
        <v>51</v>
      </c>
      <c r="F12" s="159">
        <v>51</v>
      </c>
      <c r="G12" s="159">
        <v>0</v>
      </c>
      <c r="H12" s="159">
        <v>0</v>
      </c>
      <c r="I12" s="27"/>
      <c r="J12" s="27"/>
      <c r="K12" s="159">
        <v>49</v>
      </c>
      <c r="L12" s="159">
        <v>17</v>
      </c>
      <c r="M12" s="159">
        <v>3</v>
      </c>
      <c r="N12" s="159">
        <v>0</v>
      </c>
      <c r="O12" s="159">
        <v>0</v>
      </c>
      <c r="P12" s="159">
        <v>0</v>
      </c>
      <c r="Q12" s="159">
        <v>0</v>
      </c>
      <c r="R12" s="159">
        <v>29</v>
      </c>
      <c r="S12" s="75" t="s">
        <v>7</v>
      </c>
      <c r="T12" s="6"/>
    </row>
    <row r="13" spans="1:20" ht="19.5" customHeight="1">
      <c r="A13" s="83" t="s">
        <v>8</v>
      </c>
      <c r="B13" s="159">
        <v>172</v>
      </c>
      <c r="C13" s="159">
        <v>137</v>
      </c>
      <c r="D13" s="159">
        <v>48</v>
      </c>
      <c r="E13" s="159">
        <v>43</v>
      </c>
      <c r="F13" s="159">
        <v>46</v>
      </c>
      <c r="G13" s="159">
        <v>1</v>
      </c>
      <c r="H13" s="159">
        <v>1</v>
      </c>
      <c r="I13" s="27"/>
      <c r="J13" s="27"/>
      <c r="K13" s="159">
        <v>34</v>
      </c>
      <c r="L13" s="159">
        <v>12</v>
      </c>
      <c r="M13" s="159">
        <v>0</v>
      </c>
      <c r="N13" s="159">
        <v>4</v>
      </c>
      <c r="O13" s="159">
        <v>1</v>
      </c>
      <c r="P13" s="159">
        <v>1</v>
      </c>
      <c r="Q13" s="159">
        <v>0</v>
      </c>
      <c r="R13" s="159">
        <v>16</v>
      </c>
      <c r="S13" s="75" t="s">
        <v>8</v>
      </c>
      <c r="T13" s="6"/>
    </row>
    <row r="14" spans="1:20" ht="19.5" customHeight="1">
      <c r="A14" s="83" t="s">
        <v>9</v>
      </c>
      <c r="B14" s="159">
        <v>59</v>
      </c>
      <c r="C14" s="159">
        <v>40</v>
      </c>
      <c r="D14" s="159">
        <v>14</v>
      </c>
      <c r="E14" s="159">
        <v>13</v>
      </c>
      <c r="F14" s="159">
        <v>13</v>
      </c>
      <c r="G14" s="159">
        <v>0</v>
      </c>
      <c r="H14" s="159">
        <v>0</v>
      </c>
      <c r="I14" s="27"/>
      <c r="J14" s="27"/>
      <c r="K14" s="159">
        <v>19</v>
      </c>
      <c r="L14" s="159">
        <v>6</v>
      </c>
      <c r="M14" s="159">
        <v>1</v>
      </c>
      <c r="N14" s="159">
        <v>3</v>
      </c>
      <c r="O14" s="159">
        <v>0</v>
      </c>
      <c r="P14" s="159">
        <v>0</v>
      </c>
      <c r="Q14" s="159">
        <v>0</v>
      </c>
      <c r="R14" s="159">
        <v>9</v>
      </c>
      <c r="S14" s="75" t="s">
        <v>9</v>
      </c>
      <c r="T14" s="6"/>
    </row>
    <row r="15" spans="1:20" ht="19.5" customHeight="1">
      <c r="A15" s="83" t="s">
        <v>10</v>
      </c>
      <c r="B15" s="159">
        <v>33</v>
      </c>
      <c r="C15" s="159">
        <v>27</v>
      </c>
      <c r="D15" s="159">
        <v>9</v>
      </c>
      <c r="E15" s="159">
        <v>9</v>
      </c>
      <c r="F15" s="159">
        <v>9</v>
      </c>
      <c r="G15" s="159">
        <v>0</v>
      </c>
      <c r="H15" s="159">
        <v>0</v>
      </c>
      <c r="I15" s="27"/>
      <c r="J15" s="27"/>
      <c r="K15" s="159">
        <v>6</v>
      </c>
      <c r="L15" s="159">
        <v>3</v>
      </c>
      <c r="M15" s="159">
        <v>0</v>
      </c>
      <c r="N15" s="159">
        <v>0</v>
      </c>
      <c r="O15" s="159">
        <v>0</v>
      </c>
      <c r="P15" s="159">
        <v>0</v>
      </c>
      <c r="Q15" s="159">
        <v>0</v>
      </c>
      <c r="R15" s="159">
        <v>3</v>
      </c>
      <c r="S15" s="75" t="s">
        <v>10</v>
      </c>
      <c r="T15" s="6"/>
    </row>
    <row r="16" spans="1:20" ht="19.5" customHeight="1">
      <c r="A16" s="83" t="s">
        <v>45</v>
      </c>
      <c r="B16" s="159">
        <v>11</v>
      </c>
      <c r="C16" s="159">
        <v>9</v>
      </c>
      <c r="D16" s="159">
        <v>3</v>
      </c>
      <c r="E16" s="159">
        <v>3</v>
      </c>
      <c r="F16" s="159">
        <v>3</v>
      </c>
      <c r="G16" s="159">
        <v>0</v>
      </c>
      <c r="H16" s="159">
        <v>0</v>
      </c>
      <c r="I16" s="27"/>
      <c r="J16" s="27"/>
      <c r="K16" s="159">
        <v>2</v>
      </c>
      <c r="L16" s="159">
        <v>1</v>
      </c>
      <c r="M16" s="159">
        <v>0</v>
      </c>
      <c r="N16" s="159">
        <v>0</v>
      </c>
      <c r="O16" s="159">
        <v>0</v>
      </c>
      <c r="P16" s="159">
        <v>0</v>
      </c>
      <c r="Q16" s="159">
        <v>0</v>
      </c>
      <c r="R16" s="159">
        <v>1</v>
      </c>
      <c r="S16" s="75" t="s">
        <v>45</v>
      </c>
      <c r="T16" s="6"/>
    </row>
    <row r="17" spans="1:20" ht="19.5" customHeight="1">
      <c r="A17" s="83" t="s">
        <v>11</v>
      </c>
      <c r="B17" s="159">
        <v>4</v>
      </c>
      <c r="C17" s="159">
        <v>3</v>
      </c>
      <c r="D17" s="159">
        <v>1</v>
      </c>
      <c r="E17" s="159">
        <v>1</v>
      </c>
      <c r="F17" s="159">
        <v>1</v>
      </c>
      <c r="G17" s="159">
        <v>0</v>
      </c>
      <c r="H17" s="159">
        <v>0</v>
      </c>
      <c r="I17" s="27"/>
      <c r="J17" s="27"/>
      <c r="K17" s="159">
        <v>1</v>
      </c>
      <c r="L17" s="159">
        <v>1</v>
      </c>
      <c r="M17" s="159">
        <v>0</v>
      </c>
      <c r="N17" s="159">
        <v>0</v>
      </c>
      <c r="O17" s="159">
        <v>0</v>
      </c>
      <c r="P17" s="159">
        <v>0</v>
      </c>
      <c r="Q17" s="159">
        <v>0</v>
      </c>
      <c r="R17" s="159">
        <v>0</v>
      </c>
      <c r="S17" s="75" t="s">
        <v>11</v>
      </c>
      <c r="T17" s="6"/>
    </row>
    <row r="18" spans="1:20" ht="19.5" customHeight="1">
      <c r="A18" s="83" t="s">
        <v>12</v>
      </c>
      <c r="B18" s="159">
        <v>9</v>
      </c>
      <c r="C18" s="159">
        <v>6</v>
      </c>
      <c r="D18" s="159">
        <v>2</v>
      </c>
      <c r="E18" s="159">
        <v>2</v>
      </c>
      <c r="F18" s="159">
        <v>2</v>
      </c>
      <c r="G18" s="159">
        <v>0</v>
      </c>
      <c r="H18" s="159">
        <v>0</v>
      </c>
      <c r="I18" s="27"/>
      <c r="J18" s="27"/>
      <c r="K18" s="159">
        <v>3</v>
      </c>
      <c r="L18" s="159">
        <v>1</v>
      </c>
      <c r="M18" s="159">
        <v>0</v>
      </c>
      <c r="N18" s="159">
        <v>0</v>
      </c>
      <c r="O18" s="159">
        <v>1</v>
      </c>
      <c r="P18" s="159">
        <v>0</v>
      </c>
      <c r="Q18" s="159">
        <v>0</v>
      </c>
      <c r="R18" s="159">
        <v>1</v>
      </c>
      <c r="S18" s="75" t="s">
        <v>12</v>
      </c>
      <c r="T18" s="6"/>
    </row>
    <row r="19" spans="1:20" ht="19.5" customHeight="1">
      <c r="A19" s="83" t="s">
        <v>83</v>
      </c>
      <c r="B19" s="159">
        <v>19</v>
      </c>
      <c r="C19" s="159">
        <v>13</v>
      </c>
      <c r="D19" s="159">
        <v>4</v>
      </c>
      <c r="E19" s="159">
        <v>5</v>
      </c>
      <c r="F19" s="159">
        <v>4</v>
      </c>
      <c r="G19" s="159">
        <v>0</v>
      </c>
      <c r="H19" s="159">
        <v>0</v>
      </c>
      <c r="I19" s="27"/>
      <c r="J19" s="27"/>
      <c r="K19" s="159">
        <v>6</v>
      </c>
      <c r="L19" s="159">
        <v>2</v>
      </c>
      <c r="M19" s="159">
        <v>1</v>
      </c>
      <c r="N19" s="159">
        <v>0</v>
      </c>
      <c r="O19" s="159">
        <v>0</v>
      </c>
      <c r="P19" s="159">
        <v>1</v>
      </c>
      <c r="Q19" s="159">
        <v>0</v>
      </c>
      <c r="R19" s="159">
        <v>2</v>
      </c>
      <c r="S19" s="75" t="s">
        <v>83</v>
      </c>
      <c r="T19" s="6"/>
    </row>
    <row r="20" spans="1:20" ht="19.5" customHeight="1">
      <c r="A20" s="83" t="s">
        <v>13</v>
      </c>
      <c r="B20" s="159">
        <v>8</v>
      </c>
      <c r="C20" s="159">
        <v>6</v>
      </c>
      <c r="D20" s="159">
        <v>2</v>
      </c>
      <c r="E20" s="159">
        <v>2</v>
      </c>
      <c r="F20" s="159">
        <v>2</v>
      </c>
      <c r="G20" s="159">
        <v>0</v>
      </c>
      <c r="H20" s="159">
        <v>0</v>
      </c>
      <c r="I20" s="27"/>
      <c r="J20" s="27"/>
      <c r="K20" s="159">
        <v>2</v>
      </c>
      <c r="L20" s="159">
        <v>0</v>
      </c>
      <c r="M20" s="159">
        <v>0</v>
      </c>
      <c r="N20" s="159">
        <v>0</v>
      </c>
      <c r="O20" s="159">
        <v>0</v>
      </c>
      <c r="P20" s="159">
        <v>0</v>
      </c>
      <c r="Q20" s="159">
        <v>0</v>
      </c>
      <c r="R20" s="159">
        <v>2</v>
      </c>
      <c r="S20" s="75" t="s">
        <v>13</v>
      </c>
      <c r="T20" s="6"/>
    </row>
    <row r="21" spans="1:20" ht="19.5" customHeight="1">
      <c r="A21" s="83" t="s">
        <v>84</v>
      </c>
      <c r="B21" s="159">
        <v>24</v>
      </c>
      <c r="C21" s="159">
        <v>18</v>
      </c>
      <c r="D21" s="159">
        <v>7</v>
      </c>
      <c r="E21" s="159">
        <v>5</v>
      </c>
      <c r="F21" s="159">
        <v>6</v>
      </c>
      <c r="G21" s="159">
        <v>0</v>
      </c>
      <c r="H21" s="159">
        <v>0</v>
      </c>
      <c r="I21" s="27"/>
      <c r="J21" s="27"/>
      <c r="K21" s="159">
        <v>6</v>
      </c>
      <c r="L21" s="159">
        <v>2</v>
      </c>
      <c r="M21" s="159">
        <v>0</v>
      </c>
      <c r="N21" s="159">
        <v>1</v>
      </c>
      <c r="O21" s="159">
        <v>0</v>
      </c>
      <c r="P21" s="159">
        <v>1</v>
      </c>
      <c r="Q21" s="159">
        <v>0</v>
      </c>
      <c r="R21" s="159">
        <v>2</v>
      </c>
      <c r="S21" s="75" t="s">
        <v>79</v>
      </c>
      <c r="T21" s="6"/>
    </row>
    <row r="22" spans="1:20" ht="19.5" customHeight="1">
      <c r="A22" s="83" t="s">
        <v>85</v>
      </c>
      <c r="B22" s="159">
        <v>22</v>
      </c>
      <c r="C22" s="159">
        <v>15</v>
      </c>
      <c r="D22" s="159">
        <v>5</v>
      </c>
      <c r="E22" s="159">
        <v>5</v>
      </c>
      <c r="F22" s="159">
        <v>5</v>
      </c>
      <c r="G22" s="159">
        <v>0</v>
      </c>
      <c r="H22" s="159">
        <v>0</v>
      </c>
      <c r="I22" s="27"/>
      <c r="J22" s="27"/>
      <c r="K22" s="159">
        <v>7</v>
      </c>
      <c r="L22" s="159">
        <v>2</v>
      </c>
      <c r="M22" s="159">
        <v>0</v>
      </c>
      <c r="N22" s="159">
        <v>2</v>
      </c>
      <c r="O22" s="159">
        <v>0</v>
      </c>
      <c r="P22" s="159">
        <v>0</v>
      </c>
      <c r="Q22" s="159">
        <v>0</v>
      </c>
      <c r="R22" s="159">
        <v>3</v>
      </c>
      <c r="S22" s="75" t="s">
        <v>80</v>
      </c>
      <c r="T22" s="6"/>
    </row>
    <row r="23" spans="1:20" ht="19.5" customHeight="1">
      <c r="A23" s="83" t="s">
        <v>91</v>
      </c>
      <c r="B23" s="159">
        <v>19</v>
      </c>
      <c r="C23" s="159">
        <v>12</v>
      </c>
      <c r="D23" s="159">
        <v>4</v>
      </c>
      <c r="E23" s="159">
        <v>4</v>
      </c>
      <c r="F23" s="159">
        <v>4</v>
      </c>
      <c r="G23" s="159">
        <v>0</v>
      </c>
      <c r="H23" s="159">
        <v>0</v>
      </c>
      <c r="I23" s="27"/>
      <c r="J23" s="27"/>
      <c r="K23" s="159">
        <v>7</v>
      </c>
      <c r="L23" s="159">
        <v>2</v>
      </c>
      <c r="M23" s="159">
        <v>0</v>
      </c>
      <c r="N23" s="159">
        <v>2</v>
      </c>
      <c r="O23" s="159">
        <v>0</v>
      </c>
      <c r="P23" s="159">
        <v>0</v>
      </c>
      <c r="Q23" s="159">
        <v>0</v>
      </c>
      <c r="R23" s="159">
        <v>3</v>
      </c>
      <c r="S23" s="75" t="s">
        <v>91</v>
      </c>
      <c r="T23" s="6"/>
    </row>
    <row r="24" spans="1:20" ht="19.5" customHeight="1">
      <c r="A24" s="83" t="s">
        <v>99</v>
      </c>
      <c r="B24" s="159">
        <v>0</v>
      </c>
      <c r="C24" s="159">
        <v>0</v>
      </c>
      <c r="D24" s="159">
        <v>0</v>
      </c>
      <c r="E24" s="159">
        <v>0</v>
      </c>
      <c r="F24" s="159">
        <v>0</v>
      </c>
      <c r="G24" s="159">
        <v>0</v>
      </c>
      <c r="H24" s="159">
        <v>0</v>
      </c>
      <c r="I24" s="27"/>
      <c r="J24" s="27"/>
      <c r="K24" s="159">
        <v>0</v>
      </c>
      <c r="L24" s="159">
        <v>0</v>
      </c>
      <c r="M24" s="159">
        <v>0</v>
      </c>
      <c r="N24" s="159">
        <v>0</v>
      </c>
      <c r="O24" s="159">
        <v>0</v>
      </c>
      <c r="P24" s="159">
        <v>0</v>
      </c>
      <c r="Q24" s="159">
        <v>0</v>
      </c>
      <c r="R24" s="159">
        <v>0</v>
      </c>
      <c r="S24" s="75" t="s">
        <v>99</v>
      </c>
      <c r="T24" s="6"/>
    </row>
    <row r="25" spans="1:20" ht="19.5" customHeight="1">
      <c r="A25" s="83" t="s">
        <v>14</v>
      </c>
      <c r="B25" s="159">
        <v>22</v>
      </c>
      <c r="C25" s="159">
        <v>16</v>
      </c>
      <c r="D25" s="159">
        <v>5</v>
      </c>
      <c r="E25" s="159">
        <v>5</v>
      </c>
      <c r="F25" s="159">
        <v>6</v>
      </c>
      <c r="G25" s="159">
        <v>0</v>
      </c>
      <c r="H25" s="159">
        <v>0</v>
      </c>
      <c r="I25" s="27"/>
      <c r="J25" s="27"/>
      <c r="K25" s="159">
        <v>6</v>
      </c>
      <c r="L25" s="159">
        <v>3</v>
      </c>
      <c r="M25" s="159">
        <v>0</v>
      </c>
      <c r="N25" s="159">
        <v>0</v>
      </c>
      <c r="O25" s="159">
        <v>0</v>
      </c>
      <c r="P25" s="159">
        <v>0</v>
      </c>
      <c r="Q25" s="159">
        <v>0</v>
      </c>
      <c r="R25" s="159">
        <v>3</v>
      </c>
      <c r="S25" s="75" t="s">
        <v>14</v>
      </c>
      <c r="T25" s="6"/>
    </row>
    <row r="26" spans="1:20" ht="19.5" customHeight="1">
      <c r="A26" s="83" t="s">
        <v>81</v>
      </c>
      <c r="B26" s="159">
        <v>16</v>
      </c>
      <c r="C26" s="159">
        <v>12</v>
      </c>
      <c r="D26" s="159">
        <v>3</v>
      </c>
      <c r="E26" s="159">
        <v>4</v>
      </c>
      <c r="F26" s="159">
        <v>5</v>
      </c>
      <c r="G26" s="159">
        <v>0</v>
      </c>
      <c r="H26" s="159">
        <v>0</v>
      </c>
      <c r="I26" s="27"/>
      <c r="J26" s="27"/>
      <c r="K26" s="159">
        <v>4</v>
      </c>
      <c r="L26" s="159">
        <v>2</v>
      </c>
      <c r="M26" s="159">
        <v>0</v>
      </c>
      <c r="N26" s="159">
        <v>0</v>
      </c>
      <c r="O26" s="159">
        <v>0</v>
      </c>
      <c r="P26" s="159">
        <v>0</v>
      </c>
      <c r="Q26" s="159">
        <v>0</v>
      </c>
      <c r="R26" s="159">
        <v>2</v>
      </c>
      <c r="S26" s="75" t="s">
        <v>87</v>
      </c>
      <c r="T26" s="6"/>
    </row>
    <row r="27" spans="1:20" ht="19.5" customHeight="1">
      <c r="A27" s="83" t="s">
        <v>86</v>
      </c>
      <c r="B27" s="159">
        <v>14</v>
      </c>
      <c r="C27" s="159">
        <v>11</v>
      </c>
      <c r="D27" s="159">
        <v>4</v>
      </c>
      <c r="E27" s="159">
        <v>4</v>
      </c>
      <c r="F27" s="159">
        <v>3</v>
      </c>
      <c r="G27" s="159">
        <v>0</v>
      </c>
      <c r="H27" s="159">
        <v>0</v>
      </c>
      <c r="I27" s="27"/>
      <c r="J27" s="27"/>
      <c r="K27" s="159">
        <v>3</v>
      </c>
      <c r="L27" s="159">
        <v>1</v>
      </c>
      <c r="M27" s="159">
        <v>0</v>
      </c>
      <c r="N27" s="159">
        <v>0</v>
      </c>
      <c r="O27" s="159">
        <v>0</v>
      </c>
      <c r="P27" s="159">
        <v>0</v>
      </c>
      <c r="Q27" s="159">
        <v>0</v>
      </c>
      <c r="R27" s="159">
        <v>2</v>
      </c>
      <c r="S27" s="75" t="s">
        <v>88</v>
      </c>
      <c r="T27" s="6"/>
    </row>
    <row r="28" spans="1:20" ht="19.5" customHeight="1">
      <c r="A28" s="83" t="s">
        <v>15</v>
      </c>
      <c r="B28" s="159">
        <v>6</v>
      </c>
      <c r="C28" s="159">
        <v>3</v>
      </c>
      <c r="D28" s="159">
        <v>1</v>
      </c>
      <c r="E28" s="159">
        <v>1</v>
      </c>
      <c r="F28" s="159">
        <v>1</v>
      </c>
      <c r="G28" s="159">
        <v>0</v>
      </c>
      <c r="H28" s="159">
        <v>0</v>
      </c>
      <c r="I28" s="27"/>
      <c r="J28" s="27"/>
      <c r="K28" s="159">
        <v>3</v>
      </c>
      <c r="L28" s="159">
        <v>1</v>
      </c>
      <c r="M28" s="159">
        <v>0</v>
      </c>
      <c r="N28" s="159">
        <v>1</v>
      </c>
      <c r="O28" s="159">
        <v>0</v>
      </c>
      <c r="P28" s="159">
        <v>0</v>
      </c>
      <c r="Q28" s="159">
        <v>0</v>
      </c>
      <c r="R28" s="159">
        <v>1</v>
      </c>
      <c r="S28" s="75" t="s">
        <v>15</v>
      </c>
      <c r="T28" s="6"/>
    </row>
    <row r="29" spans="1:20" ht="19.5" customHeight="1">
      <c r="A29" s="83" t="s">
        <v>16</v>
      </c>
      <c r="B29" s="159">
        <v>4</v>
      </c>
      <c r="C29" s="159">
        <v>3</v>
      </c>
      <c r="D29" s="159">
        <v>1</v>
      </c>
      <c r="E29" s="159">
        <v>1</v>
      </c>
      <c r="F29" s="159">
        <v>1</v>
      </c>
      <c r="G29" s="159">
        <v>0</v>
      </c>
      <c r="H29" s="159">
        <v>0</v>
      </c>
      <c r="I29" s="27"/>
      <c r="J29" s="27"/>
      <c r="K29" s="159">
        <v>1</v>
      </c>
      <c r="L29" s="159">
        <v>1</v>
      </c>
      <c r="M29" s="159">
        <v>0</v>
      </c>
      <c r="N29" s="159">
        <v>0</v>
      </c>
      <c r="O29" s="159">
        <v>0</v>
      </c>
      <c r="P29" s="159">
        <v>0</v>
      </c>
      <c r="Q29" s="159">
        <v>0</v>
      </c>
      <c r="R29" s="159">
        <v>0</v>
      </c>
      <c r="S29" s="75" t="s">
        <v>16</v>
      </c>
      <c r="T29" s="6"/>
    </row>
    <row r="30" spans="1:20" ht="19.5" customHeight="1">
      <c r="A30" s="83" t="s">
        <v>17</v>
      </c>
      <c r="B30" s="159">
        <v>5</v>
      </c>
      <c r="C30" s="159">
        <v>3</v>
      </c>
      <c r="D30" s="159">
        <v>1</v>
      </c>
      <c r="E30" s="159">
        <v>1</v>
      </c>
      <c r="F30" s="159">
        <v>1</v>
      </c>
      <c r="G30" s="159">
        <v>0</v>
      </c>
      <c r="H30" s="159">
        <v>0</v>
      </c>
      <c r="I30" s="27"/>
      <c r="J30" s="27"/>
      <c r="K30" s="159">
        <v>2</v>
      </c>
      <c r="L30" s="159">
        <v>1</v>
      </c>
      <c r="M30" s="159">
        <v>0</v>
      </c>
      <c r="N30" s="159">
        <v>0</v>
      </c>
      <c r="O30" s="159">
        <v>0</v>
      </c>
      <c r="P30" s="159">
        <v>0</v>
      </c>
      <c r="Q30" s="159">
        <v>0</v>
      </c>
      <c r="R30" s="159">
        <v>1</v>
      </c>
      <c r="S30" s="75" t="s">
        <v>17</v>
      </c>
      <c r="T30" s="6"/>
    </row>
    <row r="31" spans="1:20" ht="5.25" customHeight="1">
      <c r="A31" s="69"/>
      <c r="B31" s="32"/>
      <c r="C31" s="32"/>
      <c r="D31" s="32"/>
      <c r="E31" s="32"/>
      <c r="F31" s="32"/>
      <c r="G31" s="32"/>
      <c r="H31" s="32"/>
      <c r="I31" s="27"/>
      <c r="J31" s="27"/>
      <c r="K31" s="32"/>
      <c r="L31" s="32"/>
      <c r="M31" s="32"/>
      <c r="N31" s="32"/>
      <c r="O31" s="32"/>
      <c r="P31" s="32"/>
      <c r="Q31" s="32"/>
      <c r="R31" s="32"/>
      <c r="S31" s="48"/>
      <c r="T31" s="6"/>
    </row>
    <row r="32" spans="1:20" ht="13.5">
      <c r="A32" s="316" t="s">
        <v>347</v>
      </c>
      <c r="B32" s="36"/>
      <c r="C32" s="36"/>
      <c r="T32" s="6"/>
    </row>
    <row r="33" spans="1:3" ht="13.5">
      <c r="A33" s="316" t="s">
        <v>348</v>
      </c>
      <c r="B33" s="36"/>
      <c r="C33" s="36"/>
    </row>
  </sheetData>
  <sheetProtection/>
  <mergeCells count="8">
    <mergeCell ref="B1:H1"/>
    <mergeCell ref="K1:S1"/>
    <mergeCell ref="A3:A4"/>
    <mergeCell ref="B3:B4"/>
    <mergeCell ref="S3:S4"/>
    <mergeCell ref="C3:F3"/>
    <mergeCell ref="G3:H3"/>
    <mergeCell ref="K3:R3"/>
  </mergeCells>
  <printOptions/>
  <pageMargins left="0.5905511811023623" right="0.5511811023622047" top="0.984251968503937" bottom="0.5118110236220472" header="0.5118110236220472" footer="0.5118110236220472"/>
  <pageSetup firstPageNumber="39" useFirstPageNumber="1" horizontalDpi="600" verticalDpi="600" orientation="portrait" paperSize="9" scale="98" r:id="rId1"/>
  <headerFooter alignWithMargins="0">
    <oddFooter>&amp;C&amp;"ＭＳ Ｐ明朝,標準"- &amp;P&amp;  -</oddFooter>
  </headerFooter>
  <colBreaks count="1" manualBreakCount="1">
    <brk id="9" max="32" man="1"/>
  </colBreaks>
</worksheet>
</file>

<file path=xl/worksheets/sheet6.xml><?xml version="1.0" encoding="utf-8"?>
<worksheet xmlns="http://schemas.openxmlformats.org/spreadsheetml/2006/main" xmlns:r="http://schemas.openxmlformats.org/officeDocument/2006/relationships">
  <sheetPr>
    <tabColor indexed="34"/>
  </sheetPr>
  <dimension ref="A1:Y32"/>
  <sheetViews>
    <sheetView showGridLines="0" zoomScaleSheetLayoutView="100" zoomScalePageLayoutView="0" workbookViewId="0" topLeftCell="A1">
      <pane xSplit="1" ySplit="4" topLeftCell="B5" activePane="bottomRight" state="frozen"/>
      <selection pane="topLeft" activeCell="M19" sqref="M19"/>
      <selection pane="topRight" activeCell="M19" sqref="M19"/>
      <selection pane="bottomLeft" activeCell="M19" sqref="M19"/>
      <selection pane="bottomRight" activeCell="A1" sqref="A1"/>
    </sheetView>
  </sheetViews>
  <sheetFormatPr defaultColWidth="9.00390625" defaultRowHeight="13.5"/>
  <cols>
    <col min="1" max="1" width="10.625" style="1" customWidth="1"/>
    <col min="2" max="8" width="8.75390625" style="1" customWidth="1"/>
    <col min="9" max="9" width="3.25390625" style="1" customWidth="1"/>
    <col min="10" max="10" width="2.375" style="1" customWidth="1"/>
    <col min="11" max="14" width="8.75390625" style="1" customWidth="1"/>
    <col min="15" max="15" width="8.375" style="1" customWidth="1"/>
    <col min="16" max="18" width="8.75390625" style="1" customWidth="1"/>
    <col min="19" max="19" width="11.125" style="1" customWidth="1"/>
    <col min="20" max="16384" width="9.00390625" style="1" customWidth="1"/>
  </cols>
  <sheetData>
    <row r="1" spans="1:25" s="104" customFormat="1" ht="18" customHeight="1">
      <c r="A1" s="161" t="s">
        <v>18</v>
      </c>
      <c r="B1" s="431" t="s">
        <v>172</v>
      </c>
      <c r="C1" s="431"/>
      <c r="D1" s="431"/>
      <c r="E1" s="431"/>
      <c r="F1" s="431"/>
      <c r="G1" s="431"/>
      <c r="H1" s="431"/>
      <c r="I1" s="114"/>
      <c r="J1" s="114"/>
      <c r="K1" s="444" t="s">
        <v>173</v>
      </c>
      <c r="L1" s="444"/>
      <c r="M1" s="444"/>
      <c r="N1" s="444"/>
      <c r="O1" s="444"/>
      <c r="P1" s="444"/>
      <c r="Q1" s="444"/>
      <c r="R1" s="444"/>
      <c r="S1" s="444"/>
      <c r="V1" s="462"/>
      <c r="W1" s="462"/>
      <c r="X1" s="462"/>
      <c r="Y1" s="462"/>
    </row>
    <row r="2" spans="1:19" s="4" customFormat="1" ht="13.5">
      <c r="A2" s="2"/>
      <c r="B2" s="2"/>
      <c r="C2" s="2"/>
      <c r="D2" s="2"/>
      <c r="E2" s="2"/>
      <c r="F2" s="2"/>
      <c r="G2" s="2"/>
      <c r="H2" s="2"/>
      <c r="I2" s="9"/>
      <c r="J2" s="9"/>
      <c r="K2" s="2"/>
      <c r="L2" s="2"/>
      <c r="M2" s="2"/>
      <c r="N2" s="2"/>
      <c r="O2" s="2"/>
      <c r="P2" s="2"/>
      <c r="Q2" s="2"/>
      <c r="R2" s="463" t="s">
        <v>66</v>
      </c>
      <c r="S2" s="463"/>
    </row>
    <row r="3" spans="1:19" s="124" customFormat="1" ht="24" customHeight="1">
      <c r="A3" s="452" t="s">
        <v>147</v>
      </c>
      <c r="B3" s="452" t="s">
        <v>142</v>
      </c>
      <c r="C3" s="454" t="s">
        <v>22</v>
      </c>
      <c r="D3" s="455"/>
      <c r="E3" s="455"/>
      <c r="F3" s="456"/>
      <c r="G3" s="457" t="s">
        <v>72</v>
      </c>
      <c r="H3" s="464"/>
      <c r="I3" s="129"/>
      <c r="J3" s="129"/>
      <c r="K3" s="459" t="s">
        <v>96</v>
      </c>
      <c r="L3" s="460"/>
      <c r="M3" s="460"/>
      <c r="N3" s="460"/>
      <c r="O3" s="460"/>
      <c r="P3" s="460"/>
      <c r="Q3" s="460"/>
      <c r="R3" s="461"/>
      <c r="S3" s="452" t="s">
        <v>23</v>
      </c>
    </row>
    <row r="4" spans="1:19" s="124" customFormat="1" ht="34.5" customHeight="1">
      <c r="A4" s="453"/>
      <c r="B4" s="453"/>
      <c r="C4" s="125" t="s">
        <v>142</v>
      </c>
      <c r="D4" s="125" t="s">
        <v>24</v>
      </c>
      <c r="E4" s="125" t="s">
        <v>25</v>
      </c>
      <c r="F4" s="125" t="s">
        <v>26</v>
      </c>
      <c r="G4" s="112" t="s">
        <v>142</v>
      </c>
      <c r="H4" s="112" t="s">
        <v>141</v>
      </c>
      <c r="I4" s="126"/>
      <c r="J4" s="127"/>
      <c r="K4" s="112" t="s">
        <v>142</v>
      </c>
      <c r="L4" s="112" t="s">
        <v>27</v>
      </c>
      <c r="M4" s="112" t="s">
        <v>28</v>
      </c>
      <c r="N4" s="128" t="s">
        <v>97</v>
      </c>
      <c r="O4" s="112" t="s">
        <v>144</v>
      </c>
      <c r="P4" s="112" t="s">
        <v>145</v>
      </c>
      <c r="Q4" s="112" t="s">
        <v>29</v>
      </c>
      <c r="R4" s="111" t="s">
        <v>30</v>
      </c>
      <c r="S4" s="453"/>
    </row>
    <row r="5" spans="1:19" s="4" customFormat="1" ht="24" customHeight="1">
      <c r="A5" s="49"/>
      <c r="B5" s="68"/>
      <c r="C5" s="20"/>
      <c r="D5" s="20"/>
      <c r="E5" s="20"/>
      <c r="F5" s="20"/>
      <c r="G5" s="20"/>
      <c r="H5" s="20"/>
      <c r="I5" s="20"/>
      <c r="J5" s="20"/>
      <c r="K5" s="20"/>
      <c r="L5" s="20"/>
      <c r="M5" s="20"/>
      <c r="N5" s="20"/>
      <c r="O5" s="20"/>
      <c r="P5" s="20"/>
      <c r="Q5" s="20"/>
      <c r="R5" s="20"/>
      <c r="S5" s="47"/>
    </row>
    <row r="6" spans="1:20" s="12" customFormat="1" ht="24" customHeight="1">
      <c r="A6" s="168" t="s">
        <v>148</v>
      </c>
      <c r="B6" s="84">
        <f>SUM(B12:B30)</f>
        <v>14522</v>
      </c>
      <c r="C6" s="84">
        <f aca="true" t="shared" si="0" ref="C6:R6">SUM(C12:C30)</f>
        <v>13931</v>
      </c>
      <c r="D6" s="84">
        <f t="shared" si="0"/>
        <v>4643</v>
      </c>
      <c r="E6" s="84">
        <f t="shared" si="0"/>
        <v>4657</v>
      </c>
      <c r="F6" s="84">
        <f t="shared" si="0"/>
        <v>4631</v>
      </c>
      <c r="G6" s="84">
        <f t="shared" si="0"/>
        <v>2</v>
      </c>
      <c r="H6" s="84">
        <f t="shared" si="0"/>
        <v>2</v>
      </c>
      <c r="I6" s="84"/>
      <c r="J6" s="84"/>
      <c r="K6" s="84">
        <f t="shared" si="0"/>
        <v>589</v>
      </c>
      <c r="L6" s="84">
        <f t="shared" si="0"/>
        <v>206</v>
      </c>
      <c r="M6" s="84">
        <f t="shared" si="0"/>
        <v>6</v>
      </c>
      <c r="N6" s="84">
        <f t="shared" si="0"/>
        <v>18</v>
      </c>
      <c r="O6" s="84">
        <f t="shared" si="0"/>
        <v>2</v>
      </c>
      <c r="P6" s="84">
        <f t="shared" si="0"/>
        <v>3</v>
      </c>
      <c r="Q6" s="84">
        <f t="shared" si="0"/>
        <v>0</v>
      </c>
      <c r="R6" s="84">
        <f t="shared" si="0"/>
        <v>354</v>
      </c>
      <c r="S6" s="77" t="s">
        <v>148</v>
      </c>
      <c r="T6" s="13"/>
    </row>
    <row r="7" spans="1:20" s="12" customFormat="1" ht="24" customHeight="1">
      <c r="A7" s="77"/>
      <c r="B7" s="85"/>
      <c r="C7" s="85"/>
      <c r="D7" s="85"/>
      <c r="E7" s="85"/>
      <c r="F7" s="85"/>
      <c r="G7" s="85"/>
      <c r="H7" s="85"/>
      <c r="I7" s="85"/>
      <c r="J7" s="85"/>
      <c r="K7" s="85"/>
      <c r="L7" s="85"/>
      <c r="M7" s="85"/>
      <c r="N7" s="85"/>
      <c r="O7" s="85"/>
      <c r="P7" s="85"/>
      <c r="Q7" s="85"/>
      <c r="R7" s="85"/>
      <c r="S7" s="77"/>
      <c r="T7" s="13"/>
    </row>
    <row r="8" spans="1:20" s="4" customFormat="1" ht="24" customHeight="1">
      <c r="A8" s="75" t="s">
        <v>130</v>
      </c>
      <c r="B8" s="54">
        <v>406</v>
      </c>
      <c r="C8" s="54">
        <v>406</v>
      </c>
      <c r="D8" s="54">
        <v>138</v>
      </c>
      <c r="E8" s="54">
        <v>136</v>
      </c>
      <c r="F8" s="54">
        <v>132</v>
      </c>
      <c r="G8" s="54">
        <v>0</v>
      </c>
      <c r="H8" s="54">
        <v>0</v>
      </c>
      <c r="I8" s="41"/>
      <c r="J8" s="41"/>
      <c r="K8" s="54">
        <v>0</v>
      </c>
      <c r="L8" s="54">
        <v>0</v>
      </c>
      <c r="M8" s="54">
        <v>0</v>
      </c>
      <c r="N8" s="54">
        <v>0</v>
      </c>
      <c r="O8" s="54">
        <v>0</v>
      </c>
      <c r="P8" s="54">
        <v>0</v>
      </c>
      <c r="Q8" s="54">
        <v>0</v>
      </c>
      <c r="R8" s="54">
        <v>0</v>
      </c>
      <c r="S8" s="75" t="s">
        <v>130</v>
      </c>
      <c r="T8" s="9"/>
    </row>
    <row r="9" spans="1:20" s="4" customFormat="1" ht="24" customHeight="1">
      <c r="A9" s="75" t="s">
        <v>131</v>
      </c>
      <c r="B9" s="159">
        <v>13800</v>
      </c>
      <c r="C9" s="159">
        <v>13209</v>
      </c>
      <c r="D9" s="159">
        <v>4399</v>
      </c>
      <c r="E9" s="159">
        <v>4410</v>
      </c>
      <c r="F9" s="159">
        <v>4400</v>
      </c>
      <c r="G9" s="54">
        <v>2</v>
      </c>
      <c r="H9" s="54">
        <v>2</v>
      </c>
      <c r="I9" s="41"/>
      <c r="J9" s="41"/>
      <c r="K9" s="159">
        <v>589</v>
      </c>
      <c r="L9" s="159">
        <v>206</v>
      </c>
      <c r="M9" s="159">
        <v>6</v>
      </c>
      <c r="N9" s="159">
        <v>18</v>
      </c>
      <c r="O9" s="159">
        <v>2</v>
      </c>
      <c r="P9" s="159">
        <v>3</v>
      </c>
      <c r="Q9" s="159">
        <v>0</v>
      </c>
      <c r="R9" s="159">
        <v>354</v>
      </c>
      <c r="S9" s="75" t="s">
        <v>131</v>
      </c>
      <c r="T9" s="9"/>
    </row>
    <row r="10" spans="1:20" s="4" customFormat="1" ht="24" customHeight="1">
      <c r="A10" s="75" t="s">
        <v>132</v>
      </c>
      <c r="B10" s="159">
        <v>316</v>
      </c>
      <c r="C10" s="159">
        <v>316</v>
      </c>
      <c r="D10" s="159">
        <v>106</v>
      </c>
      <c r="E10" s="159">
        <v>111</v>
      </c>
      <c r="F10" s="159">
        <v>99</v>
      </c>
      <c r="G10" s="54">
        <v>0</v>
      </c>
      <c r="H10" s="54">
        <v>0</v>
      </c>
      <c r="I10" s="41"/>
      <c r="J10" s="41"/>
      <c r="K10" s="54">
        <v>0</v>
      </c>
      <c r="L10" s="54">
        <v>0</v>
      </c>
      <c r="M10" s="54">
        <v>0</v>
      </c>
      <c r="N10" s="54">
        <v>0</v>
      </c>
      <c r="O10" s="54">
        <v>0</v>
      </c>
      <c r="P10" s="54">
        <v>0</v>
      </c>
      <c r="Q10" s="54">
        <v>0</v>
      </c>
      <c r="R10" s="54">
        <v>0</v>
      </c>
      <c r="S10" s="75" t="s">
        <v>132</v>
      </c>
      <c r="T10" s="9"/>
    </row>
    <row r="11" spans="1:20" s="4" customFormat="1" ht="24" customHeight="1">
      <c r="A11" s="47"/>
      <c r="B11" s="41"/>
      <c r="C11" s="41"/>
      <c r="D11" s="41"/>
      <c r="E11" s="41"/>
      <c r="F11" s="41"/>
      <c r="G11" s="41"/>
      <c r="H11" s="41"/>
      <c r="I11" s="41"/>
      <c r="J11" s="41"/>
      <c r="K11" s="41"/>
      <c r="L11" s="41"/>
      <c r="M11" s="41"/>
      <c r="N11" s="41"/>
      <c r="O11" s="41"/>
      <c r="P11" s="41"/>
      <c r="Q11" s="41"/>
      <c r="R11" s="41"/>
      <c r="S11" s="47"/>
      <c r="T11" s="9"/>
    </row>
    <row r="12" spans="1:20" ht="24" customHeight="1">
      <c r="A12" s="75" t="s">
        <v>7</v>
      </c>
      <c r="B12" s="159">
        <v>4944</v>
      </c>
      <c r="C12" s="159">
        <v>4746</v>
      </c>
      <c r="D12" s="159">
        <v>1588</v>
      </c>
      <c r="E12" s="159">
        <v>1590</v>
      </c>
      <c r="F12" s="159">
        <v>1568</v>
      </c>
      <c r="G12" s="54">
        <v>0</v>
      </c>
      <c r="H12" s="54">
        <v>0</v>
      </c>
      <c r="I12" s="27"/>
      <c r="J12" s="27"/>
      <c r="K12" s="159">
        <v>198</v>
      </c>
      <c r="L12" s="159">
        <v>63</v>
      </c>
      <c r="M12" s="159">
        <v>4</v>
      </c>
      <c r="N12" s="159">
        <v>0</v>
      </c>
      <c r="O12" s="159">
        <v>0</v>
      </c>
      <c r="P12" s="159">
        <v>0</v>
      </c>
      <c r="Q12" s="159">
        <v>0</v>
      </c>
      <c r="R12" s="159">
        <v>131</v>
      </c>
      <c r="S12" s="75" t="s">
        <v>7</v>
      </c>
      <c r="T12" s="6"/>
    </row>
    <row r="13" spans="1:20" ht="24" customHeight="1">
      <c r="A13" s="75" t="s">
        <v>8</v>
      </c>
      <c r="B13" s="159">
        <v>4109</v>
      </c>
      <c r="C13" s="159">
        <v>3989</v>
      </c>
      <c r="D13" s="159">
        <v>1380</v>
      </c>
      <c r="E13" s="159">
        <v>1268</v>
      </c>
      <c r="F13" s="159">
        <v>1341</v>
      </c>
      <c r="G13" s="54">
        <v>2</v>
      </c>
      <c r="H13" s="54">
        <v>2</v>
      </c>
      <c r="I13" s="27"/>
      <c r="J13" s="27"/>
      <c r="K13" s="159">
        <v>118</v>
      </c>
      <c r="L13" s="159">
        <v>40</v>
      </c>
      <c r="M13" s="159">
        <v>0</v>
      </c>
      <c r="N13" s="159">
        <v>5</v>
      </c>
      <c r="O13" s="159">
        <v>1</v>
      </c>
      <c r="P13" s="159">
        <v>1</v>
      </c>
      <c r="Q13" s="159">
        <v>0</v>
      </c>
      <c r="R13" s="159">
        <v>71</v>
      </c>
      <c r="S13" s="75" t="s">
        <v>8</v>
      </c>
      <c r="T13" s="6"/>
    </row>
    <row r="14" spans="1:20" ht="24" customHeight="1">
      <c r="A14" s="75" t="s">
        <v>9</v>
      </c>
      <c r="B14" s="159">
        <v>1189</v>
      </c>
      <c r="C14" s="159">
        <v>1114</v>
      </c>
      <c r="D14" s="159">
        <v>371</v>
      </c>
      <c r="E14" s="159">
        <v>392</v>
      </c>
      <c r="F14" s="159">
        <v>351</v>
      </c>
      <c r="G14" s="54">
        <v>0</v>
      </c>
      <c r="H14" s="54">
        <v>0</v>
      </c>
      <c r="I14" s="27"/>
      <c r="J14" s="27"/>
      <c r="K14" s="159">
        <v>75</v>
      </c>
      <c r="L14" s="159">
        <v>24</v>
      </c>
      <c r="M14" s="159">
        <v>1</v>
      </c>
      <c r="N14" s="159">
        <v>4</v>
      </c>
      <c r="O14" s="159">
        <v>0</v>
      </c>
      <c r="P14" s="159">
        <v>0</v>
      </c>
      <c r="Q14" s="159">
        <v>0</v>
      </c>
      <c r="R14" s="159">
        <v>46</v>
      </c>
      <c r="S14" s="75" t="s">
        <v>9</v>
      </c>
      <c r="T14" s="6"/>
    </row>
    <row r="15" spans="1:20" ht="24" customHeight="1">
      <c r="A15" s="75" t="s">
        <v>10</v>
      </c>
      <c r="B15" s="159">
        <v>804</v>
      </c>
      <c r="C15" s="159">
        <v>786</v>
      </c>
      <c r="D15" s="159">
        <v>249</v>
      </c>
      <c r="E15" s="159">
        <v>260</v>
      </c>
      <c r="F15" s="159">
        <v>277</v>
      </c>
      <c r="G15" s="54">
        <v>0</v>
      </c>
      <c r="H15" s="54">
        <v>0</v>
      </c>
      <c r="I15" s="27"/>
      <c r="J15" s="27"/>
      <c r="K15" s="159">
        <v>18</v>
      </c>
      <c r="L15" s="159">
        <v>7</v>
      </c>
      <c r="M15" s="159">
        <v>0</v>
      </c>
      <c r="N15" s="159">
        <v>0</v>
      </c>
      <c r="O15" s="159">
        <v>0</v>
      </c>
      <c r="P15" s="159">
        <v>0</v>
      </c>
      <c r="Q15" s="159">
        <v>0</v>
      </c>
      <c r="R15" s="159">
        <v>11</v>
      </c>
      <c r="S15" s="75" t="s">
        <v>10</v>
      </c>
      <c r="T15" s="6"/>
    </row>
    <row r="16" spans="1:20" ht="24" customHeight="1">
      <c r="A16" s="75" t="s">
        <v>45</v>
      </c>
      <c r="B16" s="159">
        <v>254</v>
      </c>
      <c r="C16" s="159">
        <v>241</v>
      </c>
      <c r="D16" s="159">
        <v>80</v>
      </c>
      <c r="E16" s="159">
        <v>84</v>
      </c>
      <c r="F16" s="159">
        <v>77</v>
      </c>
      <c r="G16" s="54">
        <v>0</v>
      </c>
      <c r="H16" s="54">
        <v>0</v>
      </c>
      <c r="I16" s="27"/>
      <c r="J16" s="27"/>
      <c r="K16" s="159">
        <v>13</v>
      </c>
      <c r="L16" s="159">
        <v>7</v>
      </c>
      <c r="M16" s="159">
        <v>0</v>
      </c>
      <c r="N16" s="159">
        <v>0</v>
      </c>
      <c r="O16" s="159">
        <v>0</v>
      </c>
      <c r="P16" s="159">
        <v>0</v>
      </c>
      <c r="Q16" s="159">
        <v>0</v>
      </c>
      <c r="R16" s="159">
        <v>6</v>
      </c>
      <c r="S16" s="75" t="s">
        <v>45</v>
      </c>
      <c r="T16" s="6"/>
    </row>
    <row r="17" spans="1:20" ht="24" customHeight="1">
      <c r="A17" s="75" t="s">
        <v>11</v>
      </c>
      <c r="B17" s="159">
        <v>53</v>
      </c>
      <c r="C17" s="159">
        <v>52</v>
      </c>
      <c r="D17" s="159">
        <v>16</v>
      </c>
      <c r="E17" s="159">
        <v>14</v>
      </c>
      <c r="F17" s="159">
        <v>22</v>
      </c>
      <c r="G17" s="54">
        <v>0</v>
      </c>
      <c r="H17" s="54">
        <v>0</v>
      </c>
      <c r="I17" s="27"/>
      <c r="J17" s="27"/>
      <c r="K17" s="159">
        <v>1</v>
      </c>
      <c r="L17" s="159">
        <v>1</v>
      </c>
      <c r="M17" s="159">
        <v>0</v>
      </c>
      <c r="N17" s="159">
        <v>0</v>
      </c>
      <c r="O17" s="159">
        <v>0</v>
      </c>
      <c r="P17" s="159">
        <v>0</v>
      </c>
      <c r="Q17" s="159">
        <v>0</v>
      </c>
      <c r="R17" s="159">
        <v>0</v>
      </c>
      <c r="S17" s="75" t="s">
        <v>11</v>
      </c>
      <c r="T17" s="6"/>
    </row>
    <row r="18" spans="1:20" ht="24" customHeight="1">
      <c r="A18" s="75" t="s">
        <v>12</v>
      </c>
      <c r="B18" s="159">
        <v>138</v>
      </c>
      <c r="C18" s="159">
        <v>132</v>
      </c>
      <c r="D18" s="159">
        <v>48</v>
      </c>
      <c r="E18" s="159">
        <v>42</v>
      </c>
      <c r="F18" s="159">
        <v>42</v>
      </c>
      <c r="G18" s="54">
        <v>0</v>
      </c>
      <c r="H18" s="54">
        <v>0</v>
      </c>
      <c r="I18" s="27"/>
      <c r="J18" s="27"/>
      <c r="K18" s="159">
        <v>6</v>
      </c>
      <c r="L18" s="159">
        <v>2</v>
      </c>
      <c r="M18" s="159">
        <v>0</v>
      </c>
      <c r="N18" s="159">
        <v>0</v>
      </c>
      <c r="O18" s="159">
        <v>1</v>
      </c>
      <c r="P18" s="159">
        <v>0</v>
      </c>
      <c r="Q18" s="159">
        <v>0</v>
      </c>
      <c r="R18" s="159">
        <v>3</v>
      </c>
      <c r="S18" s="75" t="s">
        <v>12</v>
      </c>
      <c r="T18" s="6"/>
    </row>
    <row r="19" spans="1:20" ht="24" customHeight="1">
      <c r="A19" s="75" t="s">
        <v>89</v>
      </c>
      <c r="B19" s="159">
        <v>424</v>
      </c>
      <c r="C19" s="159">
        <v>400</v>
      </c>
      <c r="D19" s="159">
        <v>125</v>
      </c>
      <c r="E19" s="159">
        <v>144</v>
      </c>
      <c r="F19" s="159">
        <v>131</v>
      </c>
      <c r="G19" s="54">
        <v>0</v>
      </c>
      <c r="H19" s="54">
        <v>0</v>
      </c>
      <c r="I19" s="27"/>
      <c r="J19" s="27"/>
      <c r="K19" s="159">
        <v>24</v>
      </c>
      <c r="L19" s="159">
        <v>11</v>
      </c>
      <c r="M19" s="159">
        <v>1</v>
      </c>
      <c r="N19" s="159">
        <v>0</v>
      </c>
      <c r="O19" s="159">
        <v>0</v>
      </c>
      <c r="P19" s="159">
        <v>1</v>
      </c>
      <c r="Q19" s="159">
        <v>0</v>
      </c>
      <c r="R19" s="159">
        <v>11</v>
      </c>
      <c r="S19" s="75" t="s">
        <v>83</v>
      </c>
      <c r="T19" s="6"/>
    </row>
    <row r="20" spans="1:20" ht="24" customHeight="1">
      <c r="A20" s="75" t="s">
        <v>13</v>
      </c>
      <c r="B20" s="159">
        <v>169</v>
      </c>
      <c r="C20" s="159">
        <v>160</v>
      </c>
      <c r="D20" s="159">
        <v>46</v>
      </c>
      <c r="E20" s="159">
        <v>51</v>
      </c>
      <c r="F20" s="159">
        <v>63</v>
      </c>
      <c r="G20" s="54">
        <v>0</v>
      </c>
      <c r="H20" s="54">
        <v>0</v>
      </c>
      <c r="I20" s="27"/>
      <c r="J20" s="27"/>
      <c r="K20" s="159">
        <v>9</v>
      </c>
      <c r="L20" s="159">
        <v>0</v>
      </c>
      <c r="M20" s="159">
        <v>0</v>
      </c>
      <c r="N20" s="159">
        <v>0</v>
      </c>
      <c r="O20" s="159">
        <v>0</v>
      </c>
      <c r="P20" s="159">
        <v>0</v>
      </c>
      <c r="Q20" s="159">
        <v>0</v>
      </c>
      <c r="R20" s="159">
        <v>9</v>
      </c>
      <c r="S20" s="75" t="s">
        <v>13</v>
      </c>
      <c r="T20" s="6"/>
    </row>
    <row r="21" spans="1:20" ht="24" customHeight="1">
      <c r="A21" s="75" t="s">
        <v>84</v>
      </c>
      <c r="B21" s="159">
        <v>533</v>
      </c>
      <c r="C21" s="159">
        <v>506</v>
      </c>
      <c r="D21" s="159">
        <v>183</v>
      </c>
      <c r="E21" s="159">
        <v>159</v>
      </c>
      <c r="F21" s="159">
        <v>164</v>
      </c>
      <c r="G21" s="54">
        <v>0</v>
      </c>
      <c r="H21" s="54">
        <v>0</v>
      </c>
      <c r="I21" s="27"/>
      <c r="J21" s="27"/>
      <c r="K21" s="159">
        <v>27</v>
      </c>
      <c r="L21" s="159">
        <v>12</v>
      </c>
      <c r="M21" s="159">
        <v>0</v>
      </c>
      <c r="N21" s="159">
        <v>3</v>
      </c>
      <c r="O21" s="159">
        <v>0</v>
      </c>
      <c r="P21" s="159">
        <v>1</v>
      </c>
      <c r="Q21" s="159">
        <v>0</v>
      </c>
      <c r="R21" s="159">
        <v>11</v>
      </c>
      <c r="S21" s="75" t="s">
        <v>84</v>
      </c>
      <c r="T21" s="6"/>
    </row>
    <row r="22" spans="1:20" ht="24" customHeight="1">
      <c r="A22" s="75" t="s">
        <v>90</v>
      </c>
      <c r="B22" s="159">
        <v>426</v>
      </c>
      <c r="C22" s="159">
        <v>401</v>
      </c>
      <c r="D22" s="159">
        <v>137</v>
      </c>
      <c r="E22" s="159">
        <v>149</v>
      </c>
      <c r="F22" s="159">
        <v>115</v>
      </c>
      <c r="G22" s="54">
        <v>0</v>
      </c>
      <c r="H22" s="54">
        <v>0</v>
      </c>
      <c r="I22" s="27"/>
      <c r="J22" s="27"/>
      <c r="K22" s="159">
        <v>25</v>
      </c>
      <c r="L22" s="159">
        <v>6</v>
      </c>
      <c r="M22" s="159">
        <v>0</v>
      </c>
      <c r="N22" s="159">
        <v>2</v>
      </c>
      <c r="O22" s="159">
        <v>0</v>
      </c>
      <c r="P22" s="159">
        <v>0</v>
      </c>
      <c r="Q22" s="159">
        <v>0</v>
      </c>
      <c r="R22" s="159">
        <v>17</v>
      </c>
      <c r="S22" s="75" t="s">
        <v>85</v>
      </c>
      <c r="T22" s="6"/>
    </row>
    <row r="23" spans="1:20" ht="24" customHeight="1">
      <c r="A23" s="75" t="s">
        <v>91</v>
      </c>
      <c r="B23" s="159">
        <v>358</v>
      </c>
      <c r="C23" s="159">
        <v>328</v>
      </c>
      <c r="D23" s="159">
        <v>101</v>
      </c>
      <c r="E23" s="159">
        <v>117</v>
      </c>
      <c r="F23" s="159">
        <v>110</v>
      </c>
      <c r="G23" s="54">
        <v>0</v>
      </c>
      <c r="H23" s="54">
        <v>0</v>
      </c>
      <c r="I23" s="27"/>
      <c r="J23" s="27"/>
      <c r="K23" s="159">
        <v>30</v>
      </c>
      <c r="L23" s="159">
        <v>11</v>
      </c>
      <c r="M23" s="159">
        <v>0</v>
      </c>
      <c r="N23" s="159">
        <v>3</v>
      </c>
      <c r="O23" s="159">
        <v>0</v>
      </c>
      <c r="P23" s="159">
        <v>0</v>
      </c>
      <c r="Q23" s="159">
        <v>0</v>
      </c>
      <c r="R23" s="159">
        <v>16</v>
      </c>
      <c r="S23" s="75" t="s">
        <v>91</v>
      </c>
      <c r="T23" s="6"/>
    </row>
    <row r="24" spans="1:20" ht="24" customHeight="1">
      <c r="A24" s="75" t="s">
        <v>99</v>
      </c>
      <c r="B24" s="159">
        <v>0</v>
      </c>
      <c r="C24" s="159">
        <v>0</v>
      </c>
      <c r="D24" s="159">
        <v>0</v>
      </c>
      <c r="E24" s="159">
        <v>0</v>
      </c>
      <c r="F24" s="159">
        <v>0</v>
      </c>
      <c r="G24" s="54">
        <v>0</v>
      </c>
      <c r="H24" s="54">
        <v>0</v>
      </c>
      <c r="I24" s="27"/>
      <c r="J24" s="27"/>
      <c r="K24" s="159">
        <v>0</v>
      </c>
      <c r="L24" s="159">
        <v>0</v>
      </c>
      <c r="M24" s="159">
        <v>0</v>
      </c>
      <c r="N24" s="159">
        <v>0</v>
      </c>
      <c r="O24" s="159">
        <v>0</v>
      </c>
      <c r="P24" s="159">
        <v>0</v>
      </c>
      <c r="Q24" s="159">
        <v>0</v>
      </c>
      <c r="R24" s="159">
        <v>0</v>
      </c>
      <c r="S24" s="75" t="s">
        <v>99</v>
      </c>
      <c r="T24" s="6"/>
    </row>
    <row r="25" spans="1:20" ht="24" customHeight="1">
      <c r="A25" s="75" t="s">
        <v>14</v>
      </c>
      <c r="B25" s="159">
        <v>380</v>
      </c>
      <c r="C25" s="159">
        <v>364</v>
      </c>
      <c r="D25" s="159">
        <v>113</v>
      </c>
      <c r="E25" s="159">
        <v>130</v>
      </c>
      <c r="F25" s="159">
        <v>121</v>
      </c>
      <c r="G25" s="54">
        <v>0</v>
      </c>
      <c r="H25" s="54">
        <v>0</v>
      </c>
      <c r="I25" s="27"/>
      <c r="J25" s="27"/>
      <c r="K25" s="159">
        <v>16</v>
      </c>
      <c r="L25" s="159">
        <v>6</v>
      </c>
      <c r="M25" s="159">
        <v>0</v>
      </c>
      <c r="N25" s="159">
        <v>0</v>
      </c>
      <c r="O25" s="159">
        <v>0</v>
      </c>
      <c r="P25" s="159">
        <v>0</v>
      </c>
      <c r="Q25" s="159">
        <v>0</v>
      </c>
      <c r="R25" s="159">
        <v>10</v>
      </c>
      <c r="S25" s="75" t="s">
        <v>14</v>
      </c>
      <c r="T25" s="6"/>
    </row>
    <row r="26" spans="1:20" ht="24" customHeight="1">
      <c r="A26" s="75" t="s">
        <v>81</v>
      </c>
      <c r="B26" s="159">
        <v>305</v>
      </c>
      <c r="C26" s="159">
        <v>297</v>
      </c>
      <c r="D26" s="159">
        <v>77</v>
      </c>
      <c r="E26" s="159">
        <v>105</v>
      </c>
      <c r="F26" s="159">
        <v>115</v>
      </c>
      <c r="G26" s="54">
        <v>0</v>
      </c>
      <c r="H26" s="54">
        <v>0</v>
      </c>
      <c r="I26" s="27"/>
      <c r="J26" s="27"/>
      <c r="K26" s="159">
        <v>8</v>
      </c>
      <c r="L26" s="159">
        <v>4</v>
      </c>
      <c r="M26" s="159">
        <v>0</v>
      </c>
      <c r="N26" s="159">
        <v>0</v>
      </c>
      <c r="O26" s="159">
        <v>0</v>
      </c>
      <c r="P26" s="159">
        <v>0</v>
      </c>
      <c r="Q26" s="159">
        <v>0</v>
      </c>
      <c r="R26" s="159">
        <v>4</v>
      </c>
      <c r="S26" s="75" t="s">
        <v>81</v>
      </c>
      <c r="T26" s="6"/>
    </row>
    <row r="27" spans="1:20" ht="24" customHeight="1">
      <c r="A27" s="75" t="s">
        <v>86</v>
      </c>
      <c r="B27" s="159">
        <v>267</v>
      </c>
      <c r="C27" s="159">
        <v>259</v>
      </c>
      <c r="D27" s="159">
        <v>85</v>
      </c>
      <c r="E27" s="159">
        <v>94</v>
      </c>
      <c r="F27" s="159">
        <v>80</v>
      </c>
      <c r="G27" s="54">
        <v>0</v>
      </c>
      <c r="H27" s="54">
        <v>0</v>
      </c>
      <c r="I27" s="27"/>
      <c r="J27" s="27"/>
      <c r="K27" s="159">
        <v>8</v>
      </c>
      <c r="L27" s="159">
        <v>3</v>
      </c>
      <c r="M27" s="159">
        <v>0</v>
      </c>
      <c r="N27" s="159">
        <v>0</v>
      </c>
      <c r="O27" s="159">
        <v>0</v>
      </c>
      <c r="P27" s="159">
        <v>0</v>
      </c>
      <c r="Q27" s="159">
        <v>0</v>
      </c>
      <c r="R27" s="159">
        <v>5</v>
      </c>
      <c r="S27" s="75" t="s">
        <v>86</v>
      </c>
      <c r="T27" s="6"/>
    </row>
    <row r="28" spans="1:20" ht="24" customHeight="1">
      <c r="A28" s="75" t="s">
        <v>15</v>
      </c>
      <c r="B28" s="159">
        <v>78</v>
      </c>
      <c r="C28" s="159">
        <v>72</v>
      </c>
      <c r="D28" s="159">
        <v>21</v>
      </c>
      <c r="E28" s="159">
        <v>25</v>
      </c>
      <c r="F28" s="159">
        <v>26</v>
      </c>
      <c r="G28" s="54">
        <v>0</v>
      </c>
      <c r="H28" s="54">
        <v>0</v>
      </c>
      <c r="I28" s="27"/>
      <c r="J28" s="27"/>
      <c r="K28" s="159">
        <v>6</v>
      </c>
      <c r="L28" s="159">
        <v>3</v>
      </c>
      <c r="M28" s="159">
        <v>0</v>
      </c>
      <c r="N28" s="159">
        <v>1</v>
      </c>
      <c r="O28" s="159">
        <v>0</v>
      </c>
      <c r="P28" s="159">
        <v>0</v>
      </c>
      <c r="Q28" s="159">
        <v>0</v>
      </c>
      <c r="R28" s="159">
        <v>2</v>
      </c>
      <c r="S28" s="75" t="s">
        <v>15</v>
      </c>
      <c r="T28" s="6"/>
    </row>
    <row r="29" spans="1:20" ht="24" customHeight="1">
      <c r="A29" s="75" t="s">
        <v>16</v>
      </c>
      <c r="B29" s="159">
        <v>51</v>
      </c>
      <c r="C29" s="159">
        <v>47</v>
      </c>
      <c r="D29" s="159">
        <v>16</v>
      </c>
      <c r="E29" s="159">
        <v>17</v>
      </c>
      <c r="F29" s="159">
        <v>14</v>
      </c>
      <c r="G29" s="54">
        <v>0</v>
      </c>
      <c r="H29" s="54">
        <v>0</v>
      </c>
      <c r="I29" s="27"/>
      <c r="J29" s="27"/>
      <c r="K29" s="159">
        <v>4</v>
      </c>
      <c r="L29" s="159">
        <v>4</v>
      </c>
      <c r="M29" s="159">
        <v>0</v>
      </c>
      <c r="N29" s="159">
        <v>0</v>
      </c>
      <c r="O29" s="159">
        <v>0</v>
      </c>
      <c r="P29" s="159">
        <v>0</v>
      </c>
      <c r="Q29" s="159">
        <v>0</v>
      </c>
      <c r="R29" s="159">
        <v>0</v>
      </c>
      <c r="S29" s="75" t="s">
        <v>16</v>
      </c>
      <c r="T29" s="6"/>
    </row>
    <row r="30" spans="1:20" ht="24" customHeight="1">
      <c r="A30" s="75" t="s">
        <v>17</v>
      </c>
      <c r="B30" s="159">
        <v>40</v>
      </c>
      <c r="C30" s="159">
        <v>37</v>
      </c>
      <c r="D30" s="159">
        <v>7</v>
      </c>
      <c r="E30" s="159">
        <v>16</v>
      </c>
      <c r="F30" s="159">
        <v>14</v>
      </c>
      <c r="G30" s="54">
        <v>0</v>
      </c>
      <c r="H30" s="54">
        <v>0</v>
      </c>
      <c r="I30" s="27"/>
      <c r="J30" s="27"/>
      <c r="K30" s="159">
        <v>3</v>
      </c>
      <c r="L30" s="159">
        <v>2</v>
      </c>
      <c r="M30" s="159">
        <v>0</v>
      </c>
      <c r="N30" s="159">
        <v>0</v>
      </c>
      <c r="O30" s="159">
        <v>0</v>
      </c>
      <c r="P30" s="159">
        <v>0</v>
      </c>
      <c r="Q30" s="159">
        <v>0</v>
      </c>
      <c r="R30" s="159">
        <v>1</v>
      </c>
      <c r="S30" s="75" t="s">
        <v>17</v>
      </c>
      <c r="T30" s="6"/>
    </row>
    <row r="31" spans="1:20" ht="5.25" customHeight="1">
      <c r="A31" s="48"/>
      <c r="B31" s="16"/>
      <c r="C31" s="16"/>
      <c r="D31" s="16"/>
      <c r="E31" s="16"/>
      <c r="F31" s="16"/>
      <c r="G31" s="16"/>
      <c r="H31" s="16"/>
      <c r="I31" s="18"/>
      <c r="J31" s="18"/>
      <c r="K31" s="16"/>
      <c r="L31" s="16"/>
      <c r="M31" s="16"/>
      <c r="N31" s="16"/>
      <c r="O31" s="16"/>
      <c r="P31" s="16"/>
      <c r="Q31" s="16"/>
      <c r="R31" s="16"/>
      <c r="S31" s="48"/>
      <c r="T31" s="6"/>
    </row>
    <row r="32" ht="13.5">
      <c r="T32" s="6"/>
    </row>
  </sheetData>
  <sheetProtection/>
  <mergeCells count="10">
    <mergeCell ref="K1:S1"/>
    <mergeCell ref="V1:Y1"/>
    <mergeCell ref="R2:S2"/>
    <mergeCell ref="G3:H3"/>
    <mergeCell ref="A3:A4"/>
    <mergeCell ref="B3:B4"/>
    <mergeCell ref="S3:S4"/>
    <mergeCell ref="C3:F3"/>
    <mergeCell ref="K3:R3"/>
    <mergeCell ref="B1:H1"/>
  </mergeCells>
  <printOptions/>
  <pageMargins left="0.5511811023622047" right="0.5511811023622047" top="0.984251968503937" bottom="0.5118110236220472" header="0.5118110236220472" footer="0.5118110236220472"/>
  <pageSetup firstPageNumber="41" useFirstPageNumber="1" horizontalDpi="600" verticalDpi="600" orientation="portrait" paperSize="9" r:id="rId1"/>
  <headerFooter alignWithMargins="0">
    <oddFooter>&amp;C&amp;"ＭＳ Ｐ明朝,標準"&amp;10- &amp;P&amp;  -</oddFooter>
  </headerFooter>
  <colBreaks count="1" manualBreakCount="1">
    <brk id="9" max="31" man="1"/>
  </colBreaks>
</worksheet>
</file>

<file path=xl/worksheets/sheet7.xml><?xml version="1.0" encoding="utf-8"?>
<worksheet xmlns="http://schemas.openxmlformats.org/spreadsheetml/2006/main" xmlns:r="http://schemas.openxmlformats.org/officeDocument/2006/relationships">
  <sheetPr>
    <tabColor indexed="34"/>
  </sheetPr>
  <dimension ref="A1:AJ40"/>
  <sheetViews>
    <sheetView showGridLines="0" zoomScaleSheetLayoutView="100" zoomScalePageLayoutView="0" workbookViewId="0" topLeftCell="A1">
      <pane xSplit="1" ySplit="10" topLeftCell="R29" activePane="bottomRight" state="frozen"/>
      <selection pane="topLeft" activeCell="A1" sqref="A1"/>
      <selection pane="topRight" activeCell="B1" sqref="B1"/>
      <selection pane="bottomLeft" activeCell="A11" sqref="A11"/>
      <selection pane="bottomRight" activeCell="R1" sqref="R1"/>
    </sheetView>
  </sheetViews>
  <sheetFormatPr defaultColWidth="9.00390625" defaultRowHeight="13.5"/>
  <cols>
    <col min="1" max="1" width="11.75390625" style="1" customWidth="1"/>
    <col min="2" max="2" width="7.375" style="1" customWidth="1"/>
    <col min="3" max="4" width="6.25390625" style="1" customWidth="1"/>
    <col min="5" max="5" width="6.25390625" style="1" bestFit="1" customWidth="1"/>
    <col min="6" max="7" width="5.125" style="1" customWidth="1"/>
    <col min="8" max="8" width="6.25390625" style="1" bestFit="1" customWidth="1"/>
    <col min="9" max="10" width="5.125" style="1" customWidth="1"/>
    <col min="11" max="11" width="6.25390625" style="1" bestFit="1" customWidth="1"/>
    <col min="12" max="13" width="5.125" style="1" customWidth="1"/>
    <col min="14" max="14" width="6.25390625" style="1" bestFit="1" customWidth="1"/>
    <col min="15" max="16" width="5.125" style="1" customWidth="1"/>
    <col min="17" max="17" width="3.75390625" style="1" customWidth="1"/>
    <col min="18" max="18" width="4.75390625" style="1" customWidth="1"/>
    <col min="19" max="19" width="7.375" style="1" customWidth="1"/>
    <col min="20" max="21" width="5.875" style="1" bestFit="1" customWidth="1"/>
    <col min="22" max="22" width="4.875" style="1" customWidth="1"/>
    <col min="23" max="23" width="4.375" style="1" customWidth="1"/>
    <col min="24" max="24" width="4.625" style="1" customWidth="1"/>
    <col min="25" max="25" width="6.25390625" style="1" bestFit="1" customWidth="1"/>
    <col min="26" max="27" width="5.125" style="1" customWidth="1"/>
    <col min="28" max="28" width="6.375" style="1" bestFit="1" customWidth="1"/>
    <col min="29" max="30" width="5.125" style="1" customWidth="1"/>
    <col min="31" max="31" width="6.375" style="1" bestFit="1" customWidth="1"/>
    <col min="32" max="33" width="5.125" style="1" customWidth="1"/>
    <col min="34" max="34" width="6.375" style="1" bestFit="1" customWidth="1"/>
    <col min="35" max="35" width="5.75390625" style="1" bestFit="1" customWidth="1"/>
    <col min="36" max="36" width="5.125" style="1" customWidth="1"/>
    <col min="37" max="16384" width="9.00390625" style="1" customWidth="1"/>
  </cols>
  <sheetData>
    <row r="1" spans="1:36" s="104" customFormat="1" ht="18" customHeight="1">
      <c r="A1" s="167" t="s">
        <v>18</v>
      </c>
      <c r="B1" s="431" t="s">
        <v>174</v>
      </c>
      <c r="C1" s="431"/>
      <c r="D1" s="431"/>
      <c r="E1" s="431"/>
      <c r="F1" s="431"/>
      <c r="G1" s="431"/>
      <c r="H1" s="431"/>
      <c r="I1" s="431"/>
      <c r="J1" s="431"/>
      <c r="K1" s="431"/>
      <c r="L1" s="431"/>
      <c r="M1" s="431"/>
      <c r="N1" s="431"/>
      <c r="O1" s="431"/>
      <c r="P1" s="431"/>
      <c r="Q1" s="114"/>
      <c r="R1" s="114"/>
      <c r="S1" s="444" t="s">
        <v>175</v>
      </c>
      <c r="T1" s="444"/>
      <c r="U1" s="444"/>
      <c r="V1" s="444"/>
      <c r="W1" s="444"/>
      <c r="X1" s="444"/>
      <c r="Y1" s="444"/>
      <c r="Z1" s="444"/>
      <c r="AA1" s="444"/>
      <c r="AB1" s="444"/>
      <c r="AC1" s="444"/>
      <c r="AD1" s="444"/>
      <c r="AE1" s="444"/>
      <c r="AF1" s="444"/>
      <c r="AG1" s="444"/>
      <c r="AH1" s="444"/>
      <c r="AI1" s="444"/>
      <c r="AJ1" s="444"/>
    </row>
    <row r="2" spans="1:36" s="4" customFormat="1" ht="13.5">
      <c r="A2" s="16"/>
      <c r="B2" s="16"/>
      <c r="C2" s="16"/>
      <c r="D2" s="16"/>
      <c r="E2" s="16"/>
      <c r="F2" s="16"/>
      <c r="G2" s="16"/>
      <c r="H2" s="16"/>
      <c r="I2" s="16"/>
      <c r="J2" s="16"/>
      <c r="K2" s="16"/>
      <c r="L2" s="16"/>
      <c r="M2" s="16"/>
      <c r="N2" s="16"/>
      <c r="O2" s="16"/>
      <c r="P2" s="16"/>
      <c r="Q2" s="18"/>
      <c r="R2" s="18"/>
      <c r="S2" s="16"/>
      <c r="T2" s="16"/>
      <c r="U2" s="16"/>
      <c r="V2" s="16"/>
      <c r="W2" s="16"/>
      <c r="X2" s="16"/>
      <c r="Y2" s="16"/>
      <c r="Z2" s="16"/>
      <c r="AA2" s="16"/>
      <c r="AB2" s="16"/>
      <c r="AC2" s="16"/>
      <c r="AD2" s="16"/>
      <c r="AE2" s="16"/>
      <c r="AF2" s="16"/>
      <c r="AG2" s="16"/>
      <c r="AH2" s="133"/>
      <c r="AI2" s="16"/>
      <c r="AJ2" s="133" t="s">
        <v>48</v>
      </c>
    </row>
    <row r="3" spans="1:36" s="99" customFormat="1" ht="21.75" customHeight="1">
      <c r="A3" s="432" t="s">
        <v>67</v>
      </c>
      <c r="B3" s="465" t="s">
        <v>6</v>
      </c>
      <c r="C3" s="465"/>
      <c r="D3" s="465"/>
      <c r="E3" s="465" t="s">
        <v>31</v>
      </c>
      <c r="F3" s="465"/>
      <c r="G3" s="465"/>
      <c r="H3" s="465" t="s">
        <v>92</v>
      </c>
      <c r="I3" s="465"/>
      <c r="J3" s="465"/>
      <c r="K3" s="465" t="s">
        <v>32</v>
      </c>
      <c r="L3" s="465"/>
      <c r="M3" s="465"/>
      <c r="N3" s="466" t="s">
        <v>93</v>
      </c>
      <c r="O3" s="435"/>
      <c r="P3" s="436"/>
      <c r="Q3" s="131"/>
      <c r="R3" s="131"/>
      <c r="S3" s="466" t="s">
        <v>33</v>
      </c>
      <c r="T3" s="435"/>
      <c r="U3" s="436"/>
      <c r="V3" s="465" t="s">
        <v>362</v>
      </c>
      <c r="W3" s="465"/>
      <c r="X3" s="465"/>
      <c r="Y3" s="465" t="s">
        <v>34</v>
      </c>
      <c r="Z3" s="465"/>
      <c r="AA3" s="465"/>
      <c r="AB3" s="465" t="s">
        <v>35</v>
      </c>
      <c r="AC3" s="465"/>
      <c r="AD3" s="465"/>
      <c r="AE3" s="465" t="s">
        <v>94</v>
      </c>
      <c r="AF3" s="465"/>
      <c r="AG3" s="465"/>
      <c r="AH3" s="465" t="s">
        <v>36</v>
      </c>
      <c r="AI3" s="465"/>
      <c r="AJ3" s="465"/>
    </row>
    <row r="4" spans="1:36" s="99" customFormat="1" ht="21.75" customHeight="1">
      <c r="A4" s="433"/>
      <c r="B4" s="103" t="s">
        <v>46</v>
      </c>
      <c r="C4" s="103" t="s">
        <v>37</v>
      </c>
      <c r="D4" s="103" t="s">
        <v>38</v>
      </c>
      <c r="E4" s="103" t="s">
        <v>46</v>
      </c>
      <c r="F4" s="103" t="s">
        <v>37</v>
      </c>
      <c r="G4" s="103" t="s">
        <v>38</v>
      </c>
      <c r="H4" s="103" t="s">
        <v>46</v>
      </c>
      <c r="I4" s="103" t="s">
        <v>37</v>
      </c>
      <c r="J4" s="103" t="s">
        <v>38</v>
      </c>
      <c r="K4" s="103" t="s">
        <v>46</v>
      </c>
      <c r="L4" s="103" t="s">
        <v>37</v>
      </c>
      <c r="M4" s="103" t="s">
        <v>38</v>
      </c>
      <c r="N4" s="103" t="s">
        <v>46</v>
      </c>
      <c r="O4" s="103" t="s">
        <v>37</v>
      </c>
      <c r="P4" s="103" t="s">
        <v>38</v>
      </c>
      <c r="Q4" s="73"/>
      <c r="R4" s="132"/>
      <c r="S4" s="103" t="s">
        <v>46</v>
      </c>
      <c r="T4" s="103" t="s">
        <v>37</v>
      </c>
      <c r="U4" s="103" t="s">
        <v>38</v>
      </c>
      <c r="V4" s="103" t="s">
        <v>46</v>
      </c>
      <c r="W4" s="103" t="s">
        <v>37</v>
      </c>
      <c r="X4" s="103" t="s">
        <v>38</v>
      </c>
      <c r="Y4" s="103" t="s">
        <v>46</v>
      </c>
      <c r="Z4" s="103" t="s">
        <v>37</v>
      </c>
      <c r="AA4" s="103" t="s">
        <v>38</v>
      </c>
      <c r="AB4" s="103" t="s">
        <v>46</v>
      </c>
      <c r="AC4" s="103" t="s">
        <v>37</v>
      </c>
      <c r="AD4" s="103" t="s">
        <v>38</v>
      </c>
      <c r="AE4" s="103" t="s">
        <v>46</v>
      </c>
      <c r="AF4" s="103" t="s">
        <v>37</v>
      </c>
      <c r="AG4" s="103" t="s">
        <v>38</v>
      </c>
      <c r="AH4" s="103" t="s">
        <v>46</v>
      </c>
      <c r="AI4" s="103" t="s">
        <v>37</v>
      </c>
      <c r="AJ4" s="103" t="s">
        <v>38</v>
      </c>
    </row>
    <row r="5" spans="1:36" s="4" customFormat="1" ht="4.5" customHeight="1">
      <c r="A5" s="49"/>
      <c r="B5" s="55"/>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45"/>
    </row>
    <row r="6" spans="1:36" s="4" customFormat="1" ht="21.75" customHeight="1" hidden="1">
      <c r="A6" s="75" t="s">
        <v>107</v>
      </c>
      <c r="B6" s="27">
        <v>1458</v>
      </c>
      <c r="C6" s="27">
        <v>867</v>
      </c>
      <c r="D6" s="27">
        <v>591</v>
      </c>
      <c r="E6" s="27">
        <v>61</v>
      </c>
      <c r="F6" s="27">
        <v>56</v>
      </c>
      <c r="G6" s="27">
        <v>5</v>
      </c>
      <c r="H6" s="30">
        <v>5</v>
      </c>
      <c r="I6" s="30">
        <v>5</v>
      </c>
      <c r="J6" s="30">
        <v>0</v>
      </c>
      <c r="K6" s="27">
        <v>64</v>
      </c>
      <c r="L6" s="27">
        <v>60</v>
      </c>
      <c r="M6" s="27">
        <v>4</v>
      </c>
      <c r="N6" s="30">
        <v>1</v>
      </c>
      <c r="O6" s="30">
        <v>1</v>
      </c>
      <c r="P6" s="30">
        <v>0</v>
      </c>
      <c r="Q6" s="27"/>
      <c r="R6" s="27"/>
      <c r="S6" s="27">
        <v>1108</v>
      </c>
      <c r="T6" s="27">
        <v>671</v>
      </c>
      <c r="U6" s="27">
        <v>437</v>
      </c>
      <c r="V6" s="27">
        <v>63</v>
      </c>
      <c r="W6" s="27">
        <v>0</v>
      </c>
      <c r="X6" s="27">
        <v>63</v>
      </c>
      <c r="Y6" s="27">
        <v>63</v>
      </c>
      <c r="Z6" s="27">
        <v>0</v>
      </c>
      <c r="AA6" s="27">
        <v>63</v>
      </c>
      <c r="AB6" s="27">
        <v>5</v>
      </c>
      <c r="AC6" s="27">
        <v>0</v>
      </c>
      <c r="AD6" s="27">
        <v>5</v>
      </c>
      <c r="AE6" s="30">
        <v>6</v>
      </c>
      <c r="AF6" s="30">
        <v>0</v>
      </c>
      <c r="AG6" s="30">
        <v>6</v>
      </c>
      <c r="AH6" s="27">
        <v>145</v>
      </c>
      <c r="AI6" s="27">
        <v>74</v>
      </c>
      <c r="AJ6" s="45">
        <v>71</v>
      </c>
    </row>
    <row r="7" spans="1:36" s="4" customFormat="1" ht="21.75" customHeight="1" hidden="1">
      <c r="A7" s="141" t="s">
        <v>124</v>
      </c>
      <c r="B7" s="27">
        <v>1457</v>
      </c>
      <c r="C7" s="27">
        <v>869</v>
      </c>
      <c r="D7" s="27">
        <v>588</v>
      </c>
      <c r="E7" s="27">
        <v>61</v>
      </c>
      <c r="F7" s="27">
        <v>57</v>
      </c>
      <c r="G7" s="27">
        <v>4</v>
      </c>
      <c r="H7" s="30">
        <v>6</v>
      </c>
      <c r="I7" s="30">
        <v>6</v>
      </c>
      <c r="J7" s="30">
        <v>0</v>
      </c>
      <c r="K7" s="27">
        <v>63</v>
      </c>
      <c r="L7" s="27">
        <v>57</v>
      </c>
      <c r="M7" s="27">
        <v>6</v>
      </c>
      <c r="N7" s="30">
        <v>1</v>
      </c>
      <c r="O7" s="30">
        <v>1</v>
      </c>
      <c r="P7" s="30">
        <v>0</v>
      </c>
      <c r="Q7" s="27"/>
      <c r="R7" s="27"/>
      <c r="S7" s="27">
        <v>1088</v>
      </c>
      <c r="T7" s="27">
        <v>663</v>
      </c>
      <c r="U7" s="27">
        <v>425</v>
      </c>
      <c r="V7" s="27">
        <v>60</v>
      </c>
      <c r="W7" s="27">
        <v>0</v>
      </c>
      <c r="X7" s="27">
        <v>60</v>
      </c>
      <c r="Y7" s="27">
        <v>60</v>
      </c>
      <c r="Z7" s="27">
        <v>0</v>
      </c>
      <c r="AA7" s="27">
        <v>60</v>
      </c>
      <c r="AB7" s="27">
        <v>9</v>
      </c>
      <c r="AC7" s="27">
        <v>0</v>
      </c>
      <c r="AD7" s="27">
        <v>9</v>
      </c>
      <c r="AE7" s="30">
        <v>6</v>
      </c>
      <c r="AF7" s="30">
        <v>0</v>
      </c>
      <c r="AG7" s="30">
        <v>6</v>
      </c>
      <c r="AH7" s="27">
        <v>163</v>
      </c>
      <c r="AI7" s="27">
        <v>85</v>
      </c>
      <c r="AJ7" s="45">
        <v>78</v>
      </c>
    </row>
    <row r="8" spans="1:36" s="4" customFormat="1" ht="21.75" customHeight="1" hidden="1">
      <c r="A8" s="141" t="s">
        <v>155</v>
      </c>
      <c r="B8" s="27">
        <v>1485</v>
      </c>
      <c r="C8" s="27">
        <v>886</v>
      </c>
      <c r="D8" s="27">
        <v>599</v>
      </c>
      <c r="E8" s="27">
        <v>61</v>
      </c>
      <c r="F8" s="41">
        <v>57</v>
      </c>
      <c r="G8" s="41">
        <v>4</v>
      </c>
      <c r="H8" s="30">
        <v>6</v>
      </c>
      <c r="I8" s="30">
        <v>6</v>
      </c>
      <c r="J8" s="30">
        <v>0</v>
      </c>
      <c r="K8" s="27">
        <v>64</v>
      </c>
      <c r="L8" s="41">
        <v>59</v>
      </c>
      <c r="M8" s="41">
        <v>5</v>
      </c>
      <c r="N8" s="30">
        <v>1</v>
      </c>
      <c r="O8" s="30">
        <v>1</v>
      </c>
      <c r="P8" s="30">
        <v>0</v>
      </c>
      <c r="Q8" s="41"/>
      <c r="R8" s="41"/>
      <c r="S8" s="27">
        <v>1108</v>
      </c>
      <c r="T8" s="41">
        <v>671</v>
      </c>
      <c r="U8" s="41">
        <v>437</v>
      </c>
      <c r="V8" s="27">
        <v>61</v>
      </c>
      <c r="W8" s="41">
        <v>0</v>
      </c>
      <c r="X8" s="41">
        <v>61</v>
      </c>
      <c r="Y8" s="27">
        <v>61</v>
      </c>
      <c r="Z8" s="41">
        <v>0</v>
      </c>
      <c r="AA8" s="41">
        <v>61</v>
      </c>
      <c r="AB8" s="27">
        <v>10</v>
      </c>
      <c r="AC8" s="41">
        <v>0</v>
      </c>
      <c r="AD8" s="41">
        <v>10</v>
      </c>
      <c r="AE8" s="27">
        <v>6</v>
      </c>
      <c r="AF8" s="41">
        <v>0</v>
      </c>
      <c r="AG8" s="41">
        <v>6</v>
      </c>
      <c r="AH8" s="27">
        <v>168</v>
      </c>
      <c r="AI8" s="41">
        <v>92</v>
      </c>
      <c r="AJ8" s="91">
        <v>76</v>
      </c>
    </row>
    <row r="9" spans="1:36" s="4" customFormat="1" ht="21.75" customHeight="1" hidden="1">
      <c r="A9" s="141" t="s">
        <v>153</v>
      </c>
      <c r="B9" s="27">
        <v>1481</v>
      </c>
      <c r="C9" s="27">
        <v>890</v>
      </c>
      <c r="D9" s="27">
        <v>591</v>
      </c>
      <c r="E9" s="27">
        <v>60</v>
      </c>
      <c r="F9" s="41">
        <v>55</v>
      </c>
      <c r="G9" s="41">
        <v>5</v>
      </c>
      <c r="H9" s="30">
        <v>5</v>
      </c>
      <c r="I9" s="30">
        <v>5</v>
      </c>
      <c r="J9" s="30">
        <v>0</v>
      </c>
      <c r="K9" s="27">
        <v>63</v>
      </c>
      <c r="L9" s="41">
        <v>56</v>
      </c>
      <c r="M9" s="41">
        <v>7</v>
      </c>
      <c r="N9" s="30">
        <v>1</v>
      </c>
      <c r="O9" s="30">
        <v>1</v>
      </c>
      <c r="P9" s="30">
        <v>0</v>
      </c>
      <c r="Q9" s="41"/>
      <c r="R9" s="41"/>
      <c r="S9" s="27">
        <v>1107</v>
      </c>
      <c r="T9" s="41">
        <v>673</v>
      </c>
      <c r="U9" s="41">
        <v>434</v>
      </c>
      <c r="V9" s="27">
        <v>60</v>
      </c>
      <c r="W9" s="41">
        <v>0</v>
      </c>
      <c r="X9" s="41">
        <v>60</v>
      </c>
      <c r="Y9" s="27">
        <v>60</v>
      </c>
      <c r="Z9" s="41">
        <v>0</v>
      </c>
      <c r="AA9" s="41">
        <v>60</v>
      </c>
      <c r="AB9" s="27">
        <v>9</v>
      </c>
      <c r="AC9" s="41">
        <v>0</v>
      </c>
      <c r="AD9" s="41">
        <v>9</v>
      </c>
      <c r="AE9" s="27">
        <v>6</v>
      </c>
      <c r="AF9" s="41">
        <v>0</v>
      </c>
      <c r="AG9" s="41">
        <v>6</v>
      </c>
      <c r="AH9" s="27">
        <v>170</v>
      </c>
      <c r="AI9" s="41">
        <v>100</v>
      </c>
      <c r="AJ9" s="91">
        <v>70</v>
      </c>
    </row>
    <row r="10" spans="1:36" s="4" customFormat="1" ht="21.75" customHeight="1" hidden="1">
      <c r="A10" s="141" t="s">
        <v>176</v>
      </c>
      <c r="B10" s="27">
        <v>1510</v>
      </c>
      <c r="C10" s="27">
        <v>900</v>
      </c>
      <c r="D10" s="27">
        <v>610</v>
      </c>
      <c r="E10" s="27">
        <v>61</v>
      </c>
      <c r="F10" s="41">
        <v>57</v>
      </c>
      <c r="G10" s="41">
        <v>4</v>
      </c>
      <c r="H10" s="30">
        <v>5</v>
      </c>
      <c r="I10" s="30">
        <v>4</v>
      </c>
      <c r="J10" s="30">
        <v>1</v>
      </c>
      <c r="K10" s="27">
        <v>66</v>
      </c>
      <c r="L10" s="41">
        <v>57</v>
      </c>
      <c r="M10" s="41">
        <v>9</v>
      </c>
      <c r="N10" s="30">
        <v>1</v>
      </c>
      <c r="O10" s="30">
        <v>0</v>
      </c>
      <c r="P10" s="30">
        <v>1</v>
      </c>
      <c r="Q10" s="41"/>
      <c r="R10" s="41"/>
      <c r="S10" s="27">
        <v>1106</v>
      </c>
      <c r="T10" s="41">
        <v>671</v>
      </c>
      <c r="U10" s="41">
        <v>435</v>
      </c>
      <c r="V10" s="27">
        <v>61</v>
      </c>
      <c r="W10" s="41">
        <v>1</v>
      </c>
      <c r="X10" s="41">
        <v>60</v>
      </c>
      <c r="Y10" s="27">
        <v>61</v>
      </c>
      <c r="Z10" s="41">
        <v>1</v>
      </c>
      <c r="AA10" s="41">
        <v>60</v>
      </c>
      <c r="AB10" s="27">
        <v>10</v>
      </c>
      <c r="AC10" s="41">
        <v>0</v>
      </c>
      <c r="AD10" s="41">
        <v>10</v>
      </c>
      <c r="AE10" s="27">
        <v>5</v>
      </c>
      <c r="AF10" s="41">
        <v>0</v>
      </c>
      <c r="AG10" s="41">
        <v>5</v>
      </c>
      <c r="AH10" s="27">
        <v>195</v>
      </c>
      <c r="AI10" s="41">
        <v>110</v>
      </c>
      <c r="AJ10" s="91">
        <v>85</v>
      </c>
    </row>
    <row r="11" spans="1:36" s="93" customFormat="1" ht="21.75" customHeight="1">
      <c r="A11" s="141" t="s">
        <v>341</v>
      </c>
      <c r="B11" s="54">
        <v>1488</v>
      </c>
      <c r="C11" s="54">
        <v>877</v>
      </c>
      <c r="D11" s="54">
        <v>611</v>
      </c>
      <c r="E11" s="54">
        <v>58</v>
      </c>
      <c r="F11" s="54">
        <v>54</v>
      </c>
      <c r="G11" s="54">
        <v>4</v>
      </c>
      <c r="H11" s="54">
        <v>6</v>
      </c>
      <c r="I11" s="54">
        <v>5</v>
      </c>
      <c r="J11" s="54">
        <v>1</v>
      </c>
      <c r="K11" s="54">
        <v>63</v>
      </c>
      <c r="L11" s="54">
        <v>53</v>
      </c>
      <c r="M11" s="54">
        <v>10</v>
      </c>
      <c r="N11" s="54">
        <v>1</v>
      </c>
      <c r="O11" s="54">
        <v>1</v>
      </c>
      <c r="P11" s="54">
        <v>0</v>
      </c>
      <c r="Q11" s="94"/>
      <c r="R11" s="94"/>
      <c r="S11" s="54">
        <v>1130</v>
      </c>
      <c r="T11" s="54">
        <v>679</v>
      </c>
      <c r="U11" s="54">
        <v>451</v>
      </c>
      <c r="V11" s="54">
        <v>0</v>
      </c>
      <c r="W11" s="54">
        <v>0</v>
      </c>
      <c r="X11" s="54">
        <v>0</v>
      </c>
      <c r="Y11" s="54">
        <v>65</v>
      </c>
      <c r="Z11" s="54">
        <v>1</v>
      </c>
      <c r="AA11" s="54">
        <v>64</v>
      </c>
      <c r="AB11" s="28">
        <v>4</v>
      </c>
      <c r="AC11" s="28">
        <v>0</v>
      </c>
      <c r="AD11" s="28">
        <v>4</v>
      </c>
      <c r="AE11" s="28">
        <v>7</v>
      </c>
      <c r="AF11" s="28">
        <v>0</v>
      </c>
      <c r="AG11" s="28">
        <v>7</v>
      </c>
      <c r="AH11" s="27">
        <v>154</v>
      </c>
      <c r="AI11" s="27">
        <v>84</v>
      </c>
      <c r="AJ11" s="45">
        <v>70</v>
      </c>
    </row>
    <row r="12" spans="1:36" s="93" customFormat="1" ht="21.75" customHeight="1">
      <c r="A12" s="141" t="s">
        <v>357</v>
      </c>
      <c r="B12" s="54">
        <v>1466</v>
      </c>
      <c r="C12" s="54">
        <v>872</v>
      </c>
      <c r="D12" s="54">
        <v>594</v>
      </c>
      <c r="E12" s="54">
        <v>58</v>
      </c>
      <c r="F12" s="54">
        <v>55</v>
      </c>
      <c r="G12" s="54">
        <v>3</v>
      </c>
      <c r="H12" s="54">
        <v>6</v>
      </c>
      <c r="I12" s="54">
        <v>5</v>
      </c>
      <c r="J12" s="54">
        <v>1</v>
      </c>
      <c r="K12" s="54">
        <v>62</v>
      </c>
      <c r="L12" s="54">
        <v>53</v>
      </c>
      <c r="M12" s="54">
        <v>9</v>
      </c>
      <c r="N12" s="54">
        <v>1</v>
      </c>
      <c r="O12" s="54">
        <v>1</v>
      </c>
      <c r="P12" s="54">
        <v>0</v>
      </c>
      <c r="Q12" s="94"/>
      <c r="R12" s="94"/>
      <c r="S12" s="54">
        <v>1137</v>
      </c>
      <c r="T12" s="54">
        <v>689</v>
      </c>
      <c r="U12" s="54">
        <v>448</v>
      </c>
      <c r="V12" s="54">
        <v>0</v>
      </c>
      <c r="W12" s="54">
        <v>0</v>
      </c>
      <c r="X12" s="54">
        <v>0</v>
      </c>
      <c r="Y12" s="54">
        <v>64</v>
      </c>
      <c r="Z12" s="54">
        <v>0</v>
      </c>
      <c r="AA12" s="54">
        <v>64</v>
      </c>
      <c r="AB12" s="28">
        <v>4</v>
      </c>
      <c r="AC12" s="28">
        <v>0</v>
      </c>
      <c r="AD12" s="28">
        <v>4</v>
      </c>
      <c r="AE12" s="28">
        <v>7</v>
      </c>
      <c r="AF12" s="28">
        <v>0</v>
      </c>
      <c r="AG12" s="28">
        <v>7</v>
      </c>
      <c r="AH12" s="27">
        <v>127</v>
      </c>
      <c r="AI12" s="27">
        <v>69</v>
      </c>
      <c r="AJ12" s="45">
        <v>58</v>
      </c>
    </row>
    <row r="13" spans="1:36" s="93" customFormat="1" ht="21.75" customHeight="1">
      <c r="A13" s="141" t="s">
        <v>358</v>
      </c>
      <c r="B13" s="54">
        <v>1433</v>
      </c>
      <c r="C13" s="54">
        <v>849</v>
      </c>
      <c r="D13" s="54">
        <v>584</v>
      </c>
      <c r="E13" s="54">
        <v>55</v>
      </c>
      <c r="F13" s="54">
        <v>53</v>
      </c>
      <c r="G13" s="54">
        <v>2</v>
      </c>
      <c r="H13" s="54">
        <v>6</v>
      </c>
      <c r="I13" s="54">
        <v>5</v>
      </c>
      <c r="J13" s="54">
        <v>1</v>
      </c>
      <c r="K13" s="54">
        <v>58</v>
      </c>
      <c r="L13" s="54">
        <v>50</v>
      </c>
      <c r="M13" s="54">
        <v>8</v>
      </c>
      <c r="N13" s="54">
        <v>2</v>
      </c>
      <c r="O13" s="54">
        <v>1</v>
      </c>
      <c r="P13" s="54">
        <v>1</v>
      </c>
      <c r="Q13" s="169"/>
      <c r="R13" s="169"/>
      <c r="S13" s="54">
        <v>1103</v>
      </c>
      <c r="T13" s="54">
        <v>663</v>
      </c>
      <c r="U13" s="54">
        <v>440</v>
      </c>
      <c r="V13" s="54">
        <v>0</v>
      </c>
      <c r="W13" s="54">
        <v>0</v>
      </c>
      <c r="X13" s="54">
        <v>0</v>
      </c>
      <c r="Y13" s="54">
        <v>61</v>
      </c>
      <c r="Z13" s="54">
        <v>0</v>
      </c>
      <c r="AA13" s="54">
        <v>61</v>
      </c>
      <c r="AB13" s="54">
        <v>2</v>
      </c>
      <c r="AC13" s="54">
        <v>0</v>
      </c>
      <c r="AD13" s="54">
        <v>2</v>
      </c>
      <c r="AE13" s="54">
        <v>6</v>
      </c>
      <c r="AF13" s="54">
        <v>0</v>
      </c>
      <c r="AG13" s="54">
        <v>6</v>
      </c>
      <c r="AH13" s="58">
        <v>140</v>
      </c>
      <c r="AI13" s="58">
        <v>77</v>
      </c>
      <c r="AJ13" s="144">
        <v>63</v>
      </c>
    </row>
    <row r="14" spans="1:36" s="93" customFormat="1" ht="21.75" customHeight="1">
      <c r="A14" s="141" t="s">
        <v>359</v>
      </c>
      <c r="B14" s="54">
        <v>1428</v>
      </c>
      <c r="C14" s="54">
        <v>836</v>
      </c>
      <c r="D14" s="54">
        <v>592</v>
      </c>
      <c r="E14" s="54">
        <v>54</v>
      </c>
      <c r="F14" s="54">
        <v>50</v>
      </c>
      <c r="G14" s="54">
        <v>4</v>
      </c>
      <c r="H14" s="54">
        <v>7</v>
      </c>
      <c r="I14" s="54">
        <v>6</v>
      </c>
      <c r="J14" s="54">
        <v>1</v>
      </c>
      <c r="K14" s="54">
        <v>57</v>
      </c>
      <c r="L14" s="54">
        <v>50</v>
      </c>
      <c r="M14" s="54">
        <v>7</v>
      </c>
      <c r="N14" s="54">
        <v>2</v>
      </c>
      <c r="O14" s="54">
        <v>2</v>
      </c>
      <c r="P14" s="54">
        <v>0</v>
      </c>
      <c r="Q14" s="169"/>
      <c r="R14" s="169"/>
      <c r="S14" s="54">
        <v>1095</v>
      </c>
      <c r="T14" s="54">
        <v>643</v>
      </c>
      <c r="U14" s="54">
        <v>452</v>
      </c>
      <c r="V14" s="54">
        <v>0</v>
      </c>
      <c r="W14" s="54">
        <v>0</v>
      </c>
      <c r="X14" s="54">
        <v>0</v>
      </c>
      <c r="Y14" s="54">
        <v>59</v>
      </c>
      <c r="Z14" s="54">
        <v>0</v>
      </c>
      <c r="AA14" s="54">
        <v>59</v>
      </c>
      <c r="AB14" s="54">
        <v>2</v>
      </c>
      <c r="AC14" s="54">
        <v>0</v>
      </c>
      <c r="AD14" s="54">
        <v>2</v>
      </c>
      <c r="AE14" s="54">
        <v>7</v>
      </c>
      <c r="AF14" s="54">
        <v>1</v>
      </c>
      <c r="AG14" s="54">
        <v>6</v>
      </c>
      <c r="AH14" s="58">
        <v>145</v>
      </c>
      <c r="AI14" s="58">
        <v>84</v>
      </c>
      <c r="AJ14" s="144">
        <v>61</v>
      </c>
    </row>
    <row r="15" spans="1:36" s="93" customFormat="1" ht="21.75" customHeight="1">
      <c r="A15" s="142" t="s">
        <v>360</v>
      </c>
      <c r="B15" s="84">
        <f aca="true" t="shared" si="0" ref="B15:P15">SUM(B21:B40)</f>
        <v>1403</v>
      </c>
      <c r="C15" s="84">
        <f t="shared" si="0"/>
        <v>810</v>
      </c>
      <c r="D15" s="84">
        <f t="shared" si="0"/>
        <v>593</v>
      </c>
      <c r="E15" s="84">
        <f t="shared" si="0"/>
        <v>53</v>
      </c>
      <c r="F15" s="84">
        <f t="shared" si="0"/>
        <v>50</v>
      </c>
      <c r="G15" s="84">
        <f t="shared" si="0"/>
        <v>3</v>
      </c>
      <c r="H15" s="84">
        <f t="shared" si="0"/>
        <v>6</v>
      </c>
      <c r="I15" s="84">
        <f t="shared" si="0"/>
        <v>6</v>
      </c>
      <c r="J15" s="84">
        <f t="shared" si="0"/>
        <v>0</v>
      </c>
      <c r="K15" s="84">
        <f t="shared" si="0"/>
        <v>56</v>
      </c>
      <c r="L15" s="84">
        <f t="shared" si="0"/>
        <v>47</v>
      </c>
      <c r="M15" s="84">
        <f t="shared" si="0"/>
        <v>9</v>
      </c>
      <c r="N15" s="84">
        <f t="shared" si="0"/>
        <v>2</v>
      </c>
      <c r="O15" s="84">
        <f t="shared" si="0"/>
        <v>2</v>
      </c>
      <c r="P15" s="84">
        <f t="shared" si="0"/>
        <v>0</v>
      </c>
      <c r="Q15" s="84"/>
      <c r="R15" s="84"/>
      <c r="S15" s="84">
        <f aca="true" t="shared" si="1" ref="S15:AJ15">SUM(S21:S40)</f>
        <v>1090</v>
      </c>
      <c r="T15" s="84">
        <f t="shared" si="1"/>
        <v>625</v>
      </c>
      <c r="U15" s="84">
        <f t="shared" si="1"/>
        <v>465</v>
      </c>
      <c r="V15" s="84">
        <f>SUM(V21:V40)</f>
        <v>1</v>
      </c>
      <c r="W15" s="84">
        <f>SUM(W21:W40)</f>
        <v>1</v>
      </c>
      <c r="X15" s="84">
        <f>SUM(X21:X40)</f>
        <v>0</v>
      </c>
      <c r="Y15" s="84">
        <f t="shared" si="1"/>
        <v>59</v>
      </c>
      <c r="Z15" s="84">
        <f t="shared" si="1"/>
        <v>0</v>
      </c>
      <c r="AA15" s="84">
        <f t="shared" si="1"/>
        <v>59</v>
      </c>
      <c r="AB15" s="84">
        <f t="shared" si="1"/>
        <v>2</v>
      </c>
      <c r="AC15" s="84">
        <f t="shared" si="1"/>
        <v>0</v>
      </c>
      <c r="AD15" s="84">
        <f t="shared" si="1"/>
        <v>2</v>
      </c>
      <c r="AE15" s="84">
        <f t="shared" si="1"/>
        <v>8</v>
      </c>
      <c r="AF15" s="84">
        <f t="shared" si="1"/>
        <v>0</v>
      </c>
      <c r="AG15" s="84">
        <f t="shared" si="1"/>
        <v>8</v>
      </c>
      <c r="AH15" s="81">
        <f t="shared" si="1"/>
        <v>126</v>
      </c>
      <c r="AI15" s="81">
        <f t="shared" si="1"/>
        <v>79</v>
      </c>
      <c r="AJ15" s="143">
        <f t="shared" si="1"/>
        <v>47</v>
      </c>
    </row>
    <row r="16" spans="1:36" s="12" customFormat="1" ht="11.25" customHeight="1">
      <c r="A16" s="77"/>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410"/>
    </row>
    <row r="17" spans="1:36" s="4" customFormat="1" ht="21.75" customHeight="1">
      <c r="A17" s="75" t="s">
        <v>108</v>
      </c>
      <c r="B17" s="159">
        <v>23</v>
      </c>
      <c r="C17" s="159">
        <v>12</v>
      </c>
      <c r="D17" s="159">
        <v>11</v>
      </c>
      <c r="E17" s="159">
        <v>0</v>
      </c>
      <c r="F17" s="159">
        <v>0</v>
      </c>
      <c r="G17" s="159">
        <v>0</v>
      </c>
      <c r="H17" s="159">
        <v>1</v>
      </c>
      <c r="I17" s="159">
        <v>1</v>
      </c>
      <c r="J17" s="159">
        <v>0</v>
      </c>
      <c r="K17" s="159">
        <v>1</v>
      </c>
      <c r="L17" s="159">
        <v>1</v>
      </c>
      <c r="M17" s="159">
        <v>0</v>
      </c>
      <c r="N17" s="159">
        <v>1</v>
      </c>
      <c r="O17" s="159">
        <v>1</v>
      </c>
      <c r="P17" s="159">
        <v>0</v>
      </c>
      <c r="Q17" s="41"/>
      <c r="R17" s="41"/>
      <c r="S17" s="159">
        <v>19</v>
      </c>
      <c r="T17" s="159">
        <v>9</v>
      </c>
      <c r="U17" s="159">
        <v>10</v>
      </c>
      <c r="V17" s="159">
        <v>0</v>
      </c>
      <c r="W17" s="159">
        <v>0</v>
      </c>
      <c r="X17" s="159">
        <v>0</v>
      </c>
      <c r="Y17" s="159">
        <v>1</v>
      </c>
      <c r="Z17" s="159">
        <v>0</v>
      </c>
      <c r="AA17" s="159">
        <v>1</v>
      </c>
      <c r="AB17" s="171">
        <v>0</v>
      </c>
      <c r="AC17" s="171">
        <v>0</v>
      </c>
      <c r="AD17" s="171">
        <v>0</v>
      </c>
      <c r="AE17" s="171">
        <v>0</v>
      </c>
      <c r="AF17" s="171">
        <v>0</v>
      </c>
      <c r="AG17" s="171">
        <v>0</v>
      </c>
      <c r="AH17" s="411">
        <v>0</v>
      </c>
      <c r="AI17" s="411">
        <v>0</v>
      </c>
      <c r="AJ17" s="412">
        <v>0</v>
      </c>
    </row>
    <row r="18" spans="1:36" s="4" customFormat="1" ht="21.75" customHeight="1">
      <c r="A18" s="75" t="s">
        <v>109</v>
      </c>
      <c r="B18" s="159">
        <v>1341</v>
      </c>
      <c r="C18" s="159">
        <v>771</v>
      </c>
      <c r="D18" s="159">
        <v>570</v>
      </c>
      <c r="E18" s="159">
        <v>52</v>
      </c>
      <c r="F18" s="159">
        <v>49</v>
      </c>
      <c r="G18" s="159">
        <v>3</v>
      </c>
      <c r="H18" s="159">
        <v>5</v>
      </c>
      <c r="I18" s="159">
        <v>5</v>
      </c>
      <c r="J18" s="159">
        <v>0</v>
      </c>
      <c r="K18" s="159">
        <v>54</v>
      </c>
      <c r="L18" s="159">
        <v>45</v>
      </c>
      <c r="M18" s="159">
        <v>9</v>
      </c>
      <c r="N18" s="159">
        <v>0</v>
      </c>
      <c r="O18" s="159">
        <v>0</v>
      </c>
      <c r="P18" s="159">
        <v>0</v>
      </c>
      <c r="Q18" s="41"/>
      <c r="R18" s="41"/>
      <c r="S18" s="159">
        <v>1049</v>
      </c>
      <c r="T18" s="159">
        <v>601</v>
      </c>
      <c r="U18" s="159">
        <v>448</v>
      </c>
      <c r="V18" s="159">
        <v>0</v>
      </c>
      <c r="W18" s="159">
        <v>0</v>
      </c>
      <c r="X18" s="159">
        <v>0</v>
      </c>
      <c r="Y18" s="159">
        <v>55</v>
      </c>
      <c r="Z18" s="159">
        <v>0</v>
      </c>
      <c r="AA18" s="159">
        <v>55</v>
      </c>
      <c r="AB18" s="171">
        <v>2</v>
      </c>
      <c r="AC18" s="171">
        <v>0</v>
      </c>
      <c r="AD18" s="171">
        <v>2</v>
      </c>
      <c r="AE18" s="171">
        <v>8</v>
      </c>
      <c r="AF18" s="171">
        <v>0</v>
      </c>
      <c r="AG18" s="171">
        <v>8</v>
      </c>
      <c r="AH18" s="411">
        <v>116</v>
      </c>
      <c r="AI18" s="411">
        <v>71</v>
      </c>
      <c r="AJ18" s="412">
        <v>45</v>
      </c>
    </row>
    <row r="19" spans="1:36" s="4" customFormat="1" ht="21.75" customHeight="1">
      <c r="A19" s="75" t="s">
        <v>110</v>
      </c>
      <c r="B19" s="159">
        <v>39</v>
      </c>
      <c r="C19" s="159">
        <v>27</v>
      </c>
      <c r="D19" s="159">
        <v>12</v>
      </c>
      <c r="E19" s="159">
        <v>1</v>
      </c>
      <c r="F19" s="159">
        <v>1</v>
      </c>
      <c r="G19" s="159">
        <v>0</v>
      </c>
      <c r="H19" s="159">
        <v>0</v>
      </c>
      <c r="I19" s="159">
        <v>0</v>
      </c>
      <c r="J19" s="159">
        <v>0</v>
      </c>
      <c r="K19" s="159">
        <v>1</v>
      </c>
      <c r="L19" s="159">
        <v>1</v>
      </c>
      <c r="M19" s="159">
        <v>0</v>
      </c>
      <c r="N19" s="159">
        <v>1</v>
      </c>
      <c r="O19" s="159">
        <v>1</v>
      </c>
      <c r="P19" s="159">
        <v>0</v>
      </c>
      <c r="Q19" s="41"/>
      <c r="R19" s="41"/>
      <c r="S19" s="159">
        <v>22</v>
      </c>
      <c r="T19" s="159">
        <v>15</v>
      </c>
      <c r="U19" s="159">
        <v>7</v>
      </c>
      <c r="V19" s="159">
        <v>1</v>
      </c>
      <c r="W19" s="159">
        <v>1</v>
      </c>
      <c r="X19" s="159">
        <v>0</v>
      </c>
      <c r="Y19" s="159">
        <v>3</v>
      </c>
      <c r="Z19" s="159">
        <v>0</v>
      </c>
      <c r="AA19" s="159">
        <v>3</v>
      </c>
      <c r="AB19" s="171">
        <v>0</v>
      </c>
      <c r="AC19" s="171">
        <v>0</v>
      </c>
      <c r="AD19" s="171">
        <v>0</v>
      </c>
      <c r="AE19" s="171">
        <v>0</v>
      </c>
      <c r="AF19" s="171">
        <v>0</v>
      </c>
      <c r="AG19" s="171">
        <v>0</v>
      </c>
      <c r="AH19" s="411">
        <v>10</v>
      </c>
      <c r="AI19" s="411">
        <v>8</v>
      </c>
      <c r="AJ19" s="412">
        <v>2</v>
      </c>
    </row>
    <row r="20" spans="1:36" s="4" customFormat="1" ht="7.5" customHeight="1">
      <c r="A20" s="4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45"/>
    </row>
    <row r="21" spans="1:36" ht="21.75" customHeight="1">
      <c r="A21" s="75" t="s">
        <v>7</v>
      </c>
      <c r="B21" s="159">
        <v>431</v>
      </c>
      <c r="C21" s="159">
        <v>228</v>
      </c>
      <c r="D21" s="159">
        <v>203</v>
      </c>
      <c r="E21" s="159">
        <v>14</v>
      </c>
      <c r="F21" s="159">
        <v>14</v>
      </c>
      <c r="G21" s="159">
        <v>0</v>
      </c>
      <c r="H21" s="159">
        <v>4</v>
      </c>
      <c r="I21" s="159">
        <v>4</v>
      </c>
      <c r="J21" s="159">
        <v>0</v>
      </c>
      <c r="K21" s="159">
        <v>15</v>
      </c>
      <c r="L21" s="159">
        <v>12</v>
      </c>
      <c r="M21" s="159">
        <v>3</v>
      </c>
      <c r="N21" s="159">
        <v>2</v>
      </c>
      <c r="O21" s="159">
        <v>2</v>
      </c>
      <c r="P21" s="159">
        <v>0</v>
      </c>
      <c r="Q21" s="27"/>
      <c r="R21" s="27"/>
      <c r="S21" s="159">
        <v>337</v>
      </c>
      <c r="T21" s="159">
        <v>170</v>
      </c>
      <c r="U21" s="159">
        <v>167</v>
      </c>
      <c r="V21" s="159">
        <v>0</v>
      </c>
      <c r="W21" s="159">
        <v>0</v>
      </c>
      <c r="X21" s="159">
        <v>0</v>
      </c>
      <c r="Y21" s="159">
        <v>18</v>
      </c>
      <c r="Z21" s="159">
        <v>0</v>
      </c>
      <c r="AA21" s="159">
        <v>18</v>
      </c>
      <c r="AB21" s="171">
        <v>0</v>
      </c>
      <c r="AC21" s="171">
        <v>0</v>
      </c>
      <c r="AD21" s="171">
        <v>0</v>
      </c>
      <c r="AE21" s="171">
        <v>0</v>
      </c>
      <c r="AF21" s="171">
        <v>0</v>
      </c>
      <c r="AG21" s="171">
        <v>0</v>
      </c>
      <c r="AH21" s="411">
        <v>41</v>
      </c>
      <c r="AI21" s="411">
        <v>26</v>
      </c>
      <c r="AJ21" s="412">
        <v>15</v>
      </c>
    </row>
    <row r="22" spans="1:36" ht="21.75" customHeight="1">
      <c r="A22" s="75" t="s">
        <v>8</v>
      </c>
      <c r="B22" s="159">
        <v>352</v>
      </c>
      <c r="C22" s="159">
        <v>214</v>
      </c>
      <c r="D22" s="159">
        <v>138</v>
      </c>
      <c r="E22" s="159">
        <v>11</v>
      </c>
      <c r="F22" s="159">
        <v>10</v>
      </c>
      <c r="G22" s="159">
        <v>1</v>
      </c>
      <c r="H22" s="159">
        <v>2</v>
      </c>
      <c r="I22" s="159">
        <v>2</v>
      </c>
      <c r="J22" s="159">
        <v>0</v>
      </c>
      <c r="K22" s="159">
        <v>13</v>
      </c>
      <c r="L22" s="159">
        <v>11</v>
      </c>
      <c r="M22" s="159">
        <v>2</v>
      </c>
      <c r="N22" s="159">
        <v>0</v>
      </c>
      <c r="O22" s="159">
        <v>0</v>
      </c>
      <c r="P22" s="159">
        <v>0</v>
      </c>
      <c r="Q22" s="27"/>
      <c r="R22" s="27"/>
      <c r="S22" s="159">
        <v>274</v>
      </c>
      <c r="T22" s="159">
        <v>164</v>
      </c>
      <c r="U22" s="159">
        <v>110</v>
      </c>
      <c r="V22" s="159">
        <v>0</v>
      </c>
      <c r="W22" s="159">
        <v>0</v>
      </c>
      <c r="X22" s="159">
        <v>0</v>
      </c>
      <c r="Y22" s="159">
        <v>12</v>
      </c>
      <c r="Z22" s="159">
        <v>0</v>
      </c>
      <c r="AA22" s="159">
        <v>12</v>
      </c>
      <c r="AB22" s="171">
        <v>1</v>
      </c>
      <c r="AC22" s="171">
        <v>0</v>
      </c>
      <c r="AD22" s="171">
        <v>1</v>
      </c>
      <c r="AE22" s="171">
        <v>2</v>
      </c>
      <c r="AF22" s="171">
        <v>0</v>
      </c>
      <c r="AG22" s="171">
        <v>2</v>
      </c>
      <c r="AH22" s="411">
        <v>37</v>
      </c>
      <c r="AI22" s="411">
        <v>27</v>
      </c>
      <c r="AJ22" s="412">
        <v>10</v>
      </c>
    </row>
    <row r="23" spans="1:36" ht="21.75" customHeight="1">
      <c r="A23" s="75" t="s">
        <v>9</v>
      </c>
      <c r="B23" s="159">
        <v>123</v>
      </c>
      <c r="C23" s="159">
        <v>74</v>
      </c>
      <c r="D23" s="159">
        <v>49</v>
      </c>
      <c r="E23" s="159">
        <v>5</v>
      </c>
      <c r="F23" s="159">
        <v>5</v>
      </c>
      <c r="G23" s="159">
        <v>0</v>
      </c>
      <c r="H23" s="159">
        <v>0</v>
      </c>
      <c r="I23" s="159">
        <v>0</v>
      </c>
      <c r="J23" s="159">
        <v>0</v>
      </c>
      <c r="K23" s="159">
        <v>5</v>
      </c>
      <c r="L23" s="159">
        <v>4</v>
      </c>
      <c r="M23" s="159">
        <v>1</v>
      </c>
      <c r="N23" s="159">
        <v>0</v>
      </c>
      <c r="O23" s="159">
        <v>0</v>
      </c>
      <c r="P23" s="159">
        <v>0</v>
      </c>
      <c r="Q23" s="27"/>
      <c r="R23" s="27"/>
      <c r="S23" s="159">
        <v>95</v>
      </c>
      <c r="T23" s="159">
        <v>57</v>
      </c>
      <c r="U23" s="159">
        <v>38</v>
      </c>
      <c r="V23" s="159">
        <v>0</v>
      </c>
      <c r="W23" s="159">
        <v>0</v>
      </c>
      <c r="X23" s="159">
        <v>0</v>
      </c>
      <c r="Y23" s="159">
        <v>5</v>
      </c>
      <c r="Z23" s="159">
        <v>0</v>
      </c>
      <c r="AA23" s="159">
        <v>5</v>
      </c>
      <c r="AB23" s="171">
        <v>1</v>
      </c>
      <c r="AC23" s="171">
        <v>0</v>
      </c>
      <c r="AD23" s="171">
        <v>1</v>
      </c>
      <c r="AE23" s="171">
        <v>1</v>
      </c>
      <c r="AF23" s="171">
        <v>0</v>
      </c>
      <c r="AG23" s="171">
        <v>1</v>
      </c>
      <c r="AH23" s="411">
        <v>11</v>
      </c>
      <c r="AI23" s="411">
        <v>8</v>
      </c>
      <c r="AJ23" s="412">
        <v>3</v>
      </c>
    </row>
    <row r="24" spans="1:36" ht="21.75" customHeight="1">
      <c r="A24" s="75" t="s">
        <v>10</v>
      </c>
      <c r="B24" s="159">
        <v>77</v>
      </c>
      <c r="C24" s="159">
        <v>44</v>
      </c>
      <c r="D24" s="159">
        <v>33</v>
      </c>
      <c r="E24" s="159">
        <v>3</v>
      </c>
      <c r="F24" s="159">
        <v>3</v>
      </c>
      <c r="G24" s="159">
        <v>0</v>
      </c>
      <c r="H24" s="159">
        <v>0</v>
      </c>
      <c r="I24" s="159">
        <v>0</v>
      </c>
      <c r="J24" s="159">
        <v>0</v>
      </c>
      <c r="K24" s="159">
        <v>3</v>
      </c>
      <c r="L24" s="159">
        <v>3</v>
      </c>
      <c r="M24" s="159">
        <v>0</v>
      </c>
      <c r="N24" s="159">
        <v>0</v>
      </c>
      <c r="O24" s="159">
        <v>0</v>
      </c>
      <c r="P24" s="159">
        <v>0</v>
      </c>
      <c r="Q24" s="27"/>
      <c r="R24" s="27"/>
      <c r="S24" s="159">
        <v>60</v>
      </c>
      <c r="T24" s="159">
        <v>35</v>
      </c>
      <c r="U24" s="159">
        <v>25</v>
      </c>
      <c r="V24" s="159">
        <v>0</v>
      </c>
      <c r="W24" s="159">
        <v>0</v>
      </c>
      <c r="X24" s="159">
        <v>0</v>
      </c>
      <c r="Y24" s="159">
        <v>3</v>
      </c>
      <c r="Z24" s="159">
        <v>0</v>
      </c>
      <c r="AA24" s="159">
        <v>3</v>
      </c>
      <c r="AB24" s="171">
        <v>0</v>
      </c>
      <c r="AC24" s="171">
        <v>0</v>
      </c>
      <c r="AD24" s="171">
        <v>0</v>
      </c>
      <c r="AE24" s="171">
        <v>1</v>
      </c>
      <c r="AF24" s="171">
        <v>0</v>
      </c>
      <c r="AG24" s="171">
        <v>1</v>
      </c>
      <c r="AH24" s="411">
        <v>7</v>
      </c>
      <c r="AI24" s="411">
        <v>3</v>
      </c>
      <c r="AJ24" s="412">
        <v>4</v>
      </c>
    </row>
    <row r="25" spans="1:36" ht="21.75" customHeight="1">
      <c r="A25" s="75" t="s">
        <v>45</v>
      </c>
      <c r="B25" s="159">
        <v>26</v>
      </c>
      <c r="C25" s="159">
        <v>14</v>
      </c>
      <c r="D25" s="159">
        <v>12</v>
      </c>
      <c r="E25" s="159">
        <v>1</v>
      </c>
      <c r="F25" s="159">
        <v>1</v>
      </c>
      <c r="G25" s="159">
        <v>0</v>
      </c>
      <c r="H25" s="159">
        <v>0</v>
      </c>
      <c r="I25" s="159">
        <v>0</v>
      </c>
      <c r="J25" s="159">
        <v>0</v>
      </c>
      <c r="K25" s="159">
        <v>1</v>
      </c>
      <c r="L25" s="159">
        <v>1</v>
      </c>
      <c r="M25" s="159">
        <v>0</v>
      </c>
      <c r="N25" s="159">
        <v>0</v>
      </c>
      <c r="O25" s="159">
        <v>0</v>
      </c>
      <c r="P25" s="159">
        <v>0</v>
      </c>
      <c r="Q25" s="27"/>
      <c r="R25" s="27"/>
      <c r="S25" s="159">
        <v>19</v>
      </c>
      <c r="T25" s="159">
        <v>11</v>
      </c>
      <c r="U25" s="159">
        <v>8</v>
      </c>
      <c r="V25" s="159">
        <v>0</v>
      </c>
      <c r="W25" s="159">
        <v>0</v>
      </c>
      <c r="X25" s="159">
        <v>0</v>
      </c>
      <c r="Y25" s="159">
        <v>1</v>
      </c>
      <c r="Z25" s="159">
        <v>0</v>
      </c>
      <c r="AA25" s="159">
        <v>1</v>
      </c>
      <c r="AB25" s="171">
        <v>0</v>
      </c>
      <c r="AC25" s="171">
        <v>0</v>
      </c>
      <c r="AD25" s="171">
        <v>0</v>
      </c>
      <c r="AE25" s="171">
        <v>1</v>
      </c>
      <c r="AF25" s="171">
        <v>0</v>
      </c>
      <c r="AG25" s="171">
        <v>1</v>
      </c>
      <c r="AH25" s="411">
        <v>3</v>
      </c>
      <c r="AI25" s="411">
        <v>1</v>
      </c>
      <c r="AJ25" s="412">
        <v>2</v>
      </c>
    </row>
    <row r="26" spans="1:36" ht="21.75" customHeight="1">
      <c r="A26" s="75" t="s">
        <v>11</v>
      </c>
      <c r="B26" s="159">
        <v>13</v>
      </c>
      <c r="C26" s="159">
        <v>8</v>
      </c>
      <c r="D26" s="159">
        <v>5</v>
      </c>
      <c r="E26" s="159">
        <v>1</v>
      </c>
      <c r="F26" s="159">
        <v>1</v>
      </c>
      <c r="G26" s="159">
        <v>0</v>
      </c>
      <c r="H26" s="159">
        <v>0</v>
      </c>
      <c r="I26" s="159">
        <v>0</v>
      </c>
      <c r="J26" s="159">
        <v>0</v>
      </c>
      <c r="K26" s="159">
        <v>1</v>
      </c>
      <c r="L26" s="159">
        <v>0</v>
      </c>
      <c r="M26" s="159">
        <v>1</v>
      </c>
      <c r="N26" s="159">
        <v>0</v>
      </c>
      <c r="O26" s="159">
        <v>0</v>
      </c>
      <c r="P26" s="159">
        <v>0</v>
      </c>
      <c r="Q26" s="27"/>
      <c r="R26" s="27"/>
      <c r="S26" s="159">
        <v>10</v>
      </c>
      <c r="T26" s="159">
        <v>7</v>
      </c>
      <c r="U26" s="159">
        <v>3</v>
      </c>
      <c r="V26" s="159">
        <v>0</v>
      </c>
      <c r="W26" s="159">
        <v>0</v>
      </c>
      <c r="X26" s="159">
        <v>0</v>
      </c>
      <c r="Y26" s="159">
        <v>1</v>
      </c>
      <c r="Z26" s="159">
        <v>0</v>
      </c>
      <c r="AA26" s="159">
        <v>1</v>
      </c>
      <c r="AB26" s="171">
        <v>0</v>
      </c>
      <c r="AC26" s="171">
        <v>0</v>
      </c>
      <c r="AD26" s="171">
        <v>0</v>
      </c>
      <c r="AE26" s="171">
        <v>0</v>
      </c>
      <c r="AF26" s="171">
        <v>0</v>
      </c>
      <c r="AG26" s="171">
        <v>0</v>
      </c>
      <c r="AH26" s="411">
        <v>0</v>
      </c>
      <c r="AI26" s="411">
        <v>0</v>
      </c>
      <c r="AJ26" s="412">
        <v>0</v>
      </c>
    </row>
    <row r="27" spans="1:36" ht="21.75" customHeight="1">
      <c r="A27" s="75" t="s">
        <v>12</v>
      </c>
      <c r="B27" s="159">
        <v>20</v>
      </c>
      <c r="C27" s="159">
        <v>14</v>
      </c>
      <c r="D27" s="159">
        <v>6</v>
      </c>
      <c r="E27" s="159">
        <v>1</v>
      </c>
      <c r="F27" s="159">
        <v>1</v>
      </c>
      <c r="G27" s="159">
        <v>0</v>
      </c>
      <c r="H27" s="159">
        <v>0</v>
      </c>
      <c r="I27" s="159">
        <v>0</v>
      </c>
      <c r="J27" s="159">
        <v>0</v>
      </c>
      <c r="K27" s="159">
        <v>1</v>
      </c>
      <c r="L27" s="159">
        <v>0</v>
      </c>
      <c r="M27" s="159">
        <v>1</v>
      </c>
      <c r="N27" s="159">
        <v>0</v>
      </c>
      <c r="O27" s="159">
        <v>0</v>
      </c>
      <c r="P27" s="159">
        <v>0</v>
      </c>
      <c r="Q27" s="27"/>
      <c r="R27" s="27"/>
      <c r="S27" s="159">
        <v>16</v>
      </c>
      <c r="T27" s="159">
        <v>13</v>
      </c>
      <c r="U27" s="159">
        <v>3</v>
      </c>
      <c r="V27" s="159">
        <v>0</v>
      </c>
      <c r="W27" s="159">
        <v>0</v>
      </c>
      <c r="X27" s="159">
        <v>0</v>
      </c>
      <c r="Y27" s="159">
        <v>1</v>
      </c>
      <c r="Z27" s="159">
        <v>0</v>
      </c>
      <c r="AA27" s="159">
        <v>1</v>
      </c>
      <c r="AB27" s="171">
        <v>0</v>
      </c>
      <c r="AC27" s="171">
        <v>0</v>
      </c>
      <c r="AD27" s="171">
        <v>0</v>
      </c>
      <c r="AE27" s="171">
        <v>0</v>
      </c>
      <c r="AF27" s="171">
        <v>0</v>
      </c>
      <c r="AG27" s="171">
        <v>0</v>
      </c>
      <c r="AH27" s="411">
        <v>1</v>
      </c>
      <c r="AI27" s="411">
        <v>0</v>
      </c>
      <c r="AJ27" s="412">
        <v>1</v>
      </c>
    </row>
    <row r="28" spans="1:36" ht="21.75" customHeight="1">
      <c r="A28" s="75" t="s">
        <v>111</v>
      </c>
      <c r="B28" s="159">
        <v>38</v>
      </c>
      <c r="C28" s="159">
        <v>22</v>
      </c>
      <c r="D28" s="159">
        <v>16</v>
      </c>
      <c r="E28" s="159">
        <v>1</v>
      </c>
      <c r="F28" s="159">
        <v>1</v>
      </c>
      <c r="G28" s="159">
        <v>0</v>
      </c>
      <c r="H28" s="159">
        <v>0</v>
      </c>
      <c r="I28" s="159">
        <v>0</v>
      </c>
      <c r="J28" s="159">
        <v>0</v>
      </c>
      <c r="K28" s="159">
        <v>1</v>
      </c>
      <c r="L28" s="159">
        <v>1</v>
      </c>
      <c r="M28" s="159">
        <v>0</v>
      </c>
      <c r="N28" s="159">
        <v>0</v>
      </c>
      <c r="O28" s="159">
        <v>0</v>
      </c>
      <c r="P28" s="159">
        <v>0</v>
      </c>
      <c r="Q28" s="27"/>
      <c r="R28" s="27"/>
      <c r="S28" s="159">
        <v>35</v>
      </c>
      <c r="T28" s="159">
        <v>20</v>
      </c>
      <c r="U28" s="159">
        <v>15</v>
      </c>
      <c r="V28" s="159">
        <v>0</v>
      </c>
      <c r="W28" s="159">
        <v>0</v>
      </c>
      <c r="X28" s="159">
        <v>0</v>
      </c>
      <c r="Y28" s="159">
        <v>1</v>
      </c>
      <c r="Z28" s="159">
        <v>0</v>
      </c>
      <c r="AA28" s="159">
        <v>1</v>
      </c>
      <c r="AB28" s="171">
        <v>0</v>
      </c>
      <c r="AC28" s="171">
        <v>0</v>
      </c>
      <c r="AD28" s="171">
        <v>0</v>
      </c>
      <c r="AE28" s="171">
        <v>0</v>
      </c>
      <c r="AF28" s="171">
        <v>0</v>
      </c>
      <c r="AG28" s="171">
        <v>0</v>
      </c>
      <c r="AH28" s="411">
        <v>0</v>
      </c>
      <c r="AI28" s="411">
        <v>0</v>
      </c>
      <c r="AJ28" s="412">
        <v>0</v>
      </c>
    </row>
    <row r="29" spans="1:36" ht="21.75" customHeight="1">
      <c r="A29" s="75" t="s">
        <v>13</v>
      </c>
      <c r="B29" s="159">
        <v>21</v>
      </c>
      <c r="C29" s="159">
        <v>12</v>
      </c>
      <c r="D29" s="159">
        <v>9</v>
      </c>
      <c r="E29" s="159">
        <v>1</v>
      </c>
      <c r="F29" s="159">
        <v>1</v>
      </c>
      <c r="G29" s="159">
        <v>0</v>
      </c>
      <c r="H29" s="159">
        <v>0</v>
      </c>
      <c r="I29" s="159">
        <v>0</v>
      </c>
      <c r="J29" s="159">
        <v>0</v>
      </c>
      <c r="K29" s="159">
        <v>1</v>
      </c>
      <c r="L29" s="159">
        <v>1</v>
      </c>
      <c r="M29" s="159">
        <v>0</v>
      </c>
      <c r="N29" s="159">
        <v>0</v>
      </c>
      <c r="O29" s="159">
        <v>0</v>
      </c>
      <c r="P29" s="159">
        <v>0</v>
      </c>
      <c r="Q29" s="27"/>
      <c r="R29" s="27"/>
      <c r="S29" s="159">
        <v>14</v>
      </c>
      <c r="T29" s="159">
        <v>8</v>
      </c>
      <c r="U29" s="159">
        <v>6</v>
      </c>
      <c r="V29" s="159">
        <v>0</v>
      </c>
      <c r="W29" s="159">
        <v>0</v>
      </c>
      <c r="X29" s="159">
        <v>0</v>
      </c>
      <c r="Y29" s="159">
        <v>1</v>
      </c>
      <c r="Z29" s="159">
        <v>0</v>
      </c>
      <c r="AA29" s="159">
        <v>1</v>
      </c>
      <c r="AB29" s="171">
        <v>0</v>
      </c>
      <c r="AC29" s="171">
        <v>0</v>
      </c>
      <c r="AD29" s="171">
        <v>0</v>
      </c>
      <c r="AE29" s="171">
        <v>1</v>
      </c>
      <c r="AF29" s="171">
        <v>0</v>
      </c>
      <c r="AG29" s="171">
        <v>1</v>
      </c>
      <c r="AH29" s="411">
        <v>3</v>
      </c>
      <c r="AI29" s="411">
        <v>2</v>
      </c>
      <c r="AJ29" s="412">
        <v>1</v>
      </c>
    </row>
    <row r="30" spans="1:36" ht="21.75" customHeight="1">
      <c r="A30" s="75" t="s">
        <v>112</v>
      </c>
      <c r="B30" s="159">
        <v>46</v>
      </c>
      <c r="C30" s="159">
        <v>30</v>
      </c>
      <c r="D30" s="159">
        <v>16</v>
      </c>
      <c r="E30" s="159">
        <v>1</v>
      </c>
      <c r="F30" s="159">
        <v>1</v>
      </c>
      <c r="G30" s="159">
        <v>0</v>
      </c>
      <c r="H30" s="159">
        <v>0</v>
      </c>
      <c r="I30" s="159">
        <v>0</v>
      </c>
      <c r="J30" s="159">
        <v>0</v>
      </c>
      <c r="K30" s="159">
        <v>1</v>
      </c>
      <c r="L30" s="159">
        <v>1</v>
      </c>
      <c r="M30" s="159">
        <v>0</v>
      </c>
      <c r="N30" s="159">
        <v>0</v>
      </c>
      <c r="O30" s="159">
        <v>0</v>
      </c>
      <c r="P30" s="159">
        <v>0</v>
      </c>
      <c r="Q30" s="27"/>
      <c r="R30" s="27"/>
      <c r="S30" s="159">
        <v>34</v>
      </c>
      <c r="T30" s="159">
        <v>21</v>
      </c>
      <c r="U30" s="159">
        <v>13</v>
      </c>
      <c r="V30" s="159">
        <v>1</v>
      </c>
      <c r="W30" s="159">
        <v>1</v>
      </c>
      <c r="X30" s="159">
        <v>0</v>
      </c>
      <c r="Y30" s="159">
        <v>2</v>
      </c>
      <c r="Z30" s="159">
        <v>0</v>
      </c>
      <c r="AA30" s="159">
        <v>2</v>
      </c>
      <c r="AB30" s="171">
        <v>0</v>
      </c>
      <c r="AC30" s="171">
        <v>0</v>
      </c>
      <c r="AD30" s="171">
        <v>0</v>
      </c>
      <c r="AE30" s="171">
        <v>0</v>
      </c>
      <c r="AF30" s="171">
        <v>0</v>
      </c>
      <c r="AG30" s="171">
        <v>0</v>
      </c>
      <c r="AH30" s="411">
        <v>7</v>
      </c>
      <c r="AI30" s="411">
        <v>6</v>
      </c>
      <c r="AJ30" s="412">
        <v>1</v>
      </c>
    </row>
    <row r="31" spans="1:36" ht="21.75" customHeight="1">
      <c r="A31" s="75" t="s">
        <v>113</v>
      </c>
      <c r="B31" s="159">
        <v>53</v>
      </c>
      <c r="C31" s="159">
        <v>32</v>
      </c>
      <c r="D31" s="159">
        <v>21</v>
      </c>
      <c r="E31" s="159">
        <v>2</v>
      </c>
      <c r="F31" s="159">
        <v>2</v>
      </c>
      <c r="G31" s="159">
        <v>0</v>
      </c>
      <c r="H31" s="159">
        <v>0</v>
      </c>
      <c r="I31" s="159">
        <v>0</v>
      </c>
      <c r="J31" s="159">
        <v>0</v>
      </c>
      <c r="K31" s="159">
        <v>2</v>
      </c>
      <c r="L31" s="159">
        <v>2</v>
      </c>
      <c r="M31" s="159">
        <v>0</v>
      </c>
      <c r="N31" s="159">
        <v>0</v>
      </c>
      <c r="O31" s="159">
        <v>0</v>
      </c>
      <c r="P31" s="159">
        <v>0</v>
      </c>
      <c r="Q31" s="27"/>
      <c r="R31" s="27"/>
      <c r="S31" s="159">
        <v>42</v>
      </c>
      <c r="T31" s="159">
        <v>26</v>
      </c>
      <c r="U31" s="159">
        <v>16</v>
      </c>
      <c r="V31" s="159">
        <v>0</v>
      </c>
      <c r="W31" s="159">
        <v>0</v>
      </c>
      <c r="X31" s="159">
        <v>0</v>
      </c>
      <c r="Y31" s="159">
        <v>2</v>
      </c>
      <c r="Z31" s="159">
        <v>0</v>
      </c>
      <c r="AA31" s="159">
        <v>2</v>
      </c>
      <c r="AB31" s="171">
        <v>0</v>
      </c>
      <c r="AC31" s="171">
        <v>0</v>
      </c>
      <c r="AD31" s="171">
        <v>0</v>
      </c>
      <c r="AE31" s="171">
        <v>0</v>
      </c>
      <c r="AF31" s="171">
        <v>0</v>
      </c>
      <c r="AG31" s="171">
        <v>0</v>
      </c>
      <c r="AH31" s="411">
        <v>5</v>
      </c>
      <c r="AI31" s="411">
        <v>2</v>
      </c>
      <c r="AJ31" s="412">
        <v>3</v>
      </c>
    </row>
    <row r="32" spans="1:36" ht="21.75" customHeight="1">
      <c r="A32" s="75" t="s">
        <v>114</v>
      </c>
      <c r="B32" s="159">
        <v>40</v>
      </c>
      <c r="C32" s="159">
        <v>22</v>
      </c>
      <c r="D32" s="159">
        <v>18</v>
      </c>
      <c r="E32" s="159">
        <v>2</v>
      </c>
      <c r="F32" s="159">
        <v>2</v>
      </c>
      <c r="G32" s="159">
        <v>0</v>
      </c>
      <c r="H32" s="159">
        <v>0</v>
      </c>
      <c r="I32" s="159">
        <v>0</v>
      </c>
      <c r="J32" s="159">
        <v>0</v>
      </c>
      <c r="K32" s="159">
        <v>2</v>
      </c>
      <c r="L32" s="159">
        <v>1</v>
      </c>
      <c r="M32" s="159">
        <v>1</v>
      </c>
      <c r="N32" s="159">
        <v>0</v>
      </c>
      <c r="O32" s="159">
        <v>0</v>
      </c>
      <c r="P32" s="159">
        <v>0</v>
      </c>
      <c r="Q32" s="27"/>
      <c r="R32" s="27"/>
      <c r="S32" s="159">
        <v>33</v>
      </c>
      <c r="T32" s="159">
        <v>19</v>
      </c>
      <c r="U32" s="159">
        <v>14</v>
      </c>
      <c r="V32" s="159">
        <v>0</v>
      </c>
      <c r="W32" s="159">
        <v>0</v>
      </c>
      <c r="X32" s="159">
        <v>0</v>
      </c>
      <c r="Y32" s="159">
        <v>2</v>
      </c>
      <c r="Z32" s="159">
        <v>0</v>
      </c>
      <c r="AA32" s="159">
        <v>2</v>
      </c>
      <c r="AB32" s="171">
        <v>0</v>
      </c>
      <c r="AC32" s="171">
        <v>0</v>
      </c>
      <c r="AD32" s="171">
        <v>0</v>
      </c>
      <c r="AE32" s="171">
        <v>0</v>
      </c>
      <c r="AF32" s="171">
        <v>0</v>
      </c>
      <c r="AG32" s="171">
        <v>0</v>
      </c>
      <c r="AH32" s="411">
        <v>1</v>
      </c>
      <c r="AI32" s="411">
        <v>0</v>
      </c>
      <c r="AJ32" s="412">
        <v>1</v>
      </c>
    </row>
    <row r="33" spans="1:36" ht="21.75" customHeight="1">
      <c r="A33" s="75" t="s">
        <v>115</v>
      </c>
      <c r="B33" s="159">
        <v>0</v>
      </c>
      <c r="C33" s="159">
        <v>0</v>
      </c>
      <c r="D33" s="159">
        <v>0</v>
      </c>
      <c r="E33" s="159">
        <v>0</v>
      </c>
      <c r="F33" s="159">
        <v>0</v>
      </c>
      <c r="G33" s="159">
        <v>0</v>
      </c>
      <c r="H33" s="159">
        <v>0</v>
      </c>
      <c r="I33" s="159">
        <v>0</v>
      </c>
      <c r="J33" s="159">
        <v>0</v>
      </c>
      <c r="K33" s="159">
        <v>0</v>
      </c>
      <c r="L33" s="159">
        <v>0</v>
      </c>
      <c r="M33" s="159">
        <v>0</v>
      </c>
      <c r="N33" s="159">
        <v>0</v>
      </c>
      <c r="O33" s="159">
        <v>0</v>
      </c>
      <c r="P33" s="159">
        <v>0</v>
      </c>
      <c r="Q33" s="27"/>
      <c r="R33" s="27"/>
      <c r="S33" s="159">
        <v>0</v>
      </c>
      <c r="T33" s="159">
        <v>0</v>
      </c>
      <c r="U33" s="159">
        <v>0</v>
      </c>
      <c r="V33" s="159">
        <v>0</v>
      </c>
      <c r="W33" s="159">
        <v>0</v>
      </c>
      <c r="X33" s="159">
        <v>0</v>
      </c>
      <c r="Y33" s="159">
        <v>0</v>
      </c>
      <c r="Z33" s="159">
        <v>0</v>
      </c>
      <c r="AA33" s="159">
        <v>0</v>
      </c>
      <c r="AB33" s="171">
        <v>0</v>
      </c>
      <c r="AC33" s="171">
        <v>0</v>
      </c>
      <c r="AD33" s="171">
        <v>0</v>
      </c>
      <c r="AE33" s="171">
        <v>0</v>
      </c>
      <c r="AF33" s="171">
        <v>0</v>
      </c>
      <c r="AG33" s="171">
        <v>0</v>
      </c>
      <c r="AH33" s="411">
        <v>0</v>
      </c>
      <c r="AI33" s="411">
        <v>0</v>
      </c>
      <c r="AJ33" s="412">
        <v>0</v>
      </c>
    </row>
    <row r="34" spans="1:36" ht="21.75" customHeight="1">
      <c r="A34" s="75" t="s">
        <v>14</v>
      </c>
      <c r="B34" s="159">
        <v>52</v>
      </c>
      <c r="C34" s="159">
        <v>29</v>
      </c>
      <c r="D34" s="159">
        <v>23</v>
      </c>
      <c r="E34" s="159">
        <v>3</v>
      </c>
      <c r="F34" s="159">
        <v>3</v>
      </c>
      <c r="G34" s="159">
        <v>0</v>
      </c>
      <c r="H34" s="159">
        <v>0</v>
      </c>
      <c r="I34" s="159">
        <v>0</v>
      </c>
      <c r="J34" s="159">
        <v>0</v>
      </c>
      <c r="K34" s="159">
        <v>3</v>
      </c>
      <c r="L34" s="159">
        <v>3</v>
      </c>
      <c r="M34" s="159">
        <v>0</v>
      </c>
      <c r="N34" s="159">
        <v>0</v>
      </c>
      <c r="O34" s="159">
        <v>0</v>
      </c>
      <c r="P34" s="159">
        <v>0</v>
      </c>
      <c r="Q34" s="27"/>
      <c r="R34" s="27"/>
      <c r="S34" s="159">
        <v>37</v>
      </c>
      <c r="T34" s="159">
        <v>21</v>
      </c>
      <c r="U34" s="159">
        <v>16</v>
      </c>
      <c r="V34" s="159">
        <v>0</v>
      </c>
      <c r="W34" s="159">
        <v>0</v>
      </c>
      <c r="X34" s="159">
        <v>0</v>
      </c>
      <c r="Y34" s="159">
        <v>3</v>
      </c>
      <c r="Z34" s="159">
        <v>0</v>
      </c>
      <c r="AA34" s="159">
        <v>3</v>
      </c>
      <c r="AB34" s="171">
        <v>0</v>
      </c>
      <c r="AC34" s="171">
        <v>0</v>
      </c>
      <c r="AD34" s="171">
        <v>0</v>
      </c>
      <c r="AE34" s="171">
        <v>1</v>
      </c>
      <c r="AF34" s="171">
        <v>0</v>
      </c>
      <c r="AG34" s="171">
        <v>1</v>
      </c>
      <c r="AH34" s="411">
        <v>5</v>
      </c>
      <c r="AI34" s="411">
        <v>2</v>
      </c>
      <c r="AJ34" s="412">
        <v>3</v>
      </c>
    </row>
    <row r="35" spans="1:36" ht="21.75" customHeight="1">
      <c r="A35" s="75" t="s">
        <v>116</v>
      </c>
      <c r="B35" s="159">
        <v>37</v>
      </c>
      <c r="C35" s="159">
        <v>24</v>
      </c>
      <c r="D35" s="159">
        <v>13</v>
      </c>
      <c r="E35" s="159">
        <v>2</v>
      </c>
      <c r="F35" s="159">
        <v>2</v>
      </c>
      <c r="G35" s="159">
        <v>0</v>
      </c>
      <c r="H35" s="159">
        <v>0</v>
      </c>
      <c r="I35" s="159">
        <v>0</v>
      </c>
      <c r="J35" s="159">
        <v>0</v>
      </c>
      <c r="K35" s="159">
        <v>2</v>
      </c>
      <c r="L35" s="159">
        <v>2</v>
      </c>
      <c r="M35" s="159">
        <v>0</v>
      </c>
      <c r="N35" s="159">
        <v>0</v>
      </c>
      <c r="O35" s="159">
        <v>0</v>
      </c>
      <c r="P35" s="159">
        <v>0</v>
      </c>
      <c r="Q35" s="27"/>
      <c r="R35" s="27"/>
      <c r="S35" s="159">
        <v>29</v>
      </c>
      <c r="T35" s="159">
        <v>19</v>
      </c>
      <c r="U35" s="159">
        <v>10</v>
      </c>
      <c r="V35" s="159">
        <v>0</v>
      </c>
      <c r="W35" s="159">
        <v>0</v>
      </c>
      <c r="X35" s="159">
        <v>0</v>
      </c>
      <c r="Y35" s="159">
        <v>2</v>
      </c>
      <c r="Z35" s="159">
        <v>0</v>
      </c>
      <c r="AA35" s="159">
        <v>2</v>
      </c>
      <c r="AB35" s="171">
        <v>0</v>
      </c>
      <c r="AC35" s="171">
        <v>0</v>
      </c>
      <c r="AD35" s="171">
        <v>0</v>
      </c>
      <c r="AE35" s="171">
        <v>0</v>
      </c>
      <c r="AF35" s="171">
        <v>0</v>
      </c>
      <c r="AG35" s="171">
        <v>0</v>
      </c>
      <c r="AH35" s="411">
        <v>2</v>
      </c>
      <c r="AI35" s="411">
        <v>1</v>
      </c>
      <c r="AJ35" s="412">
        <v>1</v>
      </c>
    </row>
    <row r="36" spans="1:36" ht="21.75" customHeight="1">
      <c r="A36" s="75" t="s">
        <v>117</v>
      </c>
      <c r="B36" s="159">
        <v>33</v>
      </c>
      <c r="C36" s="159">
        <v>19</v>
      </c>
      <c r="D36" s="159">
        <v>14</v>
      </c>
      <c r="E36" s="159">
        <v>2</v>
      </c>
      <c r="F36" s="159">
        <v>2</v>
      </c>
      <c r="G36" s="159">
        <v>0</v>
      </c>
      <c r="H36" s="159">
        <v>0</v>
      </c>
      <c r="I36" s="159">
        <v>0</v>
      </c>
      <c r="J36" s="159">
        <v>0</v>
      </c>
      <c r="K36" s="159">
        <v>2</v>
      </c>
      <c r="L36" s="159">
        <v>2</v>
      </c>
      <c r="M36" s="159">
        <v>0</v>
      </c>
      <c r="N36" s="159">
        <v>0</v>
      </c>
      <c r="O36" s="159">
        <v>0</v>
      </c>
      <c r="P36" s="159">
        <v>0</v>
      </c>
      <c r="Q36" s="27"/>
      <c r="R36" s="27"/>
      <c r="S36" s="159">
        <v>25</v>
      </c>
      <c r="T36" s="159">
        <v>15</v>
      </c>
      <c r="U36" s="159">
        <v>10</v>
      </c>
      <c r="V36" s="159">
        <v>0</v>
      </c>
      <c r="W36" s="159">
        <v>0</v>
      </c>
      <c r="X36" s="159">
        <v>0</v>
      </c>
      <c r="Y36" s="159">
        <v>2</v>
      </c>
      <c r="Z36" s="159">
        <v>0</v>
      </c>
      <c r="AA36" s="159">
        <v>2</v>
      </c>
      <c r="AB36" s="171">
        <v>0</v>
      </c>
      <c r="AC36" s="171">
        <v>0</v>
      </c>
      <c r="AD36" s="171">
        <v>0</v>
      </c>
      <c r="AE36" s="171">
        <v>0</v>
      </c>
      <c r="AF36" s="171">
        <v>0</v>
      </c>
      <c r="AG36" s="171">
        <v>0</v>
      </c>
      <c r="AH36" s="411">
        <v>2</v>
      </c>
      <c r="AI36" s="411">
        <v>0</v>
      </c>
      <c r="AJ36" s="412">
        <v>2</v>
      </c>
    </row>
    <row r="37" spans="1:36" ht="21.75" customHeight="1">
      <c r="A37" s="75" t="s">
        <v>15</v>
      </c>
      <c r="B37" s="159">
        <v>15</v>
      </c>
      <c r="C37" s="159">
        <v>8</v>
      </c>
      <c r="D37" s="159">
        <v>7</v>
      </c>
      <c r="E37" s="159">
        <v>1</v>
      </c>
      <c r="F37" s="159">
        <v>0</v>
      </c>
      <c r="G37" s="159">
        <v>1</v>
      </c>
      <c r="H37" s="159">
        <v>0</v>
      </c>
      <c r="I37" s="159">
        <v>0</v>
      </c>
      <c r="J37" s="159">
        <v>0</v>
      </c>
      <c r="K37" s="159">
        <v>1</v>
      </c>
      <c r="L37" s="159">
        <v>1</v>
      </c>
      <c r="M37" s="159">
        <v>0</v>
      </c>
      <c r="N37" s="159">
        <v>0</v>
      </c>
      <c r="O37" s="159">
        <v>0</v>
      </c>
      <c r="P37" s="159">
        <v>0</v>
      </c>
      <c r="Q37" s="27"/>
      <c r="R37" s="27"/>
      <c r="S37" s="159">
        <v>11</v>
      </c>
      <c r="T37" s="159">
        <v>7</v>
      </c>
      <c r="U37" s="159">
        <v>4</v>
      </c>
      <c r="V37" s="159">
        <v>0</v>
      </c>
      <c r="W37" s="159">
        <v>0</v>
      </c>
      <c r="X37" s="159">
        <v>0</v>
      </c>
      <c r="Y37" s="159">
        <v>1</v>
      </c>
      <c r="Z37" s="159">
        <v>0</v>
      </c>
      <c r="AA37" s="159">
        <v>1</v>
      </c>
      <c r="AB37" s="171">
        <v>0</v>
      </c>
      <c r="AC37" s="171">
        <v>0</v>
      </c>
      <c r="AD37" s="171">
        <v>0</v>
      </c>
      <c r="AE37" s="171">
        <v>1</v>
      </c>
      <c r="AF37" s="171">
        <v>0</v>
      </c>
      <c r="AG37" s="171">
        <v>1</v>
      </c>
      <c r="AH37" s="411">
        <v>0</v>
      </c>
      <c r="AI37" s="411">
        <v>0</v>
      </c>
      <c r="AJ37" s="412">
        <v>0</v>
      </c>
    </row>
    <row r="38" spans="1:36" ht="21.75" customHeight="1">
      <c r="A38" s="75" t="s">
        <v>16</v>
      </c>
      <c r="B38" s="159">
        <v>13</v>
      </c>
      <c r="C38" s="159">
        <v>9</v>
      </c>
      <c r="D38" s="159">
        <v>4</v>
      </c>
      <c r="E38" s="159">
        <v>1</v>
      </c>
      <c r="F38" s="159">
        <v>1</v>
      </c>
      <c r="G38" s="159">
        <v>0</v>
      </c>
      <c r="H38" s="159">
        <v>0</v>
      </c>
      <c r="I38" s="159">
        <v>0</v>
      </c>
      <c r="J38" s="159">
        <v>0</v>
      </c>
      <c r="K38" s="159">
        <v>1</v>
      </c>
      <c r="L38" s="159">
        <v>1</v>
      </c>
      <c r="M38" s="159">
        <v>0</v>
      </c>
      <c r="N38" s="159">
        <v>0</v>
      </c>
      <c r="O38" s="159">
        <v>0</v>
      </c>
      <c r="P38" s="159">
        <v>0</v>
      </c>
      <c r="Q38" s="27"/>
      <c r="R38" s="27"/>
      <c r="S38" s="159">
        <v>10</v>
      </c>
      <c r="T38" s="159">
        <v>7</v>
      </c>
      <c r="U38" s="159">
        <v>3</v>
      </c>
      <c r="V38" s="159">
        <v>0</v>
      </c>
      <c r="W38" s="159">
        <v>0</v>
      </c>
      <c r="X38" s="159">
        <v>0</v>
      </c>
      <c r="Y38" s="159">
        <v>1</v>
      </c>
      <c r="Z38" s="159">
        <v>0</v>
      </c>
      <c r="AA38" s="159">
        <v>1</v>
      </c>
      <c r="AB38" s="171">
        <v>0</v>
      </c>
      <c r="AC38" s="171">
        <v>0</v>
      </c>
      <c r="AD38" s="171">
        <v>0</v>
      </c>
      <c r="AE38" s="171">
        <v>0</v>
      </c>
      <c r="AF38" s="171">
        <v>0</v>
      </c>
      <c r="AG38" s="171">
        <v>0</v>
      </c>
      <c r="AH38" s="411">
        <v>0</v>
      </c>
      <c r="AI38" s="411">
        <v>0</v>
      </c>
      <c r="AJ38" s="412">
        <v>0</v>
      </c>
    </row>
    <row r="39" spans="1:36" ht="21.75" customHeight="1">
      <c r="A39" s="75" t="s">
        <v>17</v>
      </c>
      <c r="B39" s="159">
        <v>13</v>
      </c>
      <c r="C39" s="159">
        <v>7</v>
      </c>
      <c r="D39" s="159">
        <v>6</v>
      </c>
      <c r="E39" s="159">
        <v>1</v>
      </c>
      <c r="F39" s="159">
        <v>0</v>
      </c>
      <c r="G39" s="159">
        <v>1</v>
      </c>
      <c r="H39" s="159">
        <v>0</v>
      </c>
      <c r="I39" s="159">
        <v>0</v>
      </c>
      <c r="J39" s="159">
        <v>0</v>
      </c>
      <c r="K39" s="159">
        <v>1</v>
      </c>
      <c r="L39" s="159">
        <v>1</v>
      </c>
      <c r="M39" s="159">
        <v>0</v>
      </c>
      <c r="N39" s="159">
        <v>0</v>
      </c>
      <c r="O39" s="159">
        <v>0</v>
      </c>
      <c r="P39" s="159">
        <v>0</v>
      </c>
      <c r="Q39" s="27"/>
      <c r="R39" s="27"/>
      <c r="S39" s="159">
        <v>9</v>
      </c>
      <c r="T39" s="159">
        <v>5</v>
      </c>
      <c r="U39" s="159">
        <v>4</v>
      </c>
      <c r="V39" s="159">
        <v>0</v>
      </c>
      <c r="W39" s="159">
        <v>0</v>
      </c>
      <c r="X39" s="159">
        <v>0</v>
      </c>
      <c r="Y39" s="159">
        <v>1</v>
      </c>
      <c r="Z39" s="159">
        <v>0</v>
      </c>
      <c r="AA39" s="159">
        <v>1</v>
      </c>
      <c r="AB39" s="171">
        <v>0</v>
      </c>
      <c r="AC39" s="171">
        <v>0</v>
      </c>
      <c r="AD39" s="171">
        <v>0</v>
      </c>
      <c r="AE39" s="171">
        <v>0</v>
      </c>
      <c r="AF39" s="171">
        <v>0</v>
      </c>
      <c r="AG39" s="171">
        <v>0</v>
      </c>
      <c r="AH39" s="411">
        <v>1</v>
      </c>
      <c r="AI39" s="411">
        <v>1</v>
      </c>
      <c r="AJ39" s="412">
        <v>0</v>
      </c>
    </row>
    <row r="40" spans="1:36" ht="4.5" customHeight="1">
      <c r="A40" s="48"/>
      <c r="B40" s="16"/>
      <c r="C40" s="16"/>
      <c r="D40" s="16"/>
      <c r="E40" s="16"/>
      <c r="F40" s="16"/>
      <c r="G40" s="16"/>
      <c r="H40" s="16"/>
      <c r="I40" s="16"/>
      <c r="J40" s="16"/>
      <c r="K40" s="16"/>
      <c r="L40" s="16"/>
      <c r="M40" s="16"/>
      <c r="N40" s="16"/>
      <c r="O40" s="16"/>
      <c r="P40" s="16"/>
      <c r="Q40" s="18"/>
      <c r="R40" s="18"/>
      <c r="S40" s="16"/>
      <c r="T40" s="16"/>
      <c r="U40" s="16"/>
      <c r="V40" s="16"/>
      <c r="W40" s="16"/>
      <c r="X40" s="16"/>
      <c r="Y40" s="16"/>
      <c r="Z40" s="16"/>
      <c r="AA40" s="16"/>
      <c r="AB40" s="16"/>
      <c r="AC40" s="16"/>
      <c r="AD40" s="16"/>
      <c r="AE40" s="16"/>
      <c r="AF40" s="16"/>
      <c r="AG40" s="16"/>
      <c r="AH40" s="16"/>
      <c r="AI40" s="16"/>
      <c r="AJ40" s="413"/>
    </row>
    <row r="41" ht="5.25" customHeight="1"/>
  </sheetData>
  <sheetProtection/>
  <mergeCells count="14">
    <mergeCell ref="B1:P1"/>
    <mergeCell ref="H3:J3"/>
    <mergeCell ref="N3:P3"/>
    <mergeCell ref="S1:AJ1"/>
    <mergeCell ref="V3:X3"/>
    <mergeCell ref="A3:A4"/>
    <mergeCell ref="B3:D3"/>
    <mergeCell ref="E3:G3"/>
    <mergeCell ref="K3:M3"/>
    <mergeCell ref="AE3:AG3"/>
    <mergeCell ref="AH3:AJ3"/>
    <mergeCell ref="AB3:AD3"/>
    <mergeCell ref="S3:U3"/>
    <mergeCell ref="Y3:AA3"/>
  </mergeCells>
  <printOptions/>
  <pageMargins left="0.5118110236220472" right="0.4724409448818898" top="0.984251968503937" bottom="0.5118110236220472" header="0.5118110236220472" footer="0.5118110236220472"/>
  <pageSetup firstPageNumber="43" useFirstPageNumber="1" horizontalDpi="600" verticalDpi="600" orientation="portrait" paperSize="9" scale="88" r:id="rId1"/>
  <headerFooter alignWithMargins="0">
    <oddFooter>&amp;C&amp;"ＭＳ Ｐ明朝,標準"&amp;10- &amp;P&amp;  -</oddFooter>
  </headerFooter>
  <colBreaks count="1" manualBreakCount="1">
    <brk id="17" max="35" man="1"/>
  </colBreaks>
</worksheet>
</file>

<file path=xl/worksheets/sheet8.xml><?xml version="1.0" encoding="utf-8"?>
<worksheet xmlns="http://schemas.openxmlformats.org/spreadsheetml/2006/main" xmlns:r="http://schemas.openxmlformats.org/officeDocument/2006/relationships">
  <sheetPr>
    <tabColor indexed="13"/>
  </sheetPr>
  <dimension ref="A1:AK44"/>
  <sheetViews>
    <sheetView showGridLines="0" zoomScaleSheetLayoutView="100" zoomScalePageLayoutView="0" workbookViewId="0" topLeftCell="A1">
      <pane xSplit="1" ySplit="5" topLeftCell="N33" activePane="bottomRight" state="frozen"/>
      <selection pane="topLeft" activeCell="M19" sqref="M19"/>
      <selection pane="topRight" activeCell="M19" sqref="M19"/>
      <selection pane="bottomLeft" activeCell="M19" sqref="M19"/>
      <selection pane="bottomRight" activeCell="A1" sqref="A1"/>
    </sheetView>
  </sheetViews>
  <sheetFormatPr defaultColWidth="9.00390625" defaultRowHeight="13.5"/>
  <cols>
    <col min="1" max="1" width="11.625" style="1" customWidth="1"/>
    <col min="2" max="4" width="5.625" style="1" customWidth="1"/>
    <col min="5" max="16" width="5.375" style="1" customWidth="1"/>
    <col min="17" max="17" width="4.125" style="1" customWidth="1"/>
    <col min="18" max="18" width="4.50390625" style="1" customWidth="1"/>
    <col min="19" max="21" width="4.625" style="1" customWidth="1"/>
    <col min="22" max="27" width="4.125" style="1" customWidth="1"/>
    <col min="28" max="36" width="4.625" style="1" customWidth="1"/>
    <col min="37" max="37" width="11.125" style="1" customWidth="1"/>
    <col min="38" max="16384" width="9.00390625" style="1" customWidth="1"/>
  </cols>
  <sheetData>
    <row r="1" spans="1:37" s="7" customFormat="1" ht="20.25" customHeight="1">
      <c r="A1" s="172" t="s">
        <v>18</v>
      </c>
      <c r="B1" s="467" t="s">
        <v>181</v>
      </c>
      <c r="C1" s="467"/>
      <c r="D1" s="467"/>
      <c r="E1" s="467"/>
      <c r="F1" s="467"/>
      <c r="G1" s="467"/>
      <c r="H1" s="467"/>
      <c r="I1" s="467"/>
      <c r="J1" s="467"/>
      <c r="K1" s="467"/>
      <c r="L1" s="467"/>
      <c r="M1" s="467"/>
      <c r="N1" s="467"/>
      <c r="O1" s="467"/>
      <c r="P1" s="467"/>
      <c r="Q1" s="11"/>
      <c r="R1" s="11"/>
      <c r="S1" s="468" t="s">
        <v>182</v>
      </c>
      <c r="T1" s="468"/>
      <c r="U1" s="468"/>
      <c r="V1" s="468"/>
      <c r="W1" s="468"/>
      <c r="X1" s="468"/>
      <c r="Y1" s="468"/>
      <c r="Z1" s="468"/>
      <c r="AA1" s="468"/>
      <c r="AB1" s="468"/>
      <c r="AC1" s="468"/>
      <c r="AD1" s="468"/>
      <c r="AE1" s="468"/>
      <c r="AF1" s="468"/>
      <c r="AG1" s="468"/>
      <c r="AH1" s="468"/>
      <c r="AI1" s="468"/>
      <c r="AJ1" s="468"/>
      <c r="AK1" s="468"/>
    </row>
    <row r="2" spans="1:37" s="4" customFormat="1" ht="13.5">
      <c r="A2" s="2"/>
      <c r="B2" s="2"/>
      <c r="C2" s="2"/>
      <c r="D2" s="2"/>
      <c r="E2" s="2"/>
      <c r="F2" s="2"/>
      <c r="G2" s="2"/>
      <c r="H2" s="2"/>
      <c r="I2" s="2"/>
      <c r="J2" s="2"/>
      <c r="K2" s="2"/>
      <c r="L2" s="2"/>
      <c r="M2" s="2"/>
      <c r="N2" s="2"/>
      <c r="O2" s="2"/>
      <c r="P2" s="2"/>
      <c r="Q2" s="9"/>
      <c r="R2" s="9"/>
      <c r="S2" s="2"/>
      <c r="T2" s="2"/>
      <c r="U2" s="2"/>
      <c r="V2" s="2"/>
      <c r="W2" s="2"/>
      <c r="X2" s="2"/>
      <c r="Y2" s="2"/>
      <c r="Z2" s="2"/>
      <c r="AA2" s="2"/>
      <c r="AB2" s="2"/>
      <c r="AC2" s="2"/>
      <c r="AD2" s="2"/>
      <c r="AE2" s="2"/>
      <c r="AF2" s="2"/>
      <c r="AG2" s="2"/>
      <c r="AH2" s="2"/>
      <c r="AI2" s="2"/>
      <c r="AJ2" s="2"/>
      <c r="AK2" s="3" t="s">
        <v>5</v>
      </c>
    </row>
    <row r="3" spans="1:37" s="99" customFormat="1" ht="21.75" customHeight="1">
      <c r="A3" s="432" t="s">
        <v>147</v>
      </c>
      <c r="B3" s="465" t="s">
        <v>149</v>
      </c>
      <c r="C3" s="465"/>
      <c r="D3" s="465"/>
      <c r="E3" s="465" t="s">
        <v>39</v>
      </c>
      <c r="F3" s="465"/>
      <c r="G3" s="465"/>
      <c r="H3" s="465"/>
      <c r="I3" s="465"/>
      <c r="J3" s="465"/>
      <c r="K3" s="466" t="s">
        <v>179</v>
      </c>
      <c r="L3" s="435"/>
      <c r="M3" s="435"/>
      <c r="N3" s="435"/>
      <c r="O3" s="435"/>
      <c r="P3" s="435"/>
      <c r="Q3" s="174"/>
      <c r="R3" s="174"/>
      <c r="S3" s="435" t="s">
        <v>180</v>
      </c>
      <c r="T3" s="435"/>
      <c r="U3" s="435"/>
      <c r="V3" s="435"/>
      <c r="W3" s="435"/>
      <c r="X3" s="435"/>
      <c r="Y3" s="435"/>
      <c r="Z3" s="435"/>
      <c r="AA3" s="435"/>
      <c r="AB3" s="435"/>
      <c r="AC3" s="435"/>
      <c r="AD3" s="435"/>
      <c r="AE3" s="435"/>
      <c r="AF3" s="435"/>
      <c r="AG3" s="435"/>
      <c r="AH3" s="435"/>
      <c r="AI3" s="435"/>
      <c r="AJ3" s="436"/>
      <c r="AK3" s="134"/>
    </row>
    <row r="4" spans="1:37" s="99" customFormat="1" ht="28.5" customHeight="1">
      <c r="A4" s="443"/>
      <c r="B4" s="465"/>
      <c r="C4" s="465"/>
      <c r="D4" s="465"/>
      <c r="E4" s="477" t="s">
        <v>40</v>
      </c>
      <c r="F4" s="472"/>
      <c r="G4" s="473"/>
      <c r="H4" s="477" t="s">
        <v>41</v>
      </c>
      <c r="I4" s="472"/>
      <c r="J4" s="473"/>
      <c r="K4" s="478" t="s">
        <v>156</v>
      </c>
      <c r="L4" s="479"/>
      <c r="M4" s="479"/>
      <c r="N4" s="469" t="s">
        <v>40</v>
      </c>
      <c r="O4" s="470"/>
      <c r="P4" s="471"/>
      <c r="Q4" s="92"/>
      <c r="R4" s="135"/>
      <c r="S4" s="469" t="s">
        <v>178</v>
      </c>
      <c r="T4" s="472"/>
      <c r="U4" s="473"/>
      <c r="V4" s="474" t="s">
        <v>95</v>
      </c>
      <c r="W4" s="475"/>
      <c r="X4" s="476"/>
      <c r="Y4" s="477" t="s">
        <v>41</v>
      </c>
      <c r="Z4" s="472"/>
      <c r="AA4" s="473"/>
      <c r="AB4" s="469" t="s">
        <v>157</v>
      </c>
      <c r="AC4" s="472"/>
      <c r="AD4" s="473"/>
      <c r="AE4" s="469" t="s">
        <v>42</v>
      </c>
      <c r="AF4" s="470"/>
      <c r="AG4" s="471"/>
      <c r="AH4" s="469" t="s">
        <v>151</v>
      </c>
      <c r="AI4" s="472"/>
      <c r="AJ4" s="473"/>
      <c r="AK4" s="75" t="s">
        <v>19</v>
      </c>
    </row>
    <row r="5" spans="1:37" s="99" customFormat="1" ht="21.75" customHeight="1">
      <c r="A5" s="433"/>
      <c r="B5" s="103" t="s">
        <v>46</v>
      </c>
      <c r="C5" s="103" t="s">
        <v>37</v>
      </c>
      <c r="D5" s="103" t="s">
        <v>38</v>
      </c>
      <c r="E5" s="103" t="s">
        <v>46</v>
      </c>
      <c r="F5" s="103" t="s">
        <v>37</v>
      </c>
      <c r="G5" s="103" t="s">
        <v>38</v>
      </c>
      <c r="H5" s="103" t="s">
        <v>46</v>
      </c>
      <c r="I5" s="103" t="s">
        <v>37</v>
      </c>
      <c r="J5" s="103" t="s">
        <v>38</v>
      </c>
      <c r="K5" s="103" t="s">
        <v>46</v>
      </c>
      <c r="L5" s="103" t="s">
        <v>37</v>
      </c>
      <c r="M5" s="103" t="s">
        <v>38</v>
      </c>
      <c r="N5" s="103" t="s">
        <v>46</v>
      </c>
      <c r="O5" s="103" t="s">
        <v>37</v>
      </c>
      <c r="P5" s="103" t="s">
        <v>38</v>
      </c>
      <c r="Q5" s="73"/>
      <c r="R5" s="132"/>
      <c r="S5" s="103" t="s">
        <v>46</v>
      </c>
      <c r="T5" s="103" t="s">
        <v>37</v>
      </c>
      <c r="U5" s="103" t="s">
        <v>38</v>
      </c>
      <c r="V5" s="103" t="s">
        <v>46</v>
      </c>
      <c r="W5" s="103" t="s">
        <v>37</v>
      </c>
      <c r="X5" s="103" t="s">
        <v>38</v>
      </c>
      <c r="Y5" s="103" t="s">
        <v>46</v>
      </c>
      <c r="Z5" s="103" t="s">
        <v>37</v>
      </c>
      <c r="AA5" s="103" t="s">
        <v>38</v>
      </c>
      <c r="AB5" s="103" t="s">
        <v>46</v>
      </c>
      <c r="AC5" s="103" t="s">
        <v>37</v>
      </c>
      <c r="AD5" s="103" t="s">
        <v>38</v>
      </c>
      <c r="AE5" s="103" t="s">
        <v>46</v>
      </c>
      <c r="AF5" s="103" t="s">
        <v>37</v>
      </c>
      <c r="AG5" s="103" t="s">
        <v>38</v>
      </c>
      <c r="AH5" s="103" t="s">
        <v>46</v>
      </c>
      <c r="AI5" s="103" t="s">
        <v>37</v>
      </c>
      <c r="AJ5" s="103" t="s">
        <v>38</v>
      </c>
      <c r="AK5" s="136"/>
    </row>
    <row r="6" spans="1:37" s="4" customFormat="1" ht="14.25" customHeight="1">
      <c r="A6" s="21"/>
      <c r="B6" s="19"/>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47"/>
    </row>
    <row r="7" spans="1:37" s="4" customFormat="1" ht="21.75" customHeight="1" hidden="1">
      <c r="A7" s="73" t="s">
        <v>119</v>
      </c>
      <c r="B7" s="34">
        <v>261</v>
      </c>
      <c r="C7" s="90">
        <v>33</v>
      </c>
      <c r="D7" s="90">
        <v>228</v>
      </c>
      <c r="E7" s="90">
        <v>71</v>
      </c>
      <c r="F7" s="90">
        <v>9</v>
      </c>
      <c r="G7" s="90">
        <v>62</v>
      </c>
      <c r="H7" s="90">
        <v>17</v>
      </c>
      <c r="I7" s="90">
        <v>1</v>
      </c>
      <c r="J7" s="90">
        <v>16</v>
      </c>
      <c r="K7" s="90">
        <v>8</v>
      </c>
      <c r="L7" s="90">
        <v>0</v>
      </c>
      <c r="M7" s="90">
        <v>8</v>
      </c>
      <c r="N7" s="90">
        <v>5</v>
      </c>
      <c r="O7" s="90">
        <v>3</v>
      </c>
      <c r="P7" s="90">
        <v>2</v>
      </c>
      <c r="Q7" s="90"/>
      <c r="R7" s="90"/>
      <c r="S7" s="90">
        <v>54</v>
      </c>
      <c r="T7" s="90">
        <v>3</v>
      </c>
      <c r="U7" s="90">
        <v>51</v>
      </c>
      <c r="V7" s="90">
        <v>0</v>
      </c>
      <c r="W7" s="90">
        <v>0</v>
      </c>
      <c r="X7" s="90">
        <v>0</v>
      </c>
      <c r="Y7" s="90">
        <v>0</v>
      </c>
      <c r="Z7" s="90">
        <v>0</v>
      </c>
      <c r="AA7" s="90">
        <v>0</v>
      </c>
      <c r="AB7" s="90">
        <v>5</v>
      </c>
      <c r="AC7" s="90">
        <v>0</v>
      </c>
      <c r="AD7" s="90">
        <v>5</v>
      </c>
      <c r="AE7" s="90">
        <v>58</v>
      </c>
      <c r="AF7" s="90">
        <v>11</v>
      </c>
      <c r="AG7" s="90">
        <v>47</v>
      </c>
      <c r="AH7" s="90">
        <v>43</v>
      </c>
      <c r="AI7" s="90">
        <v>6</v>
      </c>
      <c r="AJ7" s="90">
        <v>37</v>
      </c>
      <c r="AK7" s="75" t="s">
        <v>119</v>
      </c>
    </row>
    <row r="8" spans="1:37" s="4" customFormat="1" ht="21.75" customHeight="1" hidden="1">
      <c r="A8" s="141" t="s">
        <v>124</v>
      </c>
      <c r="B8" s="90">
        <v>265</v>
      </c>
      <c r="C8" s="90">
        <v>40</v>
      </c>
      <c r="D8" s="90">
        <v>225</v>
      </c>
      <c r="E8" s="90">
        <v>71</v>
      </c>
      <c r="F8" s="90">
        <v>7</v>
      </c>
      <c r="G8" s="90">
        <v>64</v>
      </c>
      <c r="H8" s="90">
        <v>12</v>
      </c>
      <c r="I8" s="90">
        <v>1</v>
      </c>
      <c r="J8" s="90">
        <v>11</v>
      </c>
      <c r="K8" s="90">
        <v>10</v>
      </c>
      <c r="L8" s="90">
        <v>3</v>
      </c>
      <c r="M8" s="90">
        <v>7</v>
      </c>
      <c r="N8" s="90">
        <v>6</v>
      </c>
      <c r="O8" s="90">
        <v>3</v>
      </c>
      <c r="P8" s="90">
        <v>3</v>
      </c>
      <c r="Q8" s="90"/>
      <c r="R8" s="90"/>
      <c r="S8" s="90">
        <v>56</v>
      </c>
      <c r="T8" s="90">
        <v>1</v>
      </c>
      <c r="U8" s="90">
        <v>55</v>
      </c>
      <c r="V8" s="90">
        <v>0</v>
      </c>
      <c r="W8" s="90">
        <v>0</v>
      </c>
      <c r="X8" s="90">
        <v>0</v>
      </c>
      <c r="Y8" s="90">
        <v>0</v>
      </c>
      <c r="Z8" s="90">
        <v>0</v>
      </c>
      <c r="AA8" s="90">
        <v>0</v>
      </c>
      <c r="AB8" s="90">
        <v>5</v>
      </c>
      <c r="AC8" s="90">
        <v>0</v>
      </c>
      <c r="AD8" s="90">
        <v>5</v>
      </c>
      <c r="AE8" s="90">
        <v>54</v>
      </c>
      <c r="AF8" s="90">
        <v>14</v>
      </c>
      <c r="AG8" s="90">
        <v>40</v>
      </c>
      <c r="AH8" s="90">
        <v>51</v>
      </c>
      <c r="AI8" s="90">
        <v>11</v>
      </c>
      <c r="AJ8" s="90">
        <v>40</v>
      </c>
      <c r="AK8" s="141" t="s">
        <v>124</v>
      </c>
    </row>
    <row r="9" spans="1:37" s="4" customFormat="1" ht="21.75" customHeight="1" hidden="1">
      <c r="A9" s="141" t="s">
        <v>155</v>
      </c>
      <c r="B9" s="90">
        <v>265</v>
      </c>
      <c r="C9" s="90">
        <v>39</v>
      </c>
      <c r="D9" s="90">
        <v>226</v>
      </c>
      <c r="E9" s="90">
        <v>70</v>
      </c>
      <c r="F9" s="41">
        <v>7</v>
      </c>
      <c r="G9" s="41">
        <v>63</v>
      </c>
      <c r="H9" s="90">
        <v>12</v>
      </c>
      <c r="I9" s="41">
        <v>2</v>
      </c>
      <c r="J9" s="41">
        <v>10</v>
      </c>
      <c r="K9" s="90">
        <v>11</v>
      </c>
      <c r="L9" s="41">
        <v>3</v>
      </c>
      <c r="M9" s="41">
        <v>8</v>
      </c>
      <c r="N9" s="90">
        <v>7</v>
      </c>
      <c r="O9" s="41">
        <v>3</v>
      </c>
      <c r="P9" s="41">
        <v>4</v>
      </c>
      <c r="Q9" s="41"/>
      <c r="R9" s="41"/>
      <c r="S9" s="90">
        <v>57</v>
      </c>
      <c r="T9" s="41">
        <v>1</v>
      </c>
      <c r="U9" s="41">
        <v>56</v>
      </c>
      <c r="V9" s="90">
        <v>0</v>
      </c>
      <c r="W9" s="41">
        <v>0</v>
      </c>
      <c r="X9" s="41">
        <v>0</v>
      </c>
      <c r="Y9" s="90">
        <v>0</v>
      </c>
      <c r="Z9" s="41">
        <v>0</v>
      </c>
      <c r="AA9" s="41">
        <v>0</v>
      </c>
      <c r="AB9" s="90">
        <v>6</v>
      </c>
      <c r="AC9" s="41">
        <v>0</v>
      </c>
      <c r="AD9" s="41">
        <v>6</v>
      </c>
      <c r="AE9" s="90">
        <v>55</v>
      </c>
      <c r="AF9" s="41">
        <v>13</v>
      </c>
      <c r="AG9" s="41">
        <v>42</v>
      </c>
      <c r="AH9" s="90">
        <v>47</v>
      </c>
      <c r="AI9" s="41">
        <v>10</v>
      </c>
      <c r="AJ9" s="91">
        <v>37</v>
      </c>
      <c r="AK9" s="141" t="s">
        <v>154</v>
      </c>
    </row>
    <row r="10" spans="1:37" s="4" customFormat="1" ht="21.75" customHeight="1" hidden="1">
      <c r="A10" s="141" t="s">
        <v>153</v>
      </c>
      <c r="B10" s="90">
        <v>262</v>
      </c>
      <c r="C10" s="90">
        <v>34</v>
      </c>
      <c r="D10" s="90">
        <v>228</v>
      </c>
      <c r="E10" s="90">
        <v>68</v>
      </c>
      <c r="F10" s="41">
        <v>6</v>
      </c>
      <c r="G10" s="41">
        <v>62</v>
      </c>
      <c r="H10" s="90">
        <v>12</v>
      </c>
      <c r="I10" s="41">
        <v>2</v>
      </c>
      <c r="J10" s="41">
        <v>10</v>
      </c>
      <c r="K10" s="90">
        <v>10</v>
      </c>
      <c r="L10" s="41">
        <v>1</v>
      </c>
      <c r="M10" s="41">
        <v>9</v>
      </c>
      <c r="N10" s="90">
        <v>7</v>
      </c>
      <c r="O10" s="41">
        <v>4</v>
      </c>
      <c r="P10" s="41">
        <v>3</v>
      </c>
      <c r="Q10" s="41"/>
      <c r="R10" s="41"/>
      <c r="S10" s="90">
        <v>58</v>
      </c>
      <c r="T10" s="41">
        <v>1</v>
      </c>
      <c r="U10" s="41">
        <v>57</v>
      </c>
      <c r="V10" s="90">
        <v>0</v>
      </c>
      <c r="W10" s="41">
        <v>0</v>
      </c>
      <c r="X10" s="41">
        <v>0</v>
      </c>
      <c r="Y10" s="90">
        <v>0</v>
      </c>
      <c r="Z10" s="41">
        <v>0</v>
      </c>
      <c r="AA10" s="41">
        <v>0</v>
      </c>
      <c r="AB10" s="90">
        <v>5</v>
      </c>
      <c r="AC10" s="41">
        <v>0</v>
      </c>
      <c r="AD10" s="41">
        <v>5</v>
      </c>
      <c r="AE10" s="90">
        <v>54</v>
      </c>
      <c r="AF10" s="41">
        <v>12</v>
      </c>
      <c r="AG10" s="41">
        <v>42</v>
      </c>
      <c r="AH10" s="90">
        <v>48</v>
      </c>
      <c r="AI10" s="41">
        <v>8</v>
      </c>
      <c r="AJ10" s="91">
        <v>40</v>
      </c>
      <c r="AK10" s="141" t="s">
        <v>153</v>
      </c>
    </row>
    <row r="11" spans="1:37" s="4" customFormat="1" ht="21.75" customHeight="1" hidden="1">
      <c r="A11" s="141" t="s">
        <v>177</v>
      </c>
      <c r="B11" s="90">
        <v>259</v>
      </c>
      <c r="C11" s="90">
        <v>36</v>
      </c>
      <c r="D11" s="90">
        <v>223</v>
      </c>
      <c r="E11" s="90">
        <v>68</v>
      </c>
      <c r="F11" s="41">
        <v>5</v>
      </c>
      <c r="G11" s="41">
        <v>63</v>
      </c>
      <c r="H11" s="90">
        <v>13</v>
      </c>
      <c r="I11" s="41">
        <v>1</v>
      </c>
      <c r="J11" s="41">
        <v>12</v>
      </c>
      <c r="K11" s="90">
        <v>7</v>
      </c>
      <c r="L11" s="41">
        <v>1</v>
      </c>
      <c r="M11" s="41">
        <v>6</v>
      </c>
      <c r="N11" s="90">
        <v>9</v>
      </c>
      <c r="O11" s="41">
        <v>4</v>
      </c>
      <c r="P11" s="41">
        <v>5</v>
      </c>
      <c r="Q11" s="41"/>
      <c r="R11" s="41"/>
      <c r="S11" s="90">
        <v>56</v>
      </c>
      <c r="T11" s="41">
        <v>1</v>
      </c>
      <c r="U11" s="41">
        <v>55</v>
      </c>
      <c r="V11" s="90">
        <v>0</v>
      </c>
      <c r="W11" s="41">
        <v>0</v>
      </c>
      <c r="X11" s="41">
        <v>0</v>
      </c>
      <c r="Y11" s="90">
        <v>0</v>
      </c>
      <c r="Z11" s="41">
        <v>0</v>
      </c>
      <c r="AA11" s="41">
        <v>0</v>
      </c>
      <c r="AB11" s="90">
        <v>1</v>
      </c>
      <c r="AC11" s="41">
        <v>0</v>
      </c>
      <c r="AD11" s="41">
        <v>1</v>
      </c>
      <c r="AE11" s="90">
        <v>53</v>
      </c>
      <c r="AF11" s="41">
        <v>13</v>
      </c>
      <c r="AG11" s="41">
        <v>40</v>
      </c>
      <c r="AH11" s="90">
        <v>52</v>
      </c>
      <c r="AI11" s="41">
        <v>11</v>
      </c>
      <c r="AJ11" s="91">
        <v>41</v>
      </c>
      <c r="AK11" s="141" t="s">
        <v>176</v>
      </c>
    </row>
    <row r="12" spans="1:37" s="4" customFormat="1" ht="21.75" customHeight="1">
      <c r="A12" s="141" t="s">
        <v>363</v>
      </c>
      <c r="B12" s="54">
        <v>257</v>
      </c>
      <c r="C12" s="54">
        <v>28</v>
      </c>
      <c r="D12" s="54">
        <v>229</v>
      </c>
      <c r="E12" s="54">
        <v>67</v>
      </c>
      <c r="F12" s="54">
        <v>6</v>
      </c>
      <c r="G12" s="54">
        <v>61</v>
      </c>
      <c r="H12" s="54">
        <v>16</v>
      </c>
      <c r="I12" s="54">
        <v>1</v>
      </c>
      <c r="J12" s="54">
        <v>15</v>
      </c>
      <c r="K12" s="54">
        <v>8</v>
      </c>
      <c r="L12" s="54">
        <v>0</v>
      </c>
      <c r="M12" s="54">
        <v>8</v>
      </c>
      <c r="N12" s="54">
        <v>8</v>
      </c>
      <c r="O12" s="54">
        <v>3</v>
      </c>
      <c r="P12" s="54">
        <v>5</v>
      </c>
      <c r="Q12" s="41"/>
      <c r="R12" s="41"/>
      <c r="S12" s="54">
        <v>52</v>
      </c>
      <c r="T12" s="54">
        <v>1</v>
      </c>
      <c r="U12" s="54">
        <v>51</v>
      </c>
      <c r="V12" s="54">
        <v>0</v>
      </c>
      <c r="W12" s="54">
        <v>0</v>
      </c>
      <c r="X12" s="54">
        <v>0</v>
      </c>
      <c r="Y12" s="54">
        <v>0</v>
      </c>
      <c r="Z12" s="54">
        <v>0</v>
      </c>
      <c r="AA12" s="54">
        <v>0</v>
      </c>
      <c r="AB12" s="54">
        <v>1</v>
      </c>
      <c r="AC12" s="54">
        <v>0</v>
      </c>
      <c r="AD12" s="54">
        <v>1</v>
      </c>
      <c r="AE12" s="54">
        <v>50</v>
      </c>
      <c r="AF12" s="54">
        <v>10</v>
      </c>
      <c r="AG12" s="54">
        <v>40</v>
      </c>
      <c r="AH12" s="54">
        <v>55</v>
      </c>
      <c r="AI12" s="54">
        <v>7</v>
      </c>
      <c r="AJ12" s="54">
        <v>48</v>
      </c>
      <c r="AK12" s="141" t="s">
        <v>363</v>
      </c>
    </row>
    <row r="13" spans="1:37" s="137" customFormat="1" ht="21.75" customHeight="1">
      <c r="A13" s="141" t="s">
        <v>361</v>
      </c>
      <c r="B13" s="54">
        <v>263</v>
      </c>
      <c r="C13" s="54">
        <v>31</v>
      </c>
      <c r="D13" s="54">
        <v>232</v>
      </c>
      <c r="E13" s="54">
        <v>71</v>
      </c>
      <c r="F13" s="54">
        <v>8</v>
      </c>
      <c r="G13" s="54">
        <v>63</v>
      </c>
      <c r="H13" s="54">
        <v>13</v>
      </c>
      <c r="I13" s="54">
        <v>1</v>
      </c>
      <c r="J13" s="54">
        <v>12</v>
      </c>
      <c r="K13" s="54">
        <v>4</v>
      </c>
      <c r="L13" s="54">
        <v>1</v>
      </c>
      <c r="M13" s="54">
        <v>3</v>
      </c>
      <c r="N13" s="54">
        <v>8</v>
      </c>
      <c r="O13" s="54">
        <v>3</v>
      </c>
      <c r="P13" s="54">
        <v>5</v>
      </c>
      <c r="Q13" s="54"/>
      <c r="R13" s="54"/>
      <c r="S13" s="54">
        <v>51</v>
      </c>
      <c r="T13" s="54">
        <v>1</v>
      </c>
      <c r="U13" s="54">
        <v>50</v>
      </c>
      <c r="V13" s="54">
        <v>0</v>
      </c>
      <c r="W13" s="54">
        <v>0</v>
      </c>
      <c r="X13" s="54">
        <v>0</v>
      </c>
      <c r="Y13" s="54">
        <v>0</v>
      </c>
      <c r="Z13" s="54">
        <v>0</v>
      </c>
      <c r="AA13" s="54">
        <v>0</v>
      </c>
      <c r="AB13" s="54">
        <v>1</v>
      </c>
      <c r="AC13" s="54">
        <v>0</v>
      </c>
      <c r="AD13" s="54">
        <v>1</v>
      </c>
      <c r="AE13" s="54">
        <v>52</v>
      </c>
      <c r="AF13" s="54">
        <v>7</v>
      </c>
      <c r="AG13" s="54">
        <v>45</v>
      </c>
      <c r="AH13" s="54">
        <v>63</v>
      </c>
      <c r="AI13" s="54">
        <v>10</v>
      </c>
      <c r="AJ13" s="54">
        <v>53</v>
      </c>
      <c r="AK13" s="141" t="s">
        <v>342</v>
      </c>
    </row>
    <row r="14" spans="1:37" s="137" customFormat="1" ht="21.75" customHeight="1">
      <c r="A14" s="141" t="s">
        <v>364</v>
      </c>
      <c r="B14" s="54">
        <v>263</v>
      </c>
      <c r="C14" s="54">
        <v>46</v>
      </c>
      <c r="D14" s="54">
        <v>217</v>
      </c>
      <c r="E14" s="54">
        <v>65</v>
      </c>
      <c r="F14" s="54">
        <v>10</v>
      </c>
      <c r="G14" s="54">
        <v>55</v>
      </c>
      <c r="H14" s="54">
        <v>15</v>
      </c>
      <c r="I14" s="54">
        <v>1</v>
      </c>
      <c r="J14" s="54">
        <v>14</v>
      </c>
      <c r="K14" s="54">
        <v>4</v>
      </c>
      <c r="L14" s="54">
        <v>2</v>
      </c>
      <c r="M14" s="54">
        <v>2</v>
      </c>
      <c r="N14" s="54">
        <v>9</v>
      </c>
      <c r="O14" s="54">
        <v>4</v>
      </c>
      <c r="P14" s="54">
        <v>5</v>
      </c>
      <c r="Q14" s="54"/>
      <c r="R14" s="54"/>
      <c r="S14" s="54">
        <v>50</v>
      </c>
      <c r="T14" s="54">
        <v>2</v>
      </c>
      <c r="U14" s="54">
        <v>48</v>
      </c>
      <c r="V14" s="54">
        <v>0</v>
      </c>
      <c r="W14" s="54">
        <v>0</v>
      </c>
      <c r="X14" s="54">
        <v>0</v>
      </c>
      <c r="Y14" s="54">
        <v>0</v>
      </c>
      <c r="Z14" s="54">
        <v>0</v>
      </c>
      <c r="AA14" s="54">
        <v>0</v>
      </c>
      <c r="AB14" s="54">
        <v>1</v>
      </c>
      <c r="AC14" s="54">
        <v>0</v>
      </c>
      <c r="AD14" s="54">
        <v>1</v>
      </c>
      <c r="AE14" s="54">
        <v>50</v>
      </c>
      <c r="AF14" s="54">
        <v>12</v>
      </c>
      <c r="AG14" s="54">
        <v>38</v>
      </c>
      <c r="AH14" s="54">
        <v>69</v>
      </c>
      <c r="AI14" s="54">
        <v>15</v>
      </c>
      <c r="AJ14" s="54">
        <v>60</v>
      </c>
      <c r="AK14" s="141" t="s">
        <v>358</v>
      </c>
    </row>
    <row r="15" spans="1:37" s="137" customFormat="1" ht="21.75" customHeight="1">
      <c r="A15" s="141" t="s">
        <v>359</v>
      </c>
      <c r="B15" s="54">
        <v>277</v>
      </c>
      <c r="C15" s="54">
        <v>48</v>
      </c>
      <c r="D15" s="54">
        <v>229</v>
      </c>
      <c r="E15" s="54">
        <v>72</v>
      </c>
      <c r="F15" s="54">
        <v>12</v>
      </c>
      <c r="G15" s="54">
        <v>60</v>
      </c>
      <c r="H15" s="54">
        <v>16</v>
      </c>
      <c r="I15" s="54">
        <v>0</v>
      </c>
      <c r="J15" s="54">
        <v>16</v>
      </c>
      <c r="K15" s="54">
        <v>4</v>
      </c>
      <c r="L15" s="54">
        <v>2</v>
      </c>
      <c r="M15" s="54">
        <v>2</v>
      </c>
      <c r="N15" s="54">
        <v>9</v>
      </c>
      <c r="O15" s="54">
        <v>3</v>
      </c>
      <c r="P15" s="54">
        <v>6</v>
      </c>
      <c r="Q15" s="54"/>
      <c r="R15" s="54"/>
      <c r="S15" s="54">
        <v>50</v>
      </c>
      <c r="T15" s="54">
        <v>1</v>
      </c>
      <c r="U15" s="54">
        <v>49</v>
      </c>
      <c r="V15" s="54">
        <v>0</v>
      </c>
      <c r="W15" s="54">
        <v>0</v>
      </c>
      <c r="X15" s="54">
        <v>0</v>
      </c>
      <c r="Y15" s="54">
        <v>0</v>
      </c>
      <c r="Z15" s="54">
        <v>0</v>
      </c>
      <c r="AA15" s="54">
        <v>0</v>
      </c>
      <c r="AB15" s="54">
        <v>1</v>
      </c>
      <c r="AC15" s="54">
        <v>0</v>
      </c>
      <c r="AD15" s="54">
        <v>1</v>
      </c>
      <c r="AE15" s="54">
        <v>49</v>
      </c>
      <c r="AF15" s="54">
        <v>14</v>
      </c>
      <c r="AG15" s="54">
        <v>35</v>
      </c>
      <c r="AH15" s="54">
        <v>76</v>
      </c>
      <c r="AI15" s="54">
        <v>16</v>
      </c>
      <c r="AJ15" s="54">
        <v>60</v>
      </c>
      <c r="AK15" s="141" t="s">
        <v>359</v>
      </c>
    </row>
    <row r="16" spans="1:37" s="137" customFormat="1" ht="21.75" customHeight="1">
      <c r="A16" s="142" t="s">
        <v>360</v>
      </c>
      <c r="B16" s="84">
        <f aca="true" t="shared" si="0" ref="B16:P16">SUM(B22:B40)</f>
        <v>272</v>
      </c>
      <c r="C16" s="84">
        <f t="shared" si="0"/>
        <v>45</v>
      </c>
      <c r="D16" s="84">
        <f t="shared" si="0"/>
        <v>227</v>
      </c>
      <c r="E16" s="84">
        <f t="shared" si="0"/>
        <v>69</v>
      </c>
      <c r="F16" s="84">
        <f t="shared" si="0"/>
        <v>13</v>
      </c>
      <c r="G16" s="84">
        <f t="shared" si="0"/>
        <v>56</v>
      </c>
      <c r="H16" s="84">
        <f t="shared" si="0"/>
        <v>14</v>
      </c>
      <c r="I16" s="84">
        <f t="shared" si="0"/>
        <v>0</v>
      </c>
      <c r="J16" s="84">
        <f t="shared" si="0"/>
        <v>14</v>
      </c>
      <c r="K16" s="84">
        <f t="shared" si="0"/>
        <v>6</v>
      </c>
      <c r="L16" s="84">
        <f t="shared" si="0"/>
        <v>3</v>
      </c>
      <c r="M16" s="84">
        <f t="shared" si="0"/>
        <v>3</v>
      </c>
      <c r="N16" s="84">
        <f t="shared" si="0"/>
        <v>8</v>
      </c>
      <c r="O16" s="84">
        <f t="shared" si="0"/>
        <v>3</v>
      </c>
      <c r="P16" s="84">
        <f t="shared" si="0"/>
        <v>5</v>
      </c>
      <c r="Q16" s="84"/>
      <c r="R16" s="84"/>
      <c r="S16" s="84">
        <f aca="true" t="shared" si="1" ref="S16:AJ16">SUM(S22:S40)</f>
        <v>51</v>
      </c>
      <c r="T16" s="84">
        <f t="shared" si="1"/>
        <v>1</v>
      </c>
      <c r="U16" s="84">
        <f t="shared" si="1"/>
        <v>50</v>
      </c>
      <c r="V16" s="84">
        <f t="shared" si="1"/>
        <v>0</v>
      </c>
      <c r="W16" s="84">
        <f t="shared" si="1"/>
        <v>0</v>
      </c>
      <c r="X16" s="84">
        <f t="shared" si="1"/>
        <v>0</v>
      </c>
      <c r="Y16" s="84">
        <f t="shared" si="1"/>
        <v>1</v>
      </c>
      <c r="Z16" s="84">
        <f t="shared" si="1"/>
        <v>0</v>
      </c>
      <c r="AA16" s="84">
        <f t="shared" si="1"/>
        <v>1</v>
      </c>
      <c r="AB16" s="84">
        <f t="shared" si="1"/>
        <v>1</v>
      </c>
      <c r="AC16" s="84">
        <f t="shared" si="1"/>
        <v>0</v>
      </c>
      <c r="AD16" s="84">
        <f t="shared" si="1"/>
        <v>1</v>
      </c>
      <c r="AE16" s="84">
        <f t="shared" si="1"/>
        <v>44</v>
      </c>
      <c r="AF16" s="84">
        <f t="shared" si="1"/>
        <v>10</v>
      </c>
      <c r="AG16" s="84">
        <f t="shared" si="1"/>
        <v>34</v>
      </c>
      <c r="AH16" s="84">
        <f t="shared" si="1"/>
        <v>78</v>
      </c>
      <c r="AI16" s="84">
        <f t="shared" si="1"/>
        <v>15</v>
      </c>
      <c r="AJ16" s="84">
        <f t="shared" si="1"/>
        <v>63</v>
      </c>
      <c r="AK16" s="142" t="s">
        <v>360</v>
      </c>
    </row>
    <row r="17" spans="1:37" s="12" customFormat="1" ht="7.5" customHeight="1">
      <c r="A17" s="77"/>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77"/>
    </row>
    <row r="18" spans="1:37" s="4" customFormat="1" ht="21.75" customHeight="1">
      <c r="A18" s="75" t="s">
        <v>120</v>
      </c>
      <c r="B18" s="173">
        <v>4</v>
      </c>
      <c r="C18" s="173">
        <v>3</v>
      </c>
      <c r="D18" s="173">
        <v>1</v>
      </c>
      <c r="E18" s="173">
        <v>0</v>
      </c>
      <c r="F18" s="173">
        <v>0</v>
      </c>
      <c r="G18" s="173">
        <v>0</v>
      </c>
      <c r="H18" s="173">
        <v>0</v>
      </c>
      <c r="I18" s="173">
        <v>0</v>
      </c>
      <c r="J18" s="173">
        <v>0</v>
      </c>
      <c r="K18" s="173">
        <v>0</v>
      </c>
      <c r="L18" s="173">
        <v>0</v>
      </c>
      <c r="M18" s="173">
        <v>0</v>
      </c>
      <c r="N18" s="173">
        <v>3</v>
      </c>
      <c r="O18" s="173">
        <v>3</v>
      </c>
      <c r="P18" s="173">
        <v>0</v>
      </c>
      <c r="Q18" s="41"/>
      <c r="R18" s="41"/>
      <c r="S18" s="159">
        <v>0</v>
      </c>
      <c r="T18" s="159">
        <v>0</v>
      </c>
      <c r="U18" s="159">
        <v>0</v>
      </c>
      <c r="V18" s="159">
        <v>0</v>
      </c>
      <c r="W18" s="159">
        <v>0</v>
      </c>
      <c r="X18" s="159">
        <v>0</v>
      </c>
      <c r="Y18" s="159">
        <v>0</v>
      </c>
      <c r="Z18" s="159">
        <v>0</v>
      </c>
      <c r="AA18" s="159">
        <v>0</v>
      </c>
      <c r="AB18" s="159">
        <v>1</v>
      </c>
      <c r="AC18" s="159">
        <v>0</v>
      </c>
      <c r="AD18" s="159">
        <v>1</v>
      </c>
      <c r="AE18" s="159">
        <v>0</v>
      </c>
      <c r="AF18" s="159">
        <v>0</v>
      </c>
      <c r="AG18" s="159">
        <v>0</v>
      </c>
      <c r="AH18" s="159">
        <v>0</v>
      </c>
      <c r="AI18" s="159">
        <v>0</v>
      </c>
      <c r="AJ18" s="159">
        <v>0</v>
      </c>
      <c r="AK18" s="75" t="s">
        <v>127</v>
      </c>
    </row>
    <row r="19" spans="1:37" s="4" customFormat="1" ht="21.75" customHeight="1">
      <c r="A19" s="75" t="s">
        <v>121</v>
      </c>
      <c r="B19" s="173">
        <v>261</v>
      </c>
      <c r="C19" s="173">
        <v>39</v>
      </c>
      <c r="D19" s="173">
        <v>222</v>
      </c>
      <c r="E19" s="173">
        <v>69</v>
      </c>
      <c r="F19" s="173">
        <v>13</v>
      </c>
      <c r="G19" s="173">
        <v>56</v>
      </c>
      <c r="H19" s="173">
        <v>14</v>
      </c>
      <c r="I19" s="173">
        <v>0</v>
      </c>
      <c r="J19" s="173">
        <v>14</v>
      </c>
      <c r="K19" s="173">
        <v>6</v>
      </c>
      <c r="L19" s="173">
        <v>3</v>
      </c>
      <c r="M19" s="173">
        <v>3</v>
      </c>
      <c r="N19" s="173">
        <v>2</v>
      </c>
      <c r="O19" s="173">
        <v>0</v>
      </c>
      <c r="P19" s="173">
        <v>2</v>
      </c>
      <c r="Q19" s="41"/>
      <c r="R19" s="41"/>
      <c r="S19" s="159">
        <v>50</v>
      </c>
      <c r="T19" s="159">
        <v>1</v>
      </c>
      <c r="U19" s="159">
        <v>49</v>
      </c>
      <c r="V19" s="159">
        <v>0</v>
      </c>
      <c r="W19" s="159">
        <v>0</v>
      </c>
      <c r="X19" s="159">
        <v>0</v>
      </c>
      <c r="Y19" s="159">
        <v>1</v>
      </c>
      <c r="Z19" s="159">
        <v>0</v>
      </c>
      <c r="AA19" s="159">
        <v>1</v>
      </c>
      <c r="AB19" s="159">
        <v>0</v>
      </c>
      <c r="AC19" s="159">
        <v>0</v>
      </c>
      <c r="AD19" s="159">
        <v>0</v>
      </c>
      <c r="AE19" s="159">
        <v>44</v>
      </c>
      <c r="AF19" s="159">
        <v>10</v>
      </c>
      <c r="AG19" s="159">
        <v>34</v>
      </c>
      <c r="AH19" s="159">
        <v>75</v>
      </c>
      <c r="AI19" s="159">
        <v>12</v>
      </c>
      <c r="AJ19" s="159">
        <v>63</v>
      </c>
      <c r="AK19" s="75" t="s">
        <v>133</v>
      </c>
    </row>
    <row r="20" spans="1:37" s="4" customFormat="1" ht="21.75" customHeight="1">
      <c r="A20" s="75" t="s">
        <v>122</v>
      </c>
      <c r="B20" s="173">
        <v>7</v>
      </c>
      <c r="C20" s="173">
        <v>3</v>
      </c>
      <c r="D20" s="173">
        <v>4</v>
      </c>
      <c r="E20" s="173">
        <v>0</v>
      </c>
      <c r="F20" s="173">
        <v>0</v>
      </c>
      <c r="G20" s="173">
        <v>0</v>
      </c>
      <c r="H20" s="173">
        <v>0</v>
      </c>
      <c r="I20" s="173">
        <v>0</v>
      </c>
      <c r="J20" s="173">
        <v>0</v>
      </c>
      <c r="K20" s="173">
        <v>0</v>
      </c>
      <c r="L20" s="173">
        <v>0</v>
      </c>
      <c r="M20" s="173">
        <v>0</v>
      </c>
      <c r="N20" s="173">
        <v>3</v>
      </c>
      <c r="O20" s="173">
        <v>0</v>
      </c>
      <c r="P20" s="173">
        <v>3</v>
      </c>
      <c r="Q20" s="41"/>
      <c r="R20" s="41"/>
      <c r="S20" s="159">
        <v>1</v>
      </c>
      <c r="T20" s="159">
        <v>0</v>
      </c>
      <c r="U20" s="159">
        <v>1</v>
      </c>
      <c r="V20" s="159">
        <v>0</v>
      </c>
      <c r="W20" s="159">
        <v>0</v>
      </c>
      <c r="X20" s="159">
        <v>0</v>
      </c>
      <c r="Y20" s="159">
        <v>0</v>
      </c>
      <c r="Z20" s="159">
        <v>0</v>
      </c>
      <c r="AA20" s="159">
        <v>0</v>
      </c>
      <c r="AB20" s="159">
        <v>0</v>
      </c>
      <c r="AC20" s="159">
        <v>0</v>
      </c>
      <c r="AD20" s="159">
        <v>0</v>
      </c>
      <c r="AE20" s="159">
        <v>0</v>
      </c>
      <c r="AF20" s="159">
        <v>0</v>
      </c>
      <c r="AG20" s="159">
        <v>0</v>
      </c>
      <c r="AH20" s="159">
        <v>3</v>
      </c>
      <c r="AI20" s="159">
        <v>3</v>
      </c>
      <c r="AJ20" s="159">
        <v>0</v>
      </c>
      <c r="AK20" s="75" t="s">
        <v>134</v>
      </c>
    </row>
    <row r="21" spans="1:37" s="4" customFormat="1" ht="7.5" customHeight="1">
      <c r="A21" s="25"/>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27"/>
      <c r="AC21" s="27"/>
      <c r="AD21" s="27"/>
      <c r="AE21" s="27"/>
      <c r="AF21" s="27"/>
      <c r="AG21" s="27"/>
      <c r="AH21" s="27"/>
      <c r="AI21" s="27"/>
      <c r="AJ21" s="27"/>
      <c r="AK21" s="25"/>
    </row>
    <row r="22" spans="1:37" ht="21.75" customHeight="1">
      <c r="A22" s="75" t="s">
        <v>7</v>
      </c>
      <c r="B22" s="159">
        <v>81</v>
      </c>
      <c r="C22" s="159">
        <v>7</v>
      </c>
      <c r="D22" s="159">
        <v>74</v>
      </c>
      <c r="E22" s="159">
        <v>19</v>
      </c>
      <c r="F22" s="159">
        <v>2</v>
      </c>
      <c r="G22" s="159">
        <v>17</v>
      </c>
      <c r="H22" s="159">
        <v>5</v>
      </c>
      <c r="I22" s="159">
        <v>0</v>
      </c>
      <c r="J22" s="159">
        <v>5</v>
      </c>
      <c r="K22" s="159">
        <v>0</v>
      </c>
      <c r="L22" s="159">
        <v>0</v>
      </c>
      <c r="M22" s="159">
        <v>0</v>
      </c>
      <c r="N22" s="159">
        <v>5</v>
      </c>
      <c r="O22" s="159">
        <v>3</v>
      </c>
      <c r="P22" s="159">
        <v>2</v>
      </c>
      <c r="Q22" s="27"/>
      <c r="R22" s="27"/>
      <c r="S22" s="159">
        <v>14</v>
      </c>
      <c r="T22" s="159">
        <v>0</v>
      </c>
      <c r="U22" s="159">
        <v>14</v>
      </c>
      <c r="V22" s="159">
        <v>0</v>
      </c>
      <c r="W22" s="159">
        <v>0</v>
      </c>
      <c r="X22" s="159">
        <v>0</v>
      </c>
      <c r="Y22" s="159">
        <v>1</v>
      </c>
      <c r="Z22" s="159">
        <v>0</v>
      </c>
      <c r="AA22" s="159">
        <v>1</v>
      </c>
      <c r="AB22" s="159">
        <v>1</v>
      </c>
      <c r="AC22" s="159">
        <v>0</v>
      </c>
      <c r="AD22" s="159">
        <v>1</v>
      </c>
      <c r="AE22" s="159">
        <v>13</v>
      </c>
      <c r="AF22" s="159">
        <v>1</v>
      </c>
      <c r="AG22" s="159">
        <v>12</v>
      </c>
      <c r="AH22" s="159">
        <v>23</v>
      </c>
      <c r="AI22" s="159">
        <v>1</v>
      </c>
      <c r="AJ22" s="159">
        <v>22</v>
      </c>
      <c r="AK22" s="75" t="s">
        <v>7</v>
      </c>
    </row>
    <row r="23" spans="1:37" ht="21.75" customHeight="1">
      <c r="A23" s="75" t="s">
        <v>8</v>
      </c>
      <c r="B23" s="159">
        <v>43</v>
      </c>
      <c r="C23" s="159">
        <v>12</v>
      </c>
      <c r="D23" s="159">
        <v>31</v>
      </c>
      <c r="E23" s="159">
        <v>14</v>
      </c>
      <c r="F23" s="159">
        <v>2</v>
      </c>
      <c r="G23" s="159">
        <v>12</v>
      </c>
      <c r="H23" s="159">
        <v>2</v>
      </c>
      <c r="I23" s="159">
        <v>0</v>
      </c>
      <c r="J23" s="159">
        <v>2</v>
      </c>
      <c r="K23" s="159">
        <v>0</v>
      </c>
      <c r="L23" s="159">
        <v>0</v>
      </c>
      <c r="M23" s="159">
        <v>0</v>
      </c>
      <c r="N23" s="159">
        <v>1</v>
      </c>
      <c r="O23" s="159">
        <v>0</v>
      </c>
      <c r="P23" s="159">
        <v>1</v>
      </c>
      <c r="Q23" s="27"/>
      <c r="R23" s="27"/>
      <c r="S23" s="159">
        <v>11</v>
      </c>
      <c r="T23" s="159">
        <v>0</v>
      </c>
      <c r="U23" s="159">
        <v>11</v>
      </c>
      <c r="V23" s="159">
        <v>0</v>
      </c>
      <c r="W23" s="159">
        <v>0</v>
      </c>
      <c r="X23" s="159">
        <v>0</v>
      </c>
      <c r="Y23" s="159">
        <v>0</v>
      </c>
      <c r="Z23" s="159">
        <v>0</v>
      </c>
      <c r="AA23" s="159">
        <v>0</v>
      </c>
      <c r="AB23" s="159">
        <v>0</v>
      </c>
      <c r="AC23" s="159">
        <v>0</v>
      </c>
      <c r="AD23" s="159">
        <v>0</v>
      </c>
      <c r="AE23" s="159">
        <v>11</v>
      </c>
      <c r="AF23" s="159">
        <v>7</v>
      </c>
      <c r="AG23" s="159">
        <v>4</v>
      </c>
      <c r="AH23" s="159">
        <v>4</v>
      </c>
      <c r="AI23" s="159">
        <v>3</v>
      </c>
      <c r="AJ23" s="159">
        <v>1</v>
      </c>
      <c r="AK23" s="75" t="s">
        <v>8</v>
      </c>
    </row>
    <row r="24" spans="1:37" ht="21.75" customHeight="1">
      <c r="A24" s="75" t="s">
        <v>9</v>
      </c>
      <c r="B24" s="159">
        <v>26</v>
      </c>
      <c r="C24" s="159">
        <v>4</v>
      </c>
      <c r="D24" s="159">
        <v>22</v>
      </c>
      <c r="E24" s="159">
        <v>8</v>
      </c>
      <c r="F24" s="159">
        <v>1</v>
      </c>
      <c r="G24" s="159">
        <v>7</v>
      </c>
      <c r="H24" s="159">
        <v>2</v>
      </c>
      <c r="I24" s="159">
        <v>0</v>
      </c>
      <c r="J24" s="159">
        <v>2</v>
      </c>
      <c r="K24" s="159">
        <v>1</v>
      </c>
      <c r="L24" s="159">
        <v>1</v>
      </c>
      <c r="M24" s="159">
        <v>0</v>
      </c>
      <c r="N24" s="159">
        <v>0</v>
      </c>
      <c r="O24" s="159">
        <v>0</v>
      </c>
      <c r="P24" s="159">
        <v>0</v>
      </c>
      <c r="Q24" s="27"/>
      <c r="R24" s="27"/>
      <c r="S24" s="159">
        <v>5</v>
      </c>
      <c r="T24" s="159">
        <v>0</v>
      </c>
      <c r="U24" s="159">
        <v>5</v>
      </c>
      <c r="V24" s="159">
        <v>0</v>
      </c>
      <c r="W24" s="159">
        <v>0</v>
      </c>
      <c r="X24" s="159">
        <v>0</v>
      </c>
      <c r="Y24" s="159">
        <v>0</v>
      </c>
      <c r="Z24" s="159">
        <v>0</v>
      </c>
      <c r="AA24" s="159">
        <v>0</v>
      </c>
      <c r="AB24" s="159">
        <v>0</v>
      </c>
      <c r="AC24" s="159">
        <v>0</v>
      </c>
      <c r="AD24" s="159">
        <v>0</v>
      </c>
      <c r="AE24" s="159">
        <v>5</v>
      </c>
      <c r="AF24" s="159">
        <v>1</v>
      </c>
      <c r="AG24" s="159">
        <v>4</v>
      </c>
      <c r="AH24" s="159">
        <v>5</v>
      </c>
      <c r="AI24" s="159">
        <v>1</v>
      </c>
      <c r="AJ24" s="159">
        <v>4</v>
      </c>
      <c r="AK24" s="75" t="s">
        <v>9</v>
      </c>
    </row>
    <row r="25" spans="1:37" ht="21.75" customHeight="1">
      <c r="A25" s="75" t="s">
        <v>10</v>
      </c>
      <c r="B25" s="159">
        <v>17</v>
      </c>
      <c r="C25" s="159">
        <v>0</v>
      </c>
      <c r="D25" s="159">
        <v>17</v>
      </c>
      <c r="E25" s="159">
        <v>4</v>
      </c>
      <c r="F25" s="159">
        <v>0</v>
      </c>
      <c r="G25" s="159">
        <v>4</v>
      </c>
      <c r="H25" s="159">
        <v>1</v>
      </c>
      <c r="I25" s="159">
        <v>0</v>
      </c>
      <c r="J25" s="159">
        <v>1</v>
      </c>
      <c r="K25" s="159">
        <v>0</v>
      </c>
      <c r="L25" s="159">
        <v>0</v>
      </c>
      <c r="M25" s="159">
        <v>0</v>
      </c>
      <c r="N25" s="159">
        <v>0</v>
      </c>
      <c r="O25" s="159">
        <v>0</v>
      </c>
      <c r="P25" s="159">
        <v>0</v>
      </c>
      <c r="Q25" s="27"/>
      <c r="R25" s="27"/>
      <c r="S25" s="159">
        <v>3</v>
      </c>
      <c r="T25" s="159">
        <v>0</v>
      </c>
      <c r="U25" s="159">
        <v>3</v>
      </c>
      <c r="V25" s="159">
        <v>0</v>
      </c>
      <c r="W25" s="159">
        <v>0</v>
      </c>
      <c r="X25" s="159">
        <v>0</v>
      </c>
      <c r="Y25" s="159">
        <v>0</v>
      </c>
      <c r="Z25" s="159">
        <v>0</v>
      </c>
      <c r="AA25" s="159">
        <v>0</v>
      </c>
      <c r="AB25" s="159">
        <v>0</v>
      </c>
      <c r="AC25" s="159">
        <v>0</v>
      </c>
      <c r="AD25" s="159">
        <v>0</v>
      </c>
      <c r="AE25" s="159">
        <v>0</v>
      </c>
      <c r="AF25" s="159">
        <v>0</v>
      </c>
      <c r="AG25" s="159">
        <v>0</v>
      </c>
      <c r="AH25" s="159">
        <v>9</v>
      </c>
      <c r="AI25" s="159">
        <v>0</v>
      </c>
      <c r="AJ25" s="159">
        <v>9</v>
      </c>
      <c r="AK25" s="75" t="s">
        <v>10</v>
      </c>
    </row>
    <row r="26" spans="1:37" ht="21.75" customHeight="1">
      <c r="A26" s="75" t="s">
        <v>45</v>
      </c>
      <c r="B26" s="159">
        <v>8</v>
      </c>
      <c r="C26" s="159">
        <v>1</v>
      </c>
      <c r="D26" s="159">
        <v>7</v>
      </c>
      <c r="E26" s="159">
        <v>2</v>
      </c>
      <c r="F26" s="159">
        <v>0</v>
      </c>
      <c r="G26" s="159">
        <v>2</v>
      </c>
      <c r="H26" s="159">
        <v>1</v>
      </c>
      <c r="I26" s="159">
        <v>0</v>
      </c>
      <c r="J26" s="159">
        <v>1</v>
      </c>
      <c r="K26" s="159">
        <v>1</v>
      </c>
      <c r="L26" s="159">
        <v>1</v>
      </c>
      <c r="M26" s="159">
        <v>0</v>
      </c>
      <c r="N26" s="159">
        <v>0</v>
      </c>
      <c r="O26" s="159">
        <v>0</v>
      </c>
      <c r="P26" s="159">
        <v>0</v>
      </c>
      <c r="Q26" s="27"/>
      <c r="R26" s="27"/>
      <c r="S26" s="159">
        <v>1</v>
      </c>
      <c r="T26" s="159">
        <v>0</v>
      </c>
      <c r="U26" s="159">
        <v>1</v>
      </c>
      <c r="V26" s="159">
        <v>0</v>
      </c>
      <c r="W26" s="159">
        <v>0</v>
      </c>
      <c r="X26" s="159">
        <v>0</v>
      </c>
      <c r="Y26" s="159">
        <v>0</v>
      </c>
      <c r="Z26" s="159">
        <v>0</v>
      </c>
      <c r="AA26" s="159">
        <v>0</v>
      </c>
      <c r="AB26" s="159">
        <v>0</v>
      </c>
      <c r="AC26" s="159">
        <v>0</v>
      </c>
      <c r="AD26" s="159">
        <v>0</v>
      </c>
      <c r="AE26" s="159">
        <v>2</v>
      </c>
      <c r="AF26" s="159">
        <v>0</v>
      </c>
      <c r="AG26" s="159">
        <v>2</v>
      </c>
      <c r="AH26" s="159">
        <v>1</v>
      </c>
      <c r="AI26" s="159">
        <v>0</v>
      </c>
      <c r="AJ26" s="159">
        <v>1</v>
      </c>
      <c r="AK26" s="75" t="s">
        <v>45</v>
      </c>
    </row>
    <row r="27" spans="1:37" ht="21.75" customHeight="1">
      <c r="A27" s="75" t="s">
        <v>11</v>
      </c>
      <c r="B27" s="159">
        <v>5</v>
      </c>
      <c r="C27" s="159">
        <v>0</v>
      </c>
      <c r="D27" s="159">
        <v>5</v>
      </c>
      <c r="E27" s="159">
        <v>1</v>
      </c>
      <c r="F27" s="159">
        <v>0</v>
      </c>
      <c r="G27" s="159">
        <v>1</v>
      </c>
      <c r="H27" s="159">
        <v>0</v>
      </c>
      <c r="I27" s="159">
        <v>0</v>
      </c>
      <c r="J27" s="159">
        <v>0</v>
      </c>
      <c r="K27" s="159">
        <v>0</v>
      </c>
      <c r="L27" s="159">
        <v>0</v>
      </c>
      <c r="M27" s="159">
        <v>0</v>
      </c>
      <c r="N27" s="159">
        <v>0</v>
      </c>
      <c r="O27" s="159">
        <v>0</v>
      </c>
      <c r="P27" s="159">
        <v>0</v>
      </c>
      <c r="Q27" s="27"/>
      <c r="R27" s="27"/>
      <c r="S27" s="159">
        <v>1</v>
      </c>
      <c r="T27" s="159">
        <v>0</v>
      </c>
      <c r="U27" s="159">
        <v>1</v>
      </c>
      <c r="V27" s="159">
        <v>0</v>
      </c>
      <c r="W27" s="159">
        <v>0</v>
      </c>
      <c r="X27" s="159">
        <v>0</v>
      </c>
      <c r="Y27" s="159">
        <v>0</v>
      </c>
      <c r="Z27" s="159">
        <v>0</v>
      </c>
      <c r="AA27" s="159">
        <v>0</v>
      </c>
      <c r="AB27" s="159">
        <v>0</v>
      </c>
      <c r="AC27" s="159">
        <v>0</v>
      </c>
      <c r="AD27" s="159">
        <v>0</v>
      </c>
      <c r="AE27" s="159">
        <v>0</v>
      </c>
      <c r="AF27" s="159">
        <v>0</v>
      </c>
      <c r="AG27" s="159">
        <v>0</v>
      </c>
      <c r="AH27" s="159">
        <v>3</v>
      </c>
      <c r="AI27" s="159">
        <v>0</v>
      </c>
      <c r="AJ27" s="159">
        <v>3</v>
      </c>
      <c r="AK27" s="75" t="s">
        <v>11</v>
      </c>
    </row>
    <row r="28" spans="1:37" ht="21.75" customHeight="1">
      <c r="A28" s="75" t="s">
        <v>12</v>
      </c>
      <c r="B28" s="159">
        <v>4</v>
      </c>
      <c r="C28" s="159">
        <v>0</v>
      </c>
      <c r="D28" s="159">
        <v>4</v>
      </c>
      <c r="E28" s="159">
        <v>1</v>
      </c>
      <c r="F28" s="159">
        <v>0</v>
      </c>
      <c r="G28" s="159">
        <v>1</v>
      </c>
      <c r="H28" s="159">
        <v>0</v>
      </c>
      <c r="I28" s="159">
        <v>0</v>
      </c>
      <c r="J28" s="159">
        <v>0</v>
      </c>
      <c r="K28" s="159">
        <v>0</v>
      </c>
      <c r="L28" s="159">
        <v>0</v>
      </c>
      <c r="M28" s="159">
        <v>0</v>
      </c>
      <c r="N28" s="159">
        <v>0</v>
      </c>
      <c r="O28" s="159">
        <v>0</v>
      </c>
      <c r="P28" s="159">
        <v>0</v>
      </c>
      <c r="Q28" s="27"/>
      <c r="R28" s="27"/>
      <c r="S28" s="159">
        <v>1</v>
      </c>
      <c r="T28" s="159">
        <v>0</v>
      </c>
      <c r="U28" s="159">
        <v>1</v>
      </c>
      <c r="V28" s="159">
        <v>0</v>
      </c>
      <c r="W28" s="159">
        <v>0</v>
      </c>
      <c r="X28" s="159">
        <v>0</v>
      </c>
      <c r="Y28" s="159">
        <v>0</v>
      </c>
      <c r="Z28" s="159">
        <v>0</v>
      </c>
      <c r="AA28" s="159">
        <v>0</v>
      </c>
      <c r="AB28" s="159">
        <v>0</v>
      </c>
      <c r="AC28" s="159">
        <v>0</v>
      </c>
      <c r="AD28" s="159">
        <v>0</v>
      </c>
      <c r="AE28" s="159">
        <v>1</v>
      </c>
      <c r="AF28" s="159">
        <v>0</v>
      </c>
      <c r="AG28" s="159">
        <v>1</v>
      </c>
      <c r="AH28" s="159">
        <v>1</v>
      </c>
      <c r="AI28" s="159">
        <v>0</v>
      </c>
      <c r="AJ28" s="159">
        <v>1</v>
      </c>
      <c r="AK28" s="75" t="s">
        <v>12</v>
      </c>
    </row>
    <row r="29" spans="1:37" ht="21.75" customHeight="1">
      <c r="A29" s="75" t="s">
        <v>118</v>
      </c>
      <c r="B29" s="159">
        <v>6</v>
      </c>
      <c r="C29" s="159">
        <v>1</v>
      </c>
      <c r="D29" s="159">
        <v>5</v>
      </c>
      <c r="E29" s="159">
        <v>1</v>
      </c>
      <c r="F29" s="159">
        <v>0</v>
      </c>
      <c r="G29" s="159">
        <v>1</v>
      </c>
      <c r="H29" s="159">
        <v>0</v>
      </c>
      <c r="I29" s="159">
        <v>0</v>
      </c>
      <c r="J29" s="159">
        <v>0</v>
      </c>
      <c r="K29" s="159">
        <v>0</v>
      </c>
      <c r="L29" s="159">
        <v>0</v>
      </c>
      <c r="M29" s="159">
        <v>0</v>
      </c>
      <c r="N29" s="159">
        <v>1</v>
      </c>
      <c r="O29" s="159">
        <v>0</v>
      </c>
      <c r="P29" s="159">
        <v>1</v>
      </c>
      <c r="Q29" s="27"/>
      <c r="R29" s="27"/>
      <c r="S29" s="159">
        <v>1</v>
      </c>
      <c r="T29" s="159">
        <v>0</v>
      </c>
      <c r="U29" s="159">
        <v>1</v>
      </c>
      <c r="V29" s="159">
        <v>0</v>
      </c>
      <c r="W29" s="159">
        <v>0</v>
      </c>
      <c r="X29" s="159">
        <v>0</v>
      </c>
      <c r="Y29" s="159">
        <v>0</v>
      </c>
      <c r="Z29" s="159">
        <v>0</v>
      </c>
      <c r="AA29" s="159">
        <v>0</v>
      </c>
      <c r="AB29" s="159">
        <v>0</v>
      </c>
      <c r="AC29" s="159">
        <v>0</v>
      </c>
      <c r="AD29" s="159">
        <v>0</v>
      </c>
      <c r="AE29" s="159">
        <v>0</v>
      </c>
      <c r="AF29" s="159">
        <v>0</v>
      </c>
      <c r="AG29" s="159">
        <v>0</v>
      </c>
      <c r="AH29" s="159">
        <v>3</v>
      </c>
      <c r="AI29" s="159">
        <v>1</v>
      </c>
      <c r="AJ29" s="159">
        <v>2</v>
      </c>
      <c r="AK29" s="75" t="s">
        <v>111</v>
      </c>
    </row>
    <row r="30" spans="1:37" ht="21.75" customHeight="1">
      <c r="A30" s="75" t="s">
        <v>13</v>
      </c>
      <c r="B30" s="159">
        <v>5</v>
      </c>
      <c r="C30" s="159">
        <v>3</v>
      </c>
      <c r="D30" s="159">
        <v>2</v>
      </c>
      <c r="E30" s="159">
        <v>1</v>
      </c>
      <c r="F30" s="159">
        <v>1</v>
      </c>
      <c r="G30" s="159">
        <v>0</v>
      </c>
      <c r="H30" s="159">
        <v>0</v>
      </c>
      <c r="I30" s="159">
        <v>0</v>
      </c>
      <c r="J30" s="159">
        <v>0</v>
      </c>
      <c r="K30" s="159">
        <v>0</v>
      </c>
      <c r="L30" s="159">
        <v>0</v>
      </c>
      <c r="M30" s="159">
        <v>0</v>
      </c>
      <c r="N30" s="159">
        <v>0</v>
      </c>
      <c r="O30" s="159">
        <v>0</v>
      </c>
      <c r="P30" s="159">
        <v>0</v>
      </c>
      <c r="Q30" s="27"/>
      <c r="R30" s="27"/>
      <c r="S30" s="159">
        <v>1</v>
      </c>
      <c r="T30" s="159">
        <v>0</v>
      </c>
      <c r="U30" s="159">
        <v>1</v>
      </c>
      <c r="V30" s="159">
        <v>0</v>
      </c>
      <c r="W30" s="159">
        <v>0</v>
      </c>
      <c r="X30" s="159">
        <v>0</v>
      </c>
      <c r="Y30" s="159">
        <v>0</v>
      </c>
      <c r="Z30" s="159">
        <v>0</v>
      </c>
      <c r="AA30" s="159">
        <v>0</v>
      </c>
      <c r="AB30" s="159">
        <v>0</v>
      </c>
      <c r="AC30" s="159">
        <v>0</v>
      </c>
      <c r="AD30" s="159">
        <v>0</v>
      </c>
      <c r="AE30" s="159">
        <v>0</v>
      </c>
      <c r="AF30" s="159">
        <v>0</v>
      </c>
      <c r="AG30" s="159">
        <v>0</v>
      </c>
      <c r="AH30" s="159">
        <v>3</v>
      </c>
      <c r="AI30" s="159">
        <v>2</v>
      </c>
      <c r="AJ30" s="159">
        <v>1</v>
      </c>
      <c r="AK30" s="75" t="s">
        <v>13</v>
      </c>
    </row>
    <row r="31" spans="1:37" ht="21.75" customHeight="1">
      <c r="A31" s="75" t="s">
        <v>112</v>
      </c>
      <c r="B31" s="159">
        <v>7</v>
      </c>
      <c r="C31" s="159">
        <v>1</v>
      </c>
      <c r="D31" s="159">
        <v>6</v>
      </c>
      <c r="E31" s="159">
        <v>2</v>
      </c>
      <c r="F31" s="159">
        <v>1</v>
      </c>
      <c r="G31" s="159">
        <v>1</v>
      </c>
      <c r="H31" s="159">
        <v>1</v>
      </c>
      <c r="I31" s="159">
        <v>0</v>
      </c>
      <c r="J31" s="159">
        <v>1</v>
      </c>
      <c r="K31" s="159">
        <v>0</v>
      </c>
      <c r="L31" s="159">
        <v>0</v>
      </c>
      <c r="M31" s="159">
        <v>0</v>
      </c>
      <c r="N31" s="159">
        <v>1</v>
      </c>
      <c r="O31" s="159">
        <v>0</v>
      </c>
      <c r="P31" s="159">
        <v>1</v>
      </c>
      <c r="Q31" s="27"/>
      <c r="R31" s="27"/>
      <c r="S31" s="159">
        <v>1</v>
      </c>
      <c r="T31" s="159">
        <v>0</v>
      </c>
      <c r="U31" s="159">
        <v>1</v>
      </c>
      <c r="V31" s="159">
        <v>0</v>
      </c>
      <c r="W31" s="159">
        <v>0</v>
      </c>
      <c r="X31" s="159">
        <v>0</v>
      </c>
      <c r="Y31" s="159">
        <v>0</v>
      </c>
      <c r="Z31" s="159">
        <v>0</v>
      </c>
      <c r="AA31" s="159">
        <v>0</v>
      </c>
      <c r="AB31" s="159">
        <v>0</v>
      </c>
      <c r="AC31" s="159">
        <v>0</v>
      </c>
      <c r="AD31" s="159">
        <v>0</v>
      </c>
      <c r="AE31" s="159">
        <v>1</v>
      </c>
      <c r="AF31" s="159">
        <v>0</v>
      </c>
      <c r="AG31" s="159">
        <v>1</v>
      </c>
      <c r="AH31" s="159">
        <v>1</v>
      </c>
      <c r="AI31" s="159">
        <v>0</v>
      </c>
      <c r="AJ31" s="159">
        <v>1</v>
      </c>
      <c r="AK31" s="75" t="s">
        <v>112</v>
      </c>
    </row>
    <row r="32" spans="1:37" ht="21.75" customHeight="1">
      <c r="A32" s="75" t="s">
        <v>113</v>
      </c>
      <c r="B32" s="159">
        <v>13</v>
      </c>
      <c r="C32" s="159">
        <v>3</v>
      </c>
      <c r="D32" s="159">
        <v>10</v>
      </c>
      <c r="E32" s="159">
        <v>3</v>
      </c>
      <c r="F32" s="159">
        <v>0</v>
      </c>
      <c r="G32" s="159">
        <v>3</v>
      </c>
      <c r="H32" s="159">
        <v>0</v>
      </c>
      <c r="I32" s="159">
        <v>0</v>
      </c>
      <c r="J32" s="159">
        <v>0</v>
      </c>
      <c r="K32" s="159">
        <v>1</v>
      </c>
      <c r="L32" s="159">
        <v>1</v>
      </c>
      <c r="M32" s="159">
        <v>0</v>
      </c>
      <c r="N32" s="159">
        <v>0</v>
      </c>
      <c r="O32" s="159">
        <v>0</v>
      </c>
      <c r="P32" s="159">
        <v>0</v>
      </c>
      <c r="Q32" s="27"/>
      <c r="R32" s="27"/>
      <c r="S32" s="159">
        <v>2</v>
      </c>
      <c r="T32" s="159">
        <v>0</v>
      </c>
      <c r="U32" s="159">
        <v>2</v>
      </c>
      <c r="V32" s="159">
        <v>0</v>
      </c>
      <c r="W32" s="159">
        <v>0</v>
      </c>
      <c r="X32" s="159">
        <v>0</v>
      </c>
      <c r="Y32" s="159">
        <v>0</v>
      </c>
      <c r="Z32" s="159">
        <v>0</v>
      </c>
      <c r="AA32" s="159">
        <v>0</v>
      </c>
      <c r="AB32" s="159">
        <v>0</v>
      </c>
      <c r="AC32" s="159">
        <v>0</v>
      </c>
      <c r="AD32" s="159">
        <v>0</v>
      </c>
      <c r="AE32" s="159">
        <v>2</v>
      </c>
      <c r="AF32" s="159">
        <v>1</v>
      </c>
      <c r="AG32" s="159">
        <v>1</v>
      </c>
      <c r="AH32" s="159">
        <v>5</v>
      </c>
      <c r="AI32" s="159">
        <v>1</v>
      </c>
      <c r="AJ32" s="159">
        <v>4</v>
      </c>
      <c r="AK32" s="75" t="s">
        <v>113</v>
      </c>
    </row>
    <row r="33" spans="1:37" ht="21.75" customHeight="1">
      <c r="A33" s="75" t="s">
        <v>114</v>
      </c>
      <c r="B33" s="159">
        <v>19</v>
      </c>
      <c r="C33" s="159">
        <v>4</v>
      </c>
      <c r="D33" s="159">
        <v>15</v>
      </c>
      <c r="E33" s="159">
        <v>3</v>
      </c>
      <c r="F33" s="159">
        <v>0</v>
      </c>
      <c r="G33" s="159">
        <v>3</v>
      </c>
      <c r="H33" s="159">
        <v>0</v>
      </c>
      <c r="I33" s="159">
        <v>0</v>
      </c>
      <c r="J33" s="159">
        <v>0</v>
      </c>
      <c r="K33" s="159">
        <v>0</v>
      </c>
      <c r="L33" s="159">
        <v>0</v>
      </c>
      <c r="M33" s="159">
        <v>0</v>
      </c>
      <c r="N33" s="159">
        <v>0</v>
      </c>
      <c r="O33" s="159">
        <v>0</v>
      </c>
      <c r="P33" s="159">
        <v>0</v>
      </c>
      <c r="Q33" s="27"/>
      <c r="R33" s="27"/>
      <c r="S33" s="159">
        <v>2</v>
      </c>
      <c r="T33" s="159">
        <v>0</v>
      </c>
      <c r="U33" s="159">
        <v>2</v>
      </c>
      <c r="V33" s="159">
        <v>0</v>
      </c>
      <c r="W33" s="159">
        <v>0</v>
      </c>
      <c r="X33" s="159">
        <v>0</v>
      </c>
      <c r="Y33" s="159">
        <v>0</v>
      </c>
      <c r="Z33" s="159">
        <v>0</v>
      </c>
      <c r="AA33" s="159">
        <v>0</v>
      </c>
      <c r="AB33" s="159">
        <v>0</v>
      </c>
      <c r="AC33" s="159">
        <v>0</v>
      </c>
      <c r="AD33" s="159">
        <v>0</v>
      </c>
      <c r="AE33" s="159">
        <v>2</v>
      </c>
      <c r="AF33" s="159">
        <v>0</v>
      </c>
      <c r="AG33" s="159">
        <v>2</v>
      </c>
      <c r="AH33" s="159">
        <v>12</v>
      </c>
      <c r="AI33" s="159">
        <v>4</v>
      </c>
      <c r="AJ33" s="159">
        <v>8</v>
      </c>
      <c r="AK33" s="75" t="s">
        <v>114</v>
      </c>
    </row>
    <row r="34" spans="1:37" ht="21.75" customHeight="1">
      <c r="A34" s="75" t="s">
        <v>123</v>
      </c>
      <c r="B34" s="159">
        <v>0</v>
      </c>
      <c r="C34" s="159">
        <v>0</v>
      </c>
      <c r="D34" s="159">
        <v>0</v>
      </c>
      <c r="E34" s="159">
        <v>0</v>
      </c>
      <c r="F34" s="159">
        <v>0</v>
      </c>
      <c r="G34" s="159">
        <v>0</v>
      </c>
      <c r="H34" s="159">
        <v>0</v>
      </c>
      <c r="I34" s="159">
        <v>0</v>
      </c>
      <c r="J34" s="159">
        <v>0</v>
      </c>
      <c r="K34" s="159">
        <v>0</v>
      </c>
      <c r="L34" s="159">
        <v>0</v>
      </c>
      <c r="M34" s="159">
        <v>0</v>
      </c>
      <c r="N34" s="159">
        <v>0</v>
      </c>
      <c r="O34" s="159">
        <v>0</v>
      </c>
      <c r="P34" s="159">
        <v>0</v>
      </c>
      <c r="Q34" s="27"/>
      <c r="R34" s="27"/>
      <c r="S34" s="159">
        <v>0</v>
      </c>
      <c r="T34" s="159">
        <v>0</v>
      </c>
      <c r="U34" s="159">
        <v>0</v>
      </c>
      <c r="V34" s="159">
        <v>0</v>
      </c>
      <c r="W34" s="159">
        <v>0</v>
      </c>
      <c r="X34" s="159">
        <v>0</v>
      </c>
      <c r="Y34" s="159">
        <v>0</v>
      </c>
      <c r="Z34" s="159">
        <v>0</v>
      </c>
      <c r="AA34" s="159">
        <v>0</v>
      </c>
      <c r="AB34" s="159">
        <v>0</v>
      </c>
      <c r="AC34" s="159">
        <v>0</v>
      </c>
      <c r="AD34" s="159">
        <v>0</v>
      </c>
      <c r="AE34" s="159">
        <v>0</v>
      </c>
      <c r="AF34" s="159">
        <v>0</v>
      </c>
      <c r="AG34" s="159">
        <v>0</v>
      </c>
      <c r="AH34" s="159">
        <v>0</v>
      </c>
      <c r="AI34" s="159">
        <v>0</v>
      </c>
      <c r="AJ34" s="159">
        <v>0</v>
      </c>
      <c r="AK34" s="75" t="s">
        <v>123</v>
      </c>
    </row>
    <row r="35" spans="1:37" ht="21.75" customHeight="1">
      <c r="A35" s="75" t="s">
        <v>14</v>
      </c>
      <c r="B35" s="159">
        <v>14</v>
      </c>
      <c r="C35" s="159">
        <v>1</v>
      </c>
      <c r="D35" s="159">
        <v>13</v>
      </c>
      <c r="E35" s="159">
        <v>3</v>
      </c>
      <c r="F35" s="159">
        <v>1</v>
      </c>
      <c r="G35" s="159">
        <v>2</v>
      </c>
      <c r="H35" s="159">
        <v>2</v>
      </c>
      <c r="I35" s="159">
        <v>0</v>
      </c>
      <c r="J35" s="159">
        <v>2</v>
      </c>
      <c r="K35" s="159">
        <v>0</v>
      </c>
      <c r="L35" s="159">
        <v>0</v>
      </c>
      <c r="M35" s="159">
        <v>0</v>
      </c>
      <c r="N35" s="159">
        <v>0</v>
      </c>
      <c r="O35" s="159">
        <v>0</v>
      </c>
      <c r="P35" s="159">
        <v>0</v>
      </c>
      <c r="Q35" s="27"/>
      <c r="R35" s="27"/>
      <c r="S35" s="159">
        <v>3</v>
      </c>
      <c r="T35" s="159">
        <v>0</v>
      </c>
      <c r="U35" s="159">
        <v>3</v>
      </c>
      <c r="V35" s="159">
        <v>0</v>
      </c>
      <c r="W35" s="159">
        <v>0</v>
      </c>
      <c r="X35" s="159">
        <v>0</v>
      </c>
      <c r="Y35" s="159">
        <v>0</v>
      </c>
      <c r="Z35" s="159">
        <v>0</v>
      </c>
      <c r="AA35" s="159">
        <v>0</v>
      </c>
      <c r="AB35" s="159">
        <v>0</v>
      </c>
      <c r="AC35" s="159">
        <v>0</v>
      </c>
      <c r="AD35" s="159">
        <v>0</v>
      </c>
      <c r="AE35" s="159">
        <v>3</v>
      </c>
      <c r="AF35" s="159">
        <v>0</v>
      </c>
      <c r="AG35" s="159">
        <v>3</v>
      </c>
      <c r="AH35" s="159">
        <v>3</v>
      </c>
      <c r="AI35" s="159">
        <v>0</v>
      </c>
      <c r="AJ35" s="159">
        <v>3</v>
      </c>
      <c r="AK35" s="75" t="s">
        <v>14</v>
      </c>
    </row>
    <row r="36" spans="1:37" ht="21.75" customHeight="1">
      <c r="A36" s="75" t="s">
        <v>116</v>
      </c>
      <c r="B36" s="159">
        <v>9</v>
      </c>
      <c r="C36" s="159">
        <v>1</v>
      </c>
      <c r="D36" s="159">
        <v>8</v>
      </c>
      <c r="E36" s="159">
        <v>2</v>
      </c>
      <c r="F36" s="159">
        <v>1</v>
      </c>
      <c r="G36" s="159">
        <v>1</v>
      </c>
      <c r="H36" s="159">
        <v>0</v>
      </c>
      <c r="I36" s="159">
        <v>0</v>
      </c>
      <c r="J36" s="159">
        <v>0</v>
      </c>
      <c r="K36" s="159">
        <v>3</v>
      </c>
      <c r="L36" s="159">
        <v>0</v>
      </c>
      <c r="M36" s="159">
        <v>3</v>
      </c>
      <c r="N36" s="159">
        <v>0</v>
      </c>
      <c r="O36" s="159">
        <v>0</v>
      </c>
      <c r="P36" s="159">
        <v>0</v>
      </c>
      <c r="Q36" s="27"/>
      <c r="R36" s="27"/>
      <c r="S36" s="159">
        <v>2</v>
      </c>
      <c r="T36" s="159">
        <v>0</v>
      </c>
      <c r="U36" s="159">
        <v>2</v>
      </c>
      <c r="V36" s="159">
        <v>0</v>
      </c>
      <c r="W36" s="159">
        <v>0</v>
      </c>
      <c r="X36" s="159">
        <v>0</v>
      </c>
      <c r="Y36" s="159">
        <v>0</v>
      </c>
      <c r="Z36" s="159">
        <v>0</v>
      </c>
      <c r="AA36" s="159">
        <v>0</v>
      </c>
      <c r="AB36" s="159">
        <v>0</v>
      </c>
      <c r="AC36" s="159">
        <v>0</v>
      </c>
      <c r="AD36" s="159">
        <v>0</v>
      </c>
      <c r="AE36" s="159">
        <v>2</v>
      </c>
      <c r="AF36" s="159">
        <v>0</v>
      </c>
      <c r="AG36" s="159">
        <v>2</v>
      </c>
      <c r="AH36" s="159">
        <v>0</v>
      </c>
      <c r="AI36" s="159">
        <v>0</v>
      </c>
      <c r="AJ36" s="159">
        <v>0</v>
      </c>
      <c r="AK36" s="75" t="s">
        <v>116</v>
      </c>
    </row>
    <row r="37" spans="1:37" ht="21.75" customHeight="1">
      <c r="A37" s="75" t="s">
        <v>117</v>
      </c>
      <c r="B37" s="159">
        <v>8</v>
      </c>
      <c r="C37" s="159">
        <v>3</v>
      </c>
      <c r="D37" s="159">
        <v>5</v>
      </c>
      <c r="E37" s="159">
        <v>2</v>
      </c>
      <c r="F37" s="159">
        <v>1</v>
      </c>
      <c r="G37" s="159">
        <v>1</v>
      </c>
      <c r="H37" s="159">
        <v>0</v>
      </c>
      <c r="I37" s="159">
        <v>0</v>
      </c>
      <c r="J37" s="159">
        <v>0</v>
      </c>
      <c r="K37" s="159">
        <v>0</v>
      </c>
      <c r="L37" s="159">
        <v>0</v>
      </c>
      <c r="M37" s="159">
        <v>0</v>
      </c>
      <c r="N37" s="159">
        <v>0</v>
      </c>
      <c r="O37" s="159">
        <v>0</v>
      </c>
      <c r="P37" s="159">
        <v>0</v>
      </c>
      <c r="Q37" s="27"/>
      <c r="R37" s="27"/>
      <c r="S37" s="159">
        <v>2</v>
      </c>
      <c r="T37" s="159">
        <v>1</v>
      </c>
      <c r="U37" s="159">
        <v>1</v>
      </c>
      <c r="V37" s="159">
        <v>0</v>
      </c>
      <c r="W37" s="159">
        <v>0</v>
      </c>
      <c r="X37" s="159">
        <v>0</v>
      </c>
      <c r="Y37" s="159">
        <v>0</v>
      </c>
      <c r="Z37" s="159">
        <v>0</v>
      </c>
      <c r="AA37" s="159">
        <v>0</v>
      </c>
      <c r="AB37" s="159">
        <v>0</v>
      </c>
      <c r="AC37" s="159">
        <v>0</v>
      </c>
      <c r="AD37" s="159">
        <v>0</v>
      </c>
      <c r="AE37" s="159">
        <v>1</v>
      </c>
      <c r="AF37" s="159">
        <v>0</v>
      </c>
      <c r="AG37" s="159">
        <v>1</v>
      </c>
      <c r="AH37" s="159">
        <v>3</v>
      </c>
      <c r="AI37" s="159">
        <v>1</v>
      </c>
      <c r="AJ37" s="159">
        <v>2</v>
      </c>
      <c r="AK37" s="75" t="s">
        <v>117</v>
      </c>
    </row>
    <row r="38" spans="1:37" ht="21.75" customHeight="1">
      <c r="A38" s="75" t="s">
        <v>15</v>
      </c>
      <c r="B38" s="159">
        <v>1</v>
      </c>
      <c r="C38" s="159">
        <v>1</v>
      </c>
      <c r="D38" s="159">
        <v>0</v>
      </c>
      <c r="E38" s="159">
        <v>1</v>
      </c>
      <c r="F38" s="159">
        <v>1</v>
      </c>
      <c r="G38" s="159">
        <v>0</v>
      </c>
      <c r="H38" s="159">
        <v>0</v>
      </c>
      <c r="I38" s="159">
        <v>0</v>
      </c>
      <c r="J38" s="159">
        <v>0</v>
      </c>
      <c r="K38" s="159">
        <v>0</v>
      </c>
      <c r="L38" s="159">
        <v>0</v>
      </c>
      <c r="M38" s="159">
        <v>0</v>
      </c>
      <c r="N38" s="159">
        <v>0</v>
      </c>
      <c r="O38" s="159">
        <v>0</v>
      </c>
      <c r="P38" s="159">
        <v>0</v>
      </c>
      <c r="Q38" s="27"/>
      <c r="R38" s="27"/>
      <c r="S38" s="159">
        <v>0</v>
      </c>
      <c r="T38" s="159">
        <v>0</v>
      </c>
      <c r="U38" s="159">
        <v>0</v>
      </c>
      <c r="V38" s="159">
        <v>0</v>
      </c>
      <c r="W38" s="159">
        <v>0</v>
      </c>
      <c r="X38" s="159">
        <v>0</v>
      </c>
      <c r="Y38" s="159">
        <v>0</v>
      </c>
      <c r="Z38" s="159">
        <v>0</v>
      </c>
      <c r="AA38" s="159">
        <v>0</v>
      </c>
      <c r="AB38" s="159">
        <v>0</v>
      </c>
      <c r="AC38" s="159">
        <v>0</v>
      </c>
      <c r="AD38" s="159">
        <v>0</v>
      </c>
      <c r="AE38" s="159">
        <v>0</v>
      </c>
      <c r="AF38" s="159">
        <v>0</v>
      </c>
      <c r="AG38" s="159">
        <v>0</v>
      </c>
      <c r="AH38" s="159">
        <v>0</v>
      </c>
      <c r="AI38" s="159">
        <v>0</v>
      </c>
      <c r="AJ38" s="159">
        <v>0</v>
      </c>
      <c r="AK38" s="75" t="s">
        <v>15</v>
      </c>
    </row>
    <row r="39" spans="1:37" ht="21.75" customHeight="1">
      <c r="A39" s="75" t="s">
        <v>16</v>
      </c>
      <c r="B39" s="159">
        <v>3</v>
      </c>
      <c r="C39" s="159">
        <v>1</v>
      </c>
      <c r="D39" s="159">
        <v>2</v>
      </c>
      <c r="E39" s="159">
        <v>1</v>
      </c>
      <c r="F39" s="159">
        <v>1</v>
      </c>
      <c r="G39" s="159">
        <v>0</v>
      </c>
      <c r="H39" s="159">
        <v>0</v>
      </c>
      <c r="I39" s="159">
        <v>0</v>
      </c>
      <c r="J39" s="159">
        <v>0</v>
      </c>
      <c r="K39" s="159">
        <v>0</v>
      </c>
      <c r="L39" s="159">
        <v>0</v>
      </c>
      <c r="M39" s="159">
        <v>0</v>
      </c>
      <c r="N39" s="159">
        <v>0</v>
      </c>
      <c r="O39" s="159">
        <v>0</v>
      </c>
      <c r="P39" s="159">
        <v>0</v>
      </c>
      <c r="Q39" s="27"/>
      <c r="R39" s="27"/>
      <c r="S39" s="159">
        <v>1</v>
      </c>
      <c r="T39" s="159">
        <v>0</v>
      </c>
      <c r="U39" s="159">
        <v>1</v>
      </c>
      <c r="V39" s="159">
        <v>0</v>
      </c>
      <c r="W39" s="159">
        <v>0</v>
      </c>
      <c r="X39" s="159">
        <v>0</v>
      </c>
      <c r="Y39" s="159">
        <v>0</v>
      </c>
      <c r="Z39" s="159">
        <v>0</v>
      </c>
      <c r="AA39" s="159">
        <v>0</v>
      </c>
      <c r="AB39" s="159">
        <v>0</v>
      </c>
      <c r="AC39" s="159">
        <v>0</v>
      </c>
      <c r="AD39" s="159">
        <v>0</v>
      </c>
      <c r="AE39" s="159">
        <v>0</v>
      </c>
      <c r="AF39" s="159">
        <v>0</v>
      </c>
      <c r="AG39" s="159">
        <v>0</v>
      </c>
      <c r="AH39" s="159">
        <v>1</v>
      </c>
      <c r="AI39" s="159">
        <v>0</v>
      </c>
      <c r="AJ39" s="159">
        <v>1</v>
      </c>
      <c r="AK39" s="75" t="s">
        <v>16</v>
      </c>
    </row>
    <row r="40" spans="1:37" ht="21.75" customHeight="1">
      <c r="A40" s="75" t="s">
        <v>17</v>
      </c>
      <c r="B40" s="159">
        <v>3</v>
      </c>
      <c r="C40" s="159">
        <v>2</v>
      </c>
      <c r="D40" s="159">
        <v>1</v>
      </c>
      <c r="E40" s="159">
        <v>1</v>
      </c>
      <c r="F40" s="159">
        <v>1</v>
      </c>
      <c r="G40" s="159">
        <v>0</v>
      </c>
      <c r="H40" s="159">
        <v>0</v>
      </c>
      <c r="I40" s="159">
        <v>0</v>
      </c>
      <c r="J40" s="159">
        <v>0</v>
      </c>
      <c r="K40" s="159">
        <v>0</v>
      </c>
      <c r="L40" s="159">
        <v>0</v>
      </c>
      <c r="M40" s="159">
        <v>0</v>
      </c>
      <c r="N40" s="159">
        <v>0</v>
      </c>
      <c r="O40" s="159">
        <v>0</v>
      </c>
      <c r="P40" s="159">
        <v>0</v>
      </c>
      <c r="Q40" s="27"/>
      <c r="R40" s="27"/>
      <c r="S40" s="159">
        <v>0</v>
      </c>
      <c r="T40" s="159">
        <v>0</v>
      </c>
      <c r="U40" s="159">
        <v>0</v>
      </c>
      <c r="V40" s="159">
        <v>0</v>
      </c>
      <c r="W40" s="159">
        <v>0</v>
      </c>
      <c r="X40" s="159">
        <v>0</v>
      </c>
      <c r="Y40" s="159">
        <v>0</v>
      </c>
      <c r="Z40" s="159">
        <v>0</v>
      </c>
      <c r="AA40" s="159">
        <v>0</v>
      </c>
      <c r="AB40" s="159">
        <v>0</v>
      </c>
      <c r="AC40" s="159">
        <v>0</v>
      </c>
      <c r="AD40" s="159">
        <v>0</v>
      </c>
      <c r="AE40" s="159">
        <v>1</v>
      </c>
      <c r="AF40" s="159">
        <v>0</v>
      </c>
      <c r="AG40" s="159">
        <v>1</v>
      </c>
      <c r="AH40" s="159">
        <v>1</v>
      </c>
      <c r="AI40" s="159">
        <v>1</v>
      </c>
      <c r="AJ40" s="159">
        <v>0</v>
      </c>
      <c r="AK40" s="75" t="s">
        <v>17</v>
      </c>
    </row>
    <row r="41" spans="1:37" ht="13.5">
      <c r="A41" s="48"/>
      <c r="B41" s="16"/>
      <c r="C41" s="16"/>
      <c r="D41" s="16"/>
      <c r="E41" s="16"/>
      <c r="F41" s="16"/>
      <c r="G41" s="16"/>
      <c r="H41" s="16"/>
      <c r="I41" s="16"/>
      <c r="J41" s="16"/>
      <c r="K41" s="16"/>
      <c r="L41" s="16"/>
      <c r="M41" s="16"/>
      <c r="N41" s="16"/>
      <c r="O41" s="16"/>
      <c r="P41" s="16"/>
      <c r="Q41" s="18"/>
      <c r="R41" s="18"/>
      <c r="S41" s="16"/>
      <c r="T41" s="16"/>
      <c r="U41" s="16"/>
      <c r="V41" s="16"/>
      <c r="W41" s="16"/>
      <c r="X41" s="16"/>
      <c r="Y41" s="16"/>
      <c r="Z41" s="16"/>
      <c r="AA41" s="16"/>
      <c r="AB41" s="16"/>
      <c r="AC41" s="16"/>
      <c r="AD41" s="16"/>
      <c r="AE41" s="16"/>
      <c r="AF41" s="16"/>
      <c r="AG41" s="16"/>
      <c r="AH41" s="16"/>
      <c r="AI41" s="16"/>
      <c r="AJ41" s="16"/>
      <c r="AK41" s="48"/>
    </row>
    <row r="42" spans="1:37" s="36" customFormat="1" ht="15.75" customHeight="1">
      <c r="A42" s="408" t="s">
        <v>350</v>
      </c>
      <c r="B42" s="316"/>
      <c r="C42" s="316"/>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row>
    <row r="43" spans="1:37" s="36" customFormat="1" ht="11.25">
      <c r="A43" s="409" t="s">
        <v>351</v>
      </c>
      <c r="B43" s="316"/>
      <c r="C43" s="316"/>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row>
    <row r="44" spans="1:3" ht="13.5">
      <c r="A44" s="409" t="s">
        <v>352</v>
      </c>
      <c r="B44" s="99"/>
      <c r="C44" s="99"/>
    </row>
  </sheetData>
  <sheetProtection/>
  <mergeCells count="17">
    <mergeCell ref="N4:P4"/>
    <mergeCell ref="E3:J3"/>
    <mergeCell ref="K4:M4"/>
    <mergeCell ref="A3:A5"/>
    <mergeCell ref="B3:D4"/>
    <mergeCell ref="E4:G4"/>
    <mergeCell ref="H4:J4"/>
    <mergeCell ref="B1:P1"/>
    <mergeCell ref="S1:AK1"/>
    <mergeCell ref="K3:P3"/>
    <mergeCell ref="S3:AJ3"/>
    <mergeCell ref="AE4:AG4"/>
    <mergeCell ref="AH4:AJ4"/>
    <mergeCell ref="S4:U4"/>
    <mergeCell ref="V4:X4"/>
    <mergeCell ref="Y4:AA4"/>
    <mergeCell ref="AB4:AD4"/>
  </mergeCells>
  <printOptions/>
  <pageMargins left="0.5511811023622047" right="0.4724409448818898" top="0.5905511811023623" bottom="0.5118110236220472" header="0.5118110236220472" footer="0.5118110236220472"/>
  <pageSetup firstPageNumber="45" useFirstPageNumber="1" horizontalDpi="600" verticalDpi="600" orientation="portrait" paperSize="9" scale="96" r:id="rId1"/>
  <headerFooter alignWithMargins="0">
    <oddFooter>&amp;C&amp;"ＭＳ Ｐ明朝,標準"&amp;10- &amp;P&amp;  -</oddFooter>
  </headerFooter>
  <colBreaks count="1" manualBreakCount="1">
    <brk id="17" max="38" man="1"/>
  </colBreaks>
</worksheet>
</file>

<file path=xl/worksheets/sheet9.xml><?xml version="1.0" encoding="utf-8"?>
<worksheet xmlns="http://schemas.openxmlformats.org/spreadsheetml/2006/main" xmlns:r="http://schemas.openxmlformats.org/officeDocument/2006/relationships">
  <sheetPr>
    <tabColor indexed="13"/>
  </sheetPr>
  <dimension ref="B1:D31"/>
  <sheetViews>
    <sheetView showGridLines="0" zoomScaleSheetLayoutView="100" zoomScalePageLayoutView="0" workbookViewId="0" topLeftCell="A1">
      <selection activeCell="B1" sqref="B1"/>
    </sheetView>
  </sheetViews>
  <sheetFormatPr defaultColWidth="9.00390625" defaultRowHeight="13.5"/>
  <cols>
    <col min="1" max="1" width="9.00390625" style="1" customWidth="1"/>
    <col min="2" max="2" width="11.625" style="1" customWidth="1"/>
    <col min="3" max="4" width="18.625" style="1" customWidth="1"/>
    <col min="5" max="5" width="15.875" style="1" customWidth="1"/>
    <col min="6" max="16384" width="9.00390625" style="1" customWidth="1"/>
  </cols>
  <sheetData>
    <row r="1" s="95" customFormat="1" ht="13.5">
      <c r="B1" s="170" t="s">
        <v>55</v>
      </c>
    </row>
    <row r="2" spans="2:4" s="95" customFormat="1" ht="14.25">
      <c r="B2" s="431" t="s">
        <v>183</v>
      </c>
      <c r="C2" s="431"/>
      <c r="D2" s="431"/>
    </row>
    <row r="3" spans="2:4" ht="13.5">
      <c r="B3" s="37"/>
      <c r="C3" s="37"/>
      <c r="D3" s="139" t="s">
        <v>49</v>
      </c>
    </row>
    <row r="4" spans="2:4" s="99" customFormat="1" ht="24" customHeight="1">
      <c r="B4" s="130" t="s">
        <v>76</v>
      </c>
      <c r="C4" s="138" t="s">
        <v>77</v>
      </c>
      <c r="D4" s="102" t="s">
        <v>98</v>
      </c>
    </row>
    <row r="5" spans="2:4" ht="7.5" customHeight="1">
      <c r="B5" s="42"/>
      <c r="C5" s="62"/>
      <c r="D5" s="61"/>
    </row>
    <row r="6" spans="2:4" ht="24" customHeight="1">
      <c r="B6" s="177" t="s">
        <v>2</v>
      </c>
      <c r="C6" s="178">
        <f>SUM(C12:C30)</f>
        <v>27</v>
      </c>
      <c r="D6" s="178">
        <f>SUM(D12:D30)</f>
        <v>6</v>
      </c>
    </row>
    <row r="7" spans="2:4" ht="7.5" customHeight="1">
      <c r="B7" s="42"/>
      <c r="C7" s="88"/>
      <c r="D7" s="89"/>
    </row>
    <row r="8" spans="2:4" ht="24" customHeight="1">
      <c r="B8" s="92" t="s">
        <v>69</v>
      </c>
      <c r="C8" s="38">
        <v>0</v>
      </c>
      <c r="D8" s="52">
        <v>1</v>
      </c>
    </row>
    <row r="9" spans="2:4" ht="24" customHeight="1">
      <c r="B9" s="92" t="s">
        <v>44</v>
      </c>
      <c r="C9" s="38">
        <v>27</v>
      </c>
      <c r="D9" s="52">
        <v>5</v>
      </c>
    </row>
    <row r="10" spans="2:4" ht="24" customHeight="1">
      <c r="B10" s="92" t="s">
        <v>50</v>
      </c>
      <c r="C10" s="38">
        <v>0</v>
      </c>
      <c r="D10" s="52">
        <v>0</v>
      </c>
    </row>
    <row r="11" spans="2:4" ht="8.25" customHeight="1">
      <c r="B11" s="42"/>
      <c r="C11" s="38"/>
      <c r="D11" s="52"/>
    </row>
    <row r="12" spans="2:4" ht="24" customHeight="1">
      <c r="B12" s="87" t="s">
        <v>7</v>
      </c>
      <c r="C12" s="176">
        <v>9</v>
      </c>
      <c r="D12" s="176">
        <v>3</v>
      </c>
    </row>
    <row r="13" spans="2:4" ht="24" customHeight="1">
      <c r="B13" s="87" t="s">
        <v>8</v>
      </c>
      <c r="C13" s="176">
        <v>9</v>
      </c>
      <c r="D13" s="176">
        <v>2</v>
      </c>
    </row>
    <row r="14" spans="2:4" ht="24" customHeight="1">
      <c r="B14" s="87" t="s">
        <v>9</v>
      </c>
      <c r="C14" s="176">
        <v>1</v>
      </c>
      <c r="D14" s="176">
        <v>0</v>
      </c>
    </row>
    <row r="15" spans="2:4" ht="24" customHeight="1">
      <c r="B15" s="87" t="s">
        <v>10</v>
      </c>
      <c r="C15" s="176">
        <v>3</v>
      </c>
      <c r="D15" s="176">
        <v>0</v>
      </c>
    </row>
    <row r="16" spans="2:4" ht="24" customHeight="1">
      <c r="B16" s="87" t="s">
        <v>45</v>
      </c>
      <c r="C16" s="176">
        <v>1</v>
      </c>
      <c r="D16" s="176">
        <v>0</v>
      </c>
    </row>
    <row r="17" spans="2:4" ht="24" customHeight="1">
      <c r="B17" s="87" t="s">
        <v>11</v>
      </c>
      <c r="C17" s="176">
        <v>0</v>
      </c>
      <c r="D17" s="176">
        <v>0</v>
      </c>
    </row>
    <row r="18" spans="2:4" ht="24" customHeight="1">
      <c r="B18" s="87" t="s">
        <v>12</v>
      </c>
      <c r="C18" s="176">
        <v>0</v>
      </c>
      <c r="D18" s="176">
        <v>0</v>
      </c>
    </row>
    <row r="19" spans="2:4" ht="24" customHeight="1">
      <c r="B19" s="87" t="s">
        <v>78</v>
      </c>
      <c r="C19" s="176">
        <v>0</v>
      </c>
      <c r="D19" s="176">
        <v>0</v>
      </c>
    </row>
    <row r="20" spans="2:4" ht="24" customHeight="1">
      <c r="B20" s="87" t="s">
        <v>13</v>
      </c>
      <c r="C20" s="176">
        <v>0</v>
      </c>
      <c r="D20" s="176">
        <v>0</v>
      </c>
    </row>
    <row r="21" spans="2:4" ht="24" customHeight="1">
      <c r="B21" s="87" t="s">
        <v>84</v>
      </c>
      <c r="C21" s="176">
        <v>0</v>
      </c>
      <c r="D21" s="176">
        <v>1</v>
      </c>
    </row>
    <row r="22" spans="2:4" ht="24" customHeight="1">
      <c r="B22" s="87" t="s">
        <v>85</v>
      </c>
      <c r="C22" s="176">
        <v>1</v>
      </c>
      <c r="D22" s="176">
        <v>0</v>
      </c>
    </row>
    <row r="23" spans="2:4" ht="24" customHeight="1">
      <c r="B23" s="87" t="s">
        <v>91</v>
      </c>
      <c r="C23" s="176">
        <v>2</v>
      </c>
      <c r="D23" s="176">
        <v>0</v>
      </c>
    </row>
    <row r="24" spans="2:4" ht="24" customHeight="1">
      <c r="B24" s="87" t="s">
        <v>99</v>
      </c>
      <c r="C24" s="176">
        <v>1</v>
      </c>
      <c r="D24" s="176">
        <v>0</v>
      </c>
    </row>
    <row r="25" spans="2:4" ht="24" customHeight="1">
      <c r="B25" s="87" t="s">
        <v>14</v>
      </c>
      <c r="C25" s="176">
        <v>0</v>
      </c>
      <c r="D25" s="176">
        <v>0</v>
      </c>
    </row>
    <row r="26" spans="2:4" ht="24" customHeight="1">
      <c r="B26" s="87" t="s">
        <v>81</v>
      </c>
      <c r="C26" s="176">
        <v>0</v>
      </c>
      <c r="D26" s="176">
        <v>0</v>
      </c>
    </row>
    <row r="27" spans="2:4" ht="24" customHeight="1">
      <c r="B27" s="87" t="s">
        <v>86</v>
      </c>
      <c r="C27" s="176">
        <v>0</v>
      </c>
      <c r="D27" s="176">
        <v>0</v>
      </c>
    </row>
    <row r="28" spans="2:4" ht="24" customHeight="1">
      <c r="B28" s="87" t="s">
        <v>15</v>
      </c>
      <c r="C28" s="176">
        <v>0</v>
      </c>
      <c r="D28" s="176">
        <v>0</v>
      </c>
    </row>
    <row r="29" spans="2:4" ht="24" customHeight="1">
      <c r="B29" s="87" t="s">
        <v>16</v>
      </c>
      <c r="C29" s="176">
        <v>0</v>
      </c>
      <c r="D29" s="176">
        <v>0</v>
      </c>
    </row>
    <row r="30" spans="2:4" ht="24" customHeight="1">
      <c r="B30" s="87" t="s">
        <v>17</v>
      </c>
      <c r="C30" s="63"/>
      <c r="D30" s="176">
        <v>0</v>
      </c>
    </row>
    <row r="31" spans="2:4" ht="6.75" customHeight="1">
      <c r="B31" s="50"/>
      <c r="C31" s="40"/>
      <c r="D31" s="51"/>
    </row>
  </sheetData>
  <sheetProtection/>
  <mergeCells count="1">
    <mergeCell ref="B2:D2"/>
  </mergeCells>
  <printOptions/>
  <pageMargins left="1.6141732283464567" right="0.7874015748031497" top="0.984251968503937" bottom="0.5118110236220472" header="0.5118110236220472" footer="0.5118110236220472"/>
  <pageSetup horizontalDpi="600" verticalDpi="600" orientation="portrait" paperSize="9" r:id="rId1"/>
  <headerFooter alignWithMargins="0">
    <oddFooter>&amp;C&amp;"ＭＳ Ｐ明朝,標準"&amp;10- 47 -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鳥取県庁</cp:lastModifiedBy>
  <cp:lastPrinted>2021-03-12T05:35:51Z</cp:lastPrinted>
  <dcterms:created xsi:type="dcterms:W3CDTF">2004-01-05T00:05:10Z</dcterms:created>
  <dcterms:modified xsi:type="dcterms:W3CDTF">2021-03-12T05:37:19Z</dcterms:modified>
  <cp:category/>
  <cp:version/>
  <cp:contentType/>
  <cp:contentStatus/>
</cp:coreProperties>
</file>