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230" tabRatio="763" activeTab="0"/>
  </bookViews>
  <sheets>
    <sheet name="07-01" sheetId="1" r:id="rId1"/>
    <sheet name="07-02" sheetId="2" r:id="rId2"/>
    <sheet name="07-03" sheetId="3" r:id="rId3"/>
    <sheet name="07-04" sheetId="4" r:id="rId4"/>
    <sheet name="07-05" sheetId="5" r:id="rId5"/>
    <sheet name="07-06" sheetId="6" r:id="rId6"/>
    <sheet name="07-07" sheetId="7" r:id="rId7"/>
    <sheet name="07-08" sheetId="8" r:id="rId8"/>
    <sheet name="07-09" sheetId="9" r:id="rId9"/>
    <sheet name="07-10" sheetId="10" r:id="rId10"/>
    <sheet name="07-11" sheetId="11" r:id="rId11"/>
    <sheet name="07-12" sheetId="12" r:id="rId12"/>
    <sheet name="07-13" sheetId="13" r:id="rId13"/>
  </sheets>
  <definedNames>
    <definedName name="_xlnm.Print_Area" localSheetId="2">'07-03'!$A$1:$AB$10</definedName>
    <definedName name="_xlnm.Print_Area" localSheetId="3">'07-04'!$A$1:$J$14</definedName>
    <definedName name="_xlnm.Print_Area" localSheetId="4">'07-05'!$A$1:$W$15</definedName>
    <definedName name="_xlnm.Print_Area" localSheetId="5">'07-06'!$A$1:$W$15</definedName>
    <definedName name="_xlnm.Print_Area" localSheetId="6">'07-07'!$A$1:$AF$17</definedName>
    <definedName name="_xlnm.Print_Area" localSheetId="7">'07-08'!$A$1:$AI$20</definedName>
    <definedName name="_xlnm.Print_Area" localSheetId="9">'07-10'!$B$1:$AT$12</definedName>
    <definedName name="_xlnm.Print_Area" localSheetId="11">'07-12'!$A$1:$J$16</definedName>
    <definedName name="_xlnm.Print_Area" localSheetId="12">'07-13'!$A$1:$I$15</definedName>
  </definedNames>
  <calcPr fullCalcOnLoad="1" refMode="R1C1"/>
</workbook>
</file>

<file path=xl/sharedStrings.xml><?xml version="1.0" encoding="utf-8"?>
<sst xmlns="http://schemas.openxmlformats.org/spreadsheetml/2006/main" count="561" uniqueCount="261">
  <si>
    <t>市　　立</t>
  </si>
  <si>
    <t>～</t>
  </si>
  <si>
    <t>（単位：校）</t>
  </si>
  <si>
    <t>（単位：校）</t>
  </si>
  <si>
    <t>（単位：人）</t>
  </si>
  <si>
    <t>総　　　　数</t>
  </si>
  <si>
    <t xml:space="preserve"> 鳥 取 市</t>
  </si>
  <si>
    <t>区　　　分</t>
  </si>
  <si>
    <t>～</t>
  </si>
  <si>
    <t>総　　　数</t>
  </si>
  <si>
    <t>知的障害</t>
  </si>
  <si>
    <t>言語障害</t>
  </si>
  <si>
    <t>情緒障害</t>
  </si>
  <si>
    <t>校　　　　長</t>
  </si>
  <si>
    <t>教　　　　頭</t>
  </si>
  <si>
    <t>教　　　　諭</t>
  </si>
  <si>
    <t>養　護　教　諭</t>
  </si>
  <si>
    <t>養護助教諭</t>
  </si>
  <si>
    <t>講　　　　師</t>
  </si>
  <si>
    <t>男</t>
  </si>
  <si>
    <t>女</t>
  </si>
  <si>
    <t>負担法による者（公立）</t>
  </si>
  <si>
    <t>事務職員</t>
  </si>
  <si>
    <t>学校栄養職員</t>
  </si>
  <si>
    <t>用務員</t>
  </si>
  <si>
    <t xml:space="preserve">国　立 </t>
  </si>
  <si>
    <t xml:space="preserve">公　立 </t>
  </si>
  <si>
    <t>総数</t>
  </si>
  <si>
    <t>（単位：人）</t>
  </si>
  <si>
    <t>（単位：人）</t>
  </si>
  <si>
    <t>区　　分</t>
  </si>
  <si>
    <t>（単位：校）</t>
  </si>
  <si>
    <t>区　　　分</t>
  </si>
  <si>
    <t>総　　数</t>
  </si>
  <si>
    <t>組合立</t>
  </si>
  <si>
    <t>区　　　分</t>
  </si>
  <si>
    <t>総数</t>
  </si>
  <si>
    <t>25以上</t>
  </si>
  <si>
    <t>総　数</t>
  </si>
  <si>
    <t xml:space="preserve">私　立 </t>
  </si>
  <si>
    <t>７人
以下</t>
  </si>
  <si>
    <t>（単位：学級）</t>
  </si>
  <si>
    <t>区　　分</t>
  </si>
  <si>
    <t>総 数</t>
  </si>
  <si>
    <t>1人</t>
  </si>
  <si>
    <t>～</t>
  </si>
  <si>
    <t>区　　分</t>
  </si>
  <si>
    <t>学校歯科医</t>
  </si>
  <si>
    <t>学校薬剤師</t>
  </si>
  <si>
    <t>副　校　長</t>
  </si>
  <si>
    <t>主　幹　教　諭</t>
  </si>
  <si>
    <t>栄　養　教　諭</t>
  </si>
  <si>
    <t>養護職員
（看護師等）</t>
  </si>
  <si>
    <t>病弱・
身体虚弱</t>
  </si>
  <si>
    <t>本　校</t>
  </si>
  <si>
    <t>分　校</t>
  </si>
  <si>
    <t>　国　立（本校）</t>
  </si>
  <si>
    <t>　公　立（本校）</t>
  </si>
  <si>
    <t>　公　立（分校）</t>
  </si>
  <si>
    <t>　私　立（本校）</t>
  </si>
  <si>
    <t>公　　立</t>
  </si>
  <si>
    <t xml:space="preserve">国　　立 </t>
  </si>
  <si>
    <t xml:space="preserve">公　　立 </t>
  </si>
  <si>
    <t xml:space="preserve">私　　立 </t>
  </si>
  <si>
    <t>国　　　立</t>
  </si>
  <si>
    <t>公　　　立</t>
  </si>
  <si>
    <t>私　　　立</t>
  </si>
  <si>
    <t>国　　立</t>
  </si>
  <si>
    <t>公　　立</t>
  </si>
  <si>
    <t>私　　立</t>
  </si>
  <si>
    <t>700人
以上</t>
  </si>
  <si>
    <t>41人
以上</t>
  </si>
  <si>
    <t>国　　立</t>
  </si>
  <si>
    <t>公　　立</t>
  </si>
  <si>
    <t>私　　立</t>
  </si>
  <si>
    <t>公　　立</t>
  </si>
  <si>
    <t>私　　立</t>
  </si>
  <si>
    <t>総　　数</t>
  </si>
  <si>
    <t>私　立</t>
  </si>
  <si>
    <t>町　立</t>
  </si>
  <si>
    <t>村　立</t>
  </si>
  <si>
    <t>国　立</t>
  </si>
  <si>
    <t>総　数</t>
  </si>
  <si>
    <t>２個学年</t>
  </si>
  <si>
    <t>総　数</t>
  </si>
  <si>
    <t>総　数</t>
  </si>
  <si>
    <t>弱　視</t>
  </si>
  <si>
    <t>難　聴</t>
  </si>
  <si>
    <t>区　分</t>
  </si>
  <si>
    <t>区　　分</t>
  </si>
  <si>
    <t xml:space="preserve">総　　　　数 </t>
  </si>
  <si>
    <r>
      <t xml:space="preserve">学　校　医
</t>
    </r>
    <r>
      <rPr>
        <sz val="9"/>
        <rFont val="ＭＳ 明朝"/>
        <family val="1"/>
      </rPr>
      <t>（内科・耳鼻科・
眼科医を含む）</t>
    </r>
  </si>
  <si>
    <t>警備員・
その他</t>
  </si>
  <si>
    <t>総　　　　数</t>
  </si>
  <si>
    <t>「教員」（本務者）、（兼務者）以外の教員</t>
  </si>
  <si>
    <t>学校給食
調理従事員</t>
  </si>
  <si>
    <t>40人</t>
  </si>
  <si>
    <t>1学級</t>
  </si>
  <si>
    <t>単式学級</t>
  </si>
  <si>
    <t xml:space="preserve">複式学級   </t>
  </si>
  <si>
    <t>特別支援学級</t>
  </si>
  <si>
    <t>肢体
不自由</t>
  </si>
  <si>
    <t>学校図書館
事　務　員</t>
  </si>
  <si>
    <t xml:space="preserve"> その他の者</t>
  </si>
  <si>
    <t xml:space="preserve"> そ　の　他　の　者</t>
  </si>
  <si>
    <t>＜義務教育学校＞</t>
  </si>
  <si>
    <t>400人
以上</t>
  </si>
  <si>
    <t>＜義務教育学校＞</t>
  </si>
  <si>
    <t>第７－３表　学級数別学校数</t>
  </si>
  <si>
    <t>第７－３表　続き</t>
  </si>
  <si>
    <t>第７－４表　　市町村別収容人員別学級数</t>
  </si>
  <si>
    <t>(単位：学級）</t>
  </si>
  <si>
    <t>１学年</t>
  </si>
  <si>
    <t>２学年</t>
  </si>
  <si>
    <t>３学年</t>
  </si>
  <si>
    <t>４学年</t>
  </si>
  <si>
    <t>５学年</t>
  </si>
  <si>
    <t>６学年</t>
  </si>
  <si>
    <t>７学年</t>
  </si>
  <si>
    <t>８学年</t>
  </si>
  <si>
    <t>９学年</t>
  </si>
  <si>
    <t xml:space="preserve">第７－５表  続き  </t>
  </si>
  <si>
    <t>＜義務教育学校＞</t>
  </si>
  <si>
    <t>＜義務教育学校＞</t>
  </si>
  <si>
    <t xml:space="preserve">第７－７表　　市町村別教員数 （ 本 務 者 ）   </t>
  </si>
  <si>
    <t>平成30年度</t>
  </si>
  <si>
    <t>平成30年度</t>
  </si>
  <si>
    <t xml:space="preserve">第７－７表　続き   </t>
  </si>
  <si>
    <t xml:space="preserve">第７－８表　市町村別職員数 ( 本 務 者 ）  </t>
  </si>
  <si>
    <t>第７－８表　続き</t>
  </si>
  <si>
    <t>第７－９表　市町村別学校医等の数</t>
  </si>
  <si>
    <t>18学級以上</t>
  </si>
  <si>
    <t>＜義務教育学校＞</t>
  </si>
  <si>
    <t xml:space="preserve">  第７－１０表　続き</t>
  </si>
  <si>
    <t>　区　　分</t>
  </si>
  <si>
    <t>学 校 数（校）</t>
  </si>
  <si>
    <t>学　級　数（学級）</t>
  </si>
  <si>
    <t>教員数（人）</t>
  </si>
  <si>
    <t>職員数（人）</t>
  </si>
  <si>
    <t xml:space="preserve"> 区    分</t>
  </si>
  <si>
    <t>総　　　数</t>
  </si>
  <si>
    <t>第　１　学　年</t>
  </si>
  <si>
    <t>第　２　学　年</t>
  </si>
  <si>
    <t>第　３　学　年</t>
  </si>
  <si>
    <t>第　４　学　年</t>
  </si>
  <si>
    <t>第　５　学　年</t>
  </si>
  <si>
    <t>第　６　学　年</t>
  </si>
  <si>
    <t>第　７　学　年</t>
  </si>
  <si>
    <t>第　８　学　年</t>
  </si>
  <si>
    <t>第　９　学　年</t>
  </si>
  <si>
    <t>（本務者）</t>
  </si>
  <si>
    <t>（本務者）</t>
  </si>
  <si>
    <t>総数</t>
  </si>
  <si>
    <t>本校</t>
  </si>
  <si>
    <t>分校</t>
  </si>
  <si>
    <t>単式</t>
  </si>
  <si>
    <t>複式</t>
  </si>
  <si>
    <t>特別
支援</t>
  </si>
  <si>
    <t>総　数</t>
  </si>
  <si>
    <t>県　　　計</t>
  </si>
  <si>
    <t>市　　計</t>
  </si>
  <si>
    <t>鳥 取 市</t>
  </si>
  <si>
    <t>令和元年度</t>
  </si>
  <si>
    <t>区　　分</t>
  </si>
  <si>
    <t xml:space="preserve">
卒業者数（人）
①</t>
  </si>
  <si>
    <t>Ａ　高　　等　　学　　校　　等　　進　　学　　者（人）</t>
  </si>
  <si>
    <t>Ｂ 専修学校</t>
  </si>
  <si>
    <t>Ｃ 専修学校</t>
  </si>
  <si>
    <t>Ｄ 公共職能力</t>
  </si>
  <si>
    <t>Ｅ　就職者等（人）</t>
  </si>
  <si>
    <t>左記以外
の者（人）</t>
  </si>
  <si>
    <t>不詳・死亡（人）</t>
  </si>
  <si>
    <t>左記Ａ、Ｂ、Ｃ、Ｄのうち就職している者
（再掲）</t>
  </si>
  <si>
    <t>高等学校等進学率
（Ａ/①）（％）</t>
  </si>
  <si>
    <t>就職率
②/①＝（％）</t>
  </si>
  <si>
    <t>総　　　　数</t>
  </si>
  <si>
    <t>高　 等　 学　 校 　本　 科</t>
  </si>
  <si>
    <t>中等教育
学校後期
課程本科（全日制）</t>
  </si>
  <si>
    <t>高　　等</t>
  </si>
  <si>
    <t>特別支援学</t>
  </si>
  <si>
    <t>高等学校</t>
  </si>
  <si>
    <t xml:space="preserve"> (高等課程）</t>
  </si>
  <si>
    <t xml:space="preserve"> (一般課程）</t>
  </si>
  <si>
    <t>開発施設</t>
  </si>
  <si>
    <t>自営業主</t>
  </si>
  <si>
    <t>常用労働者</t>
  </si>
  <si>
    <t>臨時
労働者</t>
  </si>
  <si>
    <t>Ａのうち
就職して
いる者
（人）</t>
  </si>
  <si>
    <t>Bのうち
就職して
いる者
（人）</t>
  </si>
  <si>
    <t>Cのうち
就職して
いる者
（人）</t>
  </si>
  <si>
    <t>Dのうち
就職して
いる者
（人）</t>
  </si>
  <si>
    <t>全 日 制</t>
  </si>
  <si>
    <t>定 時 制</t>
  </si>
  <si>
    <t>通 信 制</t>
  </si>
  <si>
    <t>専門学校</t>
  </si>
  <si>
    <t>校 高 等 部</t>
  </si>
  <si>
    <t>別　 科</t>
  </si>
  <si>
    <t>進 学 者
（人）</t>
  </si>
  <si>
    <t>等入学者
（人）</t>
  </si>
  <si>
    <t>無期雇用
労働者</t>
  </si>
  <si>
    <t>有期雇用
労働者</t>
  </si>
  <si>
    <t>計</t>
  </si>
  <si>
    <t>平成22年度</t>
  </si>
  <si>
    <t>平成23年度</t>
  </si>
  <si>
    <t>平成24年度</t>
  </si>
  <si>
    <t>25年度</t>
  </si>
  <si>
    <t>平成26年度</t>
  </si>
  <si>
    <t>…</t>
  </si>
  <si>
    <t>…</t>
  </si>
  <si>
    <t>…</t>
  </si>
  <si>
    <t>…</t>
  </si>
  <si>
    <t>平成26年度</t>
  </si>
  <si>
    <t>国　　立</t>
  </si>
  <si>
    <t>公　　立</t>
  </si>
  <si>
    <t>私　　立</t>
  </si>
  <si>
    <t>区　　　分</t>
  </si>
  <si>
    <t>卒 業 者 数（人）（ Ａ ）</t>
  </si>
  <si>
    <t>進 学 者 数（人）（ Ｂ ）</t>
  </si>
  <si>
    <t>進学率（％）（ Ｂ / Ａ ）</t>
  </si>
  <si>
    <t>総　　数</t>
  </si>
  <si>
    <t>男</t>
  </si>
  <si>
    <t>女</t>
  </si>
  <si>
    <t>平成22年度</t>
  </si>
  <si>
    <t>平成23年度</t>
  </si>
  <si>
    <t>平成24年度</t>
  </si>
  <si>
    <t>（単位：人）</t>
  </si>
  <si>
    <t>総　　　　数</t>
  </si>
  <si>
    <t>公　　　　立</t>
  </si>
  <si>
    <t>高等学校
本科全日制</t>
  </si>
  <si>
    <t>高等学校
本科定時制</t>
  </si>
  <si>
    <t>高等専門学校</t>
  </si>
  <si>
    <t>特別支援学校
高等部本科</t>
  </si>
  <si>
    <t>＜義務教育学校＞</t>
  </si>
  <si>
    <t xml:space="preserve">第７－１１表　市町村別状況別卒業者数      </t>
  </si>
  <si>
    <t>第７－１２表　高等学校等進学者の割合</t>
  </si>
  <si>
    <t>中等教育学校
後期課程本科全日制</t>
  </si>
  <si>
    <t>高等学校
本科通信制</t>
  </si>
  <si>
    <t xml:space="preserve">              第７－１表　設置者別学校数</t>
  </si>
  <si>
    <t xml:space="preserve">第７－６表  続き  </t>
  </si>
  <si>
    <t>第７－２表　児童生徒数別学校数　　</t>
  </si>
  <si>
    <t xml:space="preserve">  第７－１０表　市町村別学校数 、学級数 、児童生徒数及び教職員数　</t>
  </si>
  <si>
    <t>児　童　生　徒　数（人）</t>
  </si>
  <si>
    <t>第７－１３表　　高等学校・高等専門学校等への入学志願者数</t>
  </si>
  <si>
    <t>（注）１ 「単式学級」とは、同一学年の生徒のみで編制している学級をいう</t>
  </si>
  <si>
    <t>　　　２ 「複式学級」とは、２以上の学年の生徒を１学級に編制している学級をいう</t>
  </si>
  <si>
    <t>（注）１ 「単式学級」とは、同一学年の児童生徒のみで編制している学級をいう</t>
  </si>
  <si>
    <t>　　　２ 「複式学級」とは、２以上の学年の児童生徒を１学級に編制している学級をいう</t>
  </si>
  <si>
    <t>（注）１　就職率は、就職進学者（進学または入学している者のうち就職している者）を含む</t>
  </si>
  <si>
    <t xml:space="preserve"> （注）１　「負担法による者」とは、公立学校の職員で「市町村立学校職員給与負担法」により都道府県費から給与が支給されている者をいう</t>
  </si>
  <si>
    <t xml:space="preserve"> 　　   ２　「「市町村別教員数（本務者）」以外の教員」とは、教員として発令されているが、関係諸法令に定める条件を満たさず市町村費により</t>
  </si>
  <si>
    <t>　　　 　　給与が支給されている者をいう</t>
  </si>
  <si>
    <t>令和元年度</t>
  </si>
  <si>
    <t>令和２年度</t>
  </si>
  <si>
    <t>令和元年度</t>
  </si>
  <si>
    <t>令和２年度</t>
  </si>
  <si>
    <t>左記Ｅの有期雇用労働者のうち雇用契約期間が一年以上、かつかつフルタイム勤務相当の者（再掲）（人）</t>
  </si>
  <si>
    <t>就職者
（再掲）
（人）
注２
②</t>
  </si>
  <si>
    <t xml:space="preserve"> 　　 ２　就職者とは、自営業主、常用労働者のうち無期雇用労働者、左記Ａ、Ｂ、Ｃ、Ｄのうち就職している者（再掲）及び左記Ｅの有期雇用労働者のうち雇用契約
        期間が一年以上、かつかつフルタイム勤務相当の者（再掲）の計</t>
  </si>
  <si>
    <t xml:space="preserve">第７－５表  　市町村別編制方式別学級数  </t>
  </si>
  <si>
    <t xml:space="preserve">第７－６表  　市町村別編制方式別児童生徒数  </t>
  </si>
  <si>
    <t>第７－１１　続き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</si>
</sst>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\(#,##0\)"/>
    <numFmt numFmtId="177" formatCode="_ * #,##0_ ;_ * \-#,##0_ ;_ * &quot;…&quot;_ ;_ @_ "/>
    <numFmt numFmtId="178" formatCode="0\ \ \ \ \ \ \ \ \ \ \ \ \ \ "/>
    <numFmt numFmtId="179" formatCode="0\ \ \ \ \ \ \ \ "/>
    <numFmt numFmtId="180" formatCode="0\ \ \ \ \ \ \ \ \ \ \ "/>
    <numFmt numFmtId="181" formatCode="_ * #,##0\ \ \ \ \ _ ;_ * \-#,##0\ \ \ \ \ _ ;_ * &quot;-&quot;\ \ \ \ \ _ ;_ @\ \ \ \ \ _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_ * #,##0;_ * \-#,##0;_ * &quot;-&quot;;_ @"/>
    <numFmt numFmtId="187" formatCode="_ * #,##0.0_ ;_ * \-#,##0.0_ ;_ * &quot;-&quot;?_ ;_ @_ "/>
    <numFmt numFmtId="188" formatCode="_ * #,##0.0_ ;_ * \-#,##0.0_ ;_ * &quot;-&quot;_ ;_ @_ "/>
    <numFmt numFmtId="189" formatCode="#,##0_ "/>
    <numFmt numFmtId="190" formatCode="#,##0.0_ "/>
    <numFmt numFmtId="191" formatCode="#,##0\ _ "/>
    <numFmt numFmtId="192" formatCode="0.0\ \ \ "/>
    <numFmt numFmtId="193" formatCode="_ * #,##0_ \ \ ;_ * \-#,##0_ \ \ ;_ * &quot;-&quot;_ \ \ ;_ @_ \ \ "/>
  </numFmts>
  <fonts count="8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9"/>
      <name val="ＭＳ Ｐ明朝"/>
      <family val="1"/>
    </font>
    <font>
      <b/>
      <sz val="11"/>
      <name val="ＭＳ Ｐ明朝"/>
      <family val="1"/>
    </font>
    <font>
      <sz val="12"/>
      <name val="ＭＳ Ｐゴシック"/>
      <family val="3"/>
    </font>
    <font>
      <sz val="10.5"/>
      <name val="ＭＳ Ｐ明朝"/>
      <family val="1"/>
    </font>
    <font>
      <b/>
      <sz val="10.5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.5"/>
      <name val="ＭＳ 明朝"/>
      <family val="1"/>
    </font>
    <font>
      <b/>
      <sz val="10.5"/>
      <name val="ＭＳ ゴシック"/>
      <family val="3"/>
    </font>
    <font>
      <sz val="10.5"/>
      <name val="ＭＳ ゴシック"/>
      <family val="3"/>
    </font>
    <font>
      <b/>
      <sz val="11"/>
      <name val="ＭＳ Ｐゴシック"/>
      <family val="3"/>
    </font>
    <font>
      <sz val="11"/>
      <name val="ＭＳ ゴシック"/>
      <family val="3"/>
    </font>
    <font>
      <sz val="11"/>
      <name val="ＭＳ 明朝"/>
      <family val="1"/>
    </font>
    <font>
      <b/>
      <sz val="12"/>
      <name val="ＭＳ ゴシック"/>
      <family val="3"/>
    </font>
    <font>
      <sz val="12"/>
      <name val="ＭＳ ゴシック"/>
      <family val="3"/>
    </font>
    <font>
      <sz val="9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1"/>
      <name val="ＭＳ ゴシック"/>
      <family val="3"/>
    </font>
    <font>
      <sz val="9"/>
      <name val="ＭＳ ゴシック"/>
      <family val="3"/>
    </font>
    <font>
      <b/>
      <sz val="10.5"/>
      <name val="ＭＳ 明朝"/>
      <family val="1"/>
    </font>
    <font>
      <b/>
      <sz val="10.5"/>
      <name val="ＭＳ Ｐ明朝"/>
      <family val="1"/>
    </font>
    <font>
      <sz val="10"/>
      <name val="ＭＳ ゴシック"/>
      <family val="3"/>
    </font>
    <font>
      <sz val="10"/>
      <name val="ＭＳ Ｐゴシック"/>
      <family val="3"/>
    </font>
    <font>
      <sz val="12"/>
      <name val="ＭＳ 明朝"/>
      <family val="1"/>
    </font>
    <font>
      <sz val="10"/>
      <color indexed="8"/>
      <name val="ＭＳ ゴシック"/>
      <family val="3"/>
    </font>
    <font>
      <sz val="6"/>
      <name val="ＭＳ Ｐ明朝"/>
      <family val="1"/>
    </font>
    <font>
      <sz val="12"/>
      <name val="ＭＳ Ｐ明朝"/>
      <family val="1"/>
    </font>
    <font>
      <sz val="14"/>
      <name val="ＭＳ Ｐ明朝"/>
      <family val="1"/>
    </font>
    <font>
      <sz val="12"/>
      <color indexed="8"/>
      <name val="ＭＳ 明朝"/>
      <family val="1"/>
    </font>
    <font>
      <sz val="10"/>
      <color indexed="8"/>
      <name val="ＭＳ 明朝"/>
      <family val="1"/>
    </font>
    <font>
      <sz val="12"/>
      <color indexed="8"/>
      <name val="ＭＳ Ｐ明朝"/>
      <family val="1"/>
    </font>
    <font>
      <b/>
      <sz val="12"/>
      <name val="ＭＳ Ｐゴシック"/>
      <family val="3"/>
    </font>
    <font>
      <b/>
      <sz val="12"/>
      <name val="ＭＳ 明朝"/>
      <family val="1"/>
    </font>
    <font>
      <b/>
      <sz val="12"/>
      <name val="ＭＳ Ｐ明朝"/>
      <family val="1"/>
    </font>
    <font>
      <sz val="7"/>
      <name val="ＭＳ 明朝"/>
      <family val="1"/>
    </font>
    <font>
      <sz val="9.5"/>
      <name val="ＭＳ 明朝"/>
      <family val="1"/>
    </font>
    <font>
      <sz val="10"/>
      <name val="ＭＳ Ｐ明朝"/>
      <family val="1"/>
    </font>
    <font>
      <b/>
      <sz val="10"/>
      <name val="ＭＳ ゴシック"/>
      <family val="3"/>
    </font>
    <font>
      <b/>
      <sz val="10"/>
      <name val="ＭＳ Ｐゴシック"/>
      <family val="3"/>
    </font>
    <font>
      <b/>
      <sz val="9"/>
      <name val="ＭＳ ゴシック"/>
      <family val="3"/>
    </font>
    <font>
      <b/>
      <sz val="10"/>
      <name val="ＭＳ Ｐ明朝"/>
      <family val="1"/>
    </font>
    <font>
      <sz val="10.5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/>
      <right style="thin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 style="thin"/>
    </border>
    <border>
      <left style="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 style="thin"/>
    </border>
    <border>
      <left style="thin"/>
      <right style="dashed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dashed"/>
      <right style="thin"/>
      <top style="thin"/>
      <bottom style="thin"/>
    </border>
    <border>
      <left style="dashed"/>
      <right>
        <color indexed="63"/>
      </right>
      <top style="thin"/>
      <bottom>
        <color indexed="63"/>
      </bottom>
    </border>
    <border>
      <left>
        <color indexed="63"/>
      </left>
      <right style="dashed"/>
      <top style="thin"/>
      <bottom style="thin"/>
    </border>
    <border>
      <left>
        <color indexed="63"/>
      </left>
      <right style="dashed"/>
      <top style="thin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26" borderId="1" applyNumberFormat="0" applyAlignment="0" applyProtection="0"/>
    <xf numFmtId="0" fontId="68" fillId="27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9" fillId="0" borderId="3" applyNumberFormat="0" applyFill="0" applyAlignment="0" applyProtection="0"/>
    <xf numFmtId="0" fontId="70" fillId="29" borderId="0" applyNumberFormat="0" applyBorder="0" applyAlignment="0" applyProtection="0"/>
    <xf numFmtId="0" fontId="71" fillId="30" borderId="4" applyNumberFormat="0" applyAlignment="0" applyProtection="0"/>
    <xf numFmtId="0" fontId="7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73" fillId="0" borderId="5" applyNumberFormat="0" applyFill="0" applyAlignment="0" applyProtection="0"/>
    <xf numFmtId="0" fontId="74" fillId="0" borderId="6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76" fillId="0" borderId="8" applyNumberFormat="0" applyFill="0" applyAlignment="0" applyProtection="0"/>
    <xf numFmtId="0" fontId="77" fillId="30" borderId="9" applyNumberFormat="0" applyAlignment="0" applyProtection="0"/>
    <xf numFmtId="0" fontId="7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9" fillId="31" borderId="4" applyNumberFormat="0" applyAlignment="0" applyProtection="0"/>
    <xf numFmtId="0" fontId="0" fillId="0" borderId="0">
      <alignment vertical="center"/>
      <protection/>
    </xf>
    <xf numFmtId="0" fontId="27" fillId="0" borderId="0">
      <alignment/>
      <protection/>
    </xf>
    <xf numFmtId="0" fontId="32" fillId="0" borderId="0">
      <alignment/>
      <protection/>
    </xf>
    <xf numFmtId="0" fontId="9" fillId="0" borderId="0" applyNumberFormat="0" applyFill="0" applyBorder="0" applyAlignment="0" applyProtection="0"/>
    <xf numFmtId="0" fontId="80" fillId="32" borderId="0" applyNumberFormat="0" applyBorder="0" applyAlignment="0" applyProtection="0"/>
  </cellStyleXfs>
  <cellXfs count="551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10" xfId="0" applyFont="1" applyBorder="1" applyAlignment="1">
      <alignment vertical="center"/>
    </xf>
    <xf numFmtId="0" fontId="3" fillId="0" borderId="10" xfId="0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5" fillId="0" borderId="0" xfId="0" applyFont="1" applyAlignment="1">
      <alignment vertical="center"/>
    </xf>
    <xf numFmtId="0" fontId="4" fillId="0" borderId="1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41" fontId="2" fillId="0" borderId="10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41" fontId="4" fillId="0" borderId="10" xfId="0" applyNumberFormat="1" applyFont="1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13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1" xfId="0" applyFont="1" applyBorder="1" applyAlignment="1">
      <alignment vertical="center"/>
    </xf>
    <xf numFmtId="176" fontId="6" fillId="0" borderId="11" xfId="0" applyNumberFormat="1" applyFont="1" applyBorder="1" applyAlignment="1">
      <alignment vertical="center"/>
    </xf>
    <xf numFmtId="176" fontId="6" fillId="0" borderId="12" xfId="0" applyNumberFormat="1" applyFont="1" applyBorder="1" applyAlignment="1">
      <alignment vertical="center"/>
    </xf>
    <xf numFmtId="176" fontId="6" fillId="0" borderId="10" xfId="0" applyNumberFormat="1" applyFont="1" applyBorder="1" applyAlignment="1">
      <alignment vertical="center"/>
    </xf>
    <xf numFmtId="0" fontId="6" fillId="0" borderId="14" xfId="0" applyFont="1" applyBorder="1" applyAlignment="1">
      <alignment horizontal="center" vertical="center"/>
    </xf>
    <xf numFmtId="41" fontId="6" fillId="0" borderId="13" xfId="0" applyNumberFormat="1" applyFont="1" applyBorder="1" applyAlignment="1">
      <alignment vertical="center"/>
    </xf>
    <xf numFmtId="41" fontId="6" fillId="0" borderId="0" xfId="0" applyNumberFormat="1" applyFont="1" applyBorder="1" applyAlignment="1">
      <alignment vertical="center"/>
    </xf>
    <xf numFmtId="41" fontId="6" fillId="0" borderId="12" xfId="0" applyNumberFormat="1" applyFont="1" applyBorder="1" applyAlignment="1">
      <alignment vertical="center"/>
    </xf>
    <xf numFmtId="41" fontId="6" fillId="0" borderId="10" xfId="0" applyNumberFormat="1" applyFont="1" applyBorder="1" applyAlignment="1">
      <alignment vertical="center"/>
    </xf>
    <xf numFmtId="41" fontId="6" fillId="0" borderId="11" xfId="0" applyNumberFormat="1" applyFont="1" applyBorder="1" applyAlignment="1">
      <alignment vertical="center"/>
    </xf>
    <xf numFmtId="181" fontId="6" fillId="0" borderId="14" xfId="0" applyNumberFormat="1" applyFont="1" applyBorder="1" applyAlignment="1">
      <alignment vertical="center"/>
    </xf>
    <xf numFmtId="41" fontId="6" fillId="0" borderId="0" xfId="50" applyNumberFormat="1" applyFont="1" applyBorder="1" applyAlignment="1">
      <alignment horizontal="right" vertical="center"/>
    </xf>
    <xf numFmtId="0" fontId="6" fillId="0" borderId="11" xfId="0" applyFont="1" applyBorder="1" applyAlignment="1">
      <alignment horizontal="distributed" vertical="center"/>
    </xf>
    <xf numFmtId="176" fontId="6" fillId="0" borderId="0" xfId="0" applyNumberFormat="1" applyFont="1" applyBorder="1" applyAlignment="1">
      <alignment vertical="center"/>
    </xf>
    <xf numFmtId="176" fontId="6" fillId="0" borderId="15" xfId="0" applyNumberFormat="1" applyFont="1" applyBorder="1" applyAlignment="1">
      <alignment vertical="center"/>
    </xf>
    <xf numFmtId="41" fontId="6" fillId="0" borderId="16" xfId="0" applyNumberFormat="1" applyFont="1" applyBorder="1" applyAlignment="1">
      <alignment vertical="center"/>
    </xf>
    <xf numFmtId="41" fontId="6" fillId="0" borderId="17" xfId="0" applyNumberFormat="1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41" fontId="6" fillId="0" borderId="0" xfId="0" applyNumberFormat="1" applyFont="1" applyAlignment="1">
      <alignment vertical="center" shrinkToFit="1"/>
    </xf>
    <xf numFmtId="41" fontId="6" fillId="0" borderId="15" xfId="0" applyNumberFormat="1" applyFont="1" applyBorder="1" applyAlignment="1">
      <alignment vertical="center"/>
    </xf>
    <xf numFmtId="41" fontId="6" fillId="0" borderId="20" xfId="0" applyNumberFormat="1" applyFont="1" applyBorder="1" applyAlignment="1">
      <alignment vertical="center"/>
    </xf>
    <xf numFmtId="41" fontId="6" fillId="0" borderId="11" xfId="0" applyNumberFormat="1" applyFont="1" applyBorder="1" applyAlignment="1">
      <alignment vertical="center" shrinkToFit="1"/>
    </xf>
    <xf numFmtId="41" fontId="6" fillId="0" borderId="0" xfId="0" applyNumberFormat="1" applyFont="1" applyBorder="1" applyAlignment="1">
      <alignment vertical="center" shrinkToFit="1"/>
    </xf>
    <xf numFmtId="181" fontId="6" fillId="0" borderId="0" xfId="0" applyNumberFormat="1" applyFont="1" applyAlignment="1">
      <alignment vertical="center" shrinkToFit="1"/>
    </xf>
    <xf numFmtId="181" fontId="6" fillId="0" borderId="19" xfId="0" applyNumberFormat="1" applyFont="1" applyBorder="1" applyAlignment="1">
      <alignment horizontal="distributed" vertical="center"/>
    </xf>
    <xf numFmtId="181" fontId="6" fillId="0" borderId="19" xfId="0" applyNumberFormat="1" applyFont="1" applyBorder="1" applyAlignment="1">
      <alignment horizontal="distributed" vertical="center" wrapText="1"/>
    </xf>
    <xf numFmtId="181" fontId="6" fillId="0" borderId="14" xfId="0" applyNumberFormat="1" applyFont="1" applyBorder="1" applyAlignment="1">
      <alignment vertical="center" shrinkToFit="1"/>
    </xf>
    <xf numFmtId="181" fontId="6" fillId="0" borderId="0" xfId="0" applyNumberFormat="1" applyFont="1" applyBorder="1" applyAlignment="1">
      <alignment horizontal="distributed" vertical="center"/>
    </xf>
    <xf numFmtId="181" fontId="6" fillId="0" borderId="0" xfId="0" applyNumberFormat="1" applyFont="1" applyBorder="1" applyAlignment="1">
      <alignment vertical="center"/>
    </xf>
    <xf numFmtId="41" fontId="6" fillId="0" borderId="14" xfId="0" applyNumberFormat="1" applyFont="1" applyBorder="1" applyAlignment="1">
      <alignment vertical="center"/>
    </xf>
    <xf numFmtId="0" fontId="6" fillId="0" borderId="15" xfId="0" applyFont="1" applyBorder="1" applyAlignment="1">
      <alignment horizontal="center" vertical="center"/>
    </xf>
    <xf numFmtId="41" fontId="6" fillId="0" borderId="18" xfId="0" applyNumberFormat="1" applyFont="1" applyBorder="1" applyAlignment="1">
      <alignment vertical="center"/>
    </xf>
    <xf numFmtId="41" fontId="6" fillId="0" borderId="16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41" fontId="3" fillId="0" borderId="0" xfId="0" applyNumberFormat="1" applyFont="1" applyBorder="1" applyAlignment="1">
      <alignment horizontal="right" vertical="center"/>
    </xf>
    <xf numFmtId="0" fontId="10" fillId="0" borderId="11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41" fontId="7" fillId="0" borderId="16" xfId="0" applyNumberFormat="1" applyFont="1" applyBorder="1" applyAlignment="1">
      <alignment horizontal="right" vertical="center"/>
    </xf>
    <xf numFmtId="0" fontId="11" fillId="0" borderId="14" xfId="0" applyFont="1" applyBorder="1" applyAlignment="1">
      <alignment horizontal="center" vertical="center"/>
    </xf>
    <xf numFmtId="41" fontId="11" fillId="0" borderId="11" xfId="0" applyNumberFormat="1" applyFont="1" applyBorder="1" applyAlignment="1">
      <alignment horizontal="center" vertical="center"/>
    </xf>
    <xf numFmtId="41" fontId="10" fillId="0" borderId="11" xfId="0" applyNumberFormat="1" applyFont="1" applyBorder="1" applyAlignment="1">
      <alignment horizontal="center" vertical="center"/>
    </xf>
    <xf numFmtId="41" fontId="7" fillId="0" borderId="11" xfId="0" applyNumberFormat="1" applyFont="1" applyBorder="1" applyAlignment="1">
      <alignment vertical="center" shrinkToFit="1"/>
    </xf>
    <xf numFmtId="41" fontId="7" fillId="0" borderId="0" xfId="0" applyNumberFormat="1" applyFont="1" applyBorder="1" applyAlignment="1">
      <alignment vertical="center" shrinkToFit="1"/>
    </xf>
    <xf numFmtId="41" fontId="11" fillId="0" borderId="14" xfId="0" applyNumberFormat="1" applyFont="1" applyBorder="1" applyAlignment="1">
      <alignment horizontal="center" vertical="center"/>
    </xf>
    <xf numFmtId="41" fontId="10" fillId="0" borderId="14" xfId="0" applyNumberFormat="1" applyFont="1" applyBorder="1" applyAlignment="1">
      <alignment horizontal="center" vertical="center"/>
    </xf>
    <xf numFmtId="0" fontId="12" fillId="0" borderId="11" xfId="0" applyFont="1" applyBorder="1" applyAlignment="1">
      <alignment horizontal="distributed" vertical="center"/>
    </xf>
    <xf numFmtId="0" fontId="10" fillId="0" borderId="11" xfId="0" applyFont="1" applyBorder="1" applyAlignment="1">
      <alignment horizontal="distributed" vertical="center" wrapText="1"/>
    </xf>
    <xf numFmtId="0" fontId="10" fillId="0" borderId="11" xfId="0" applyFont="1" applyBorder="1" applyAlignment="1">
      <alignment horizontal="distributed" vertical="center"/>
    </xf>
    <xf numFmtId="0" fontId="0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0" fillId="0" borderId="13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10" fillId="0" borderId="12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7" fillId="0" borderId="0" xfId="0" applyFont="1" applyAlignment="1">
      <alignment vertical="center"/>
    </xf>
    <xf numFmtId="0" fontId="18" fillId="0" borderId="10" xfId="0" applyFont="1" applyBorder="1" applyAlignment="1">
      <alignment horizontal="right" vertical="center"/>
    </xf>
    <xf numFmtId="0" fontId="10" fillId="0" borderId="19" xfId="0" applyFont="1" applyBorder="1" applyAlignment="1">
      <alignment horizontal="center"/>
    </xf>
    <xf numFmtId="0" fontId="15" fillId="0" borderId="0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0" fillId="0" borderId="14" xfId="0" applyFont="1" applyBorder="1" applyAlignment="1">
      <alignment horizontal="center" vertical="center" textRotation="90"/>
    </xf>
    <xf numFmtId="0" fontId="10" fillId="0" borderId="18" xfId="0" applyFont="1" applyBorder="1" applyAlignment="1">
      <alignment horizontal="center" vertical="top"/>
    </xf>
    <xf numFmtId="0" fontId="10" fillId="0" borderId="23" xfId="0" applyFont="1" applyBorder="1" applyAlignment="1">
      <alignment horizontal="center" vertical="center" shrinkToFit="1"/>
    </xf>
    <xf numFmtId="0" fontId="10" fillId="0" borderId="22" xfId="0" applyFont="1" applyBorder="1" applyAlignment="1">
      <alignment horizontal="center" vertical="center" shrinkToFit="1"/>
    </xf>
    <xf numFmtId="0" fontId="10" fillId="0" borderId="0" xfId="0" applyFont="1" applyAlignment="1">
      <alignment horizontal="center" vertical="center" shrinkToFit="1"/>
    </xf>
    <xf numFmtId="41" fontId="16" fillId="0" borderId="0" xfId="0" applyNumberFormat="1" applyFont="1" applyAlignment="1">
      <alignment vertical="center"/>
    </xf>
    <xf numFmtId="41" fontId="18" fillId="0" borderId="10" xfId="0" applyNumberFormat="1" applyFont="1" applyBorder="1" applyAlignment="1">
      <alignment horizontal="right" vertical="center"/>
    </xf>
    <xf numFmtId="41" fontId="10" fillId="0" borderId="13" xfId="0" applyNumberFormat="1" applyFont="1" applyBorder="1" applyAlignment="1">
      <alignment horizontal="center" vertical="center"/>
    </xf>
    <xf numFmtId="41" fontId="10" fillId="0" borderId="19" xfId="0" applyNumberFormat="1" applyFont="1" applyBorder="1" applyAlignment="1">
      <alignment horizontal="center" vertical="center"/>
    </xf>
    <xf numFmtId="49" fontId="10" fillId="0" borderId="19" xfId="0" applyNumberFormat="1" applyFont="1" applyBorder="1" applyAlignment="1">
      <alignment horizontal="center"/>
    </xf>
    <xf numFmtId="49" fontId="10" fillId="0" borderId="14" xfId="0" applyNumberFormat="1" applyFont="1" applyBorder="1" applyAlignment="1">
      <alignment horizontal="center" vertical="center" textRotation="90"/>
    </xf>
    <xf numFmtId="41" fontId="10" fillId="0" borderId="18" xfId="0" applyNumberFormat="1" applyFont="1" applyBorder="1" applyAlignment="1">
      <alignment horizontal="center" vertical="center"/>
    </xf>
    <xf numFmtId="49" fontId="10" fillId="0" borderId="18" xfId="0" applyNumberFormat="1" applyFont="1" applyBorder="1" applyAlignment="1">
      <alignment horizontal="center" vertical="top"/>
    </xf>
    <xf numFmtId="0" fontId="15" fillId="0" borderId="0" xfId="0" applyFont="1" applyAlignment="1">
      <alignment vertical="center" shrinkToFit="1"/>
    </xf>
    <xf numFmtId="0" fontId="10" fillId="0" borderId="18" xfId="0" applyFont="1" applyBorder="1" applyAlignment="1">
      <alignment horizontal="center" vertical="center" shrinkToFit="1"/>
    </xf>
    <xf numFmtId="0" fontId="10" fillId="0" borderId="23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8" fillId="0" borderId="0" xfId="0" applyFont="1" applyAlignment="1">
      <alignment horizontal="right" vertical="center"/>
    </xf>
    <xf numFmtId="0" fontId="10" fillId="0" borderId="19" xfId="0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0" fontId="21" fillId="0" borderId="0" xfId="0" applyFont="1" applyAlignment="1">
      <alignment vertical="center"/>
    </xf>
    <xf numFmtId="0" fontId="10" fillId="0" borderId="22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right"/>
    </xf>
    <xf numFmtId="41" fontId="7" fillId="0" borderId="16" xfId="0" applyNumberFormat="1" applyFont="1" applyBorder="1" applyAlignment="1">
      <alignment vertical="center" shrinkToFit="1"/>
    </xf>
    <xf numFmtId="41" fontId="6" fillId="0" borderId="16" xfId="0" applyNumberFormat="1" applyFont="1" applyBorder="1" applyAlignment="1">
      <alignment vertical="center" shrinkToFit="1"/>
    </xf>
    <xf numFmtId="0" fontId="10" fillId="0" borderId="10" xfId="0" applyFont="1" applyBorder="1" applyAlignment="1">
      <alignment horizontal="center" vertical="center"/>
    </xf>
    <xf numFmtId="0" fontId="22" fillId="0" borderId="0" xfId="0" applyFont="1" applyAlignment="1">
      <alignment vertical="center"/>
    </xf>
    <xf numFmtId="41" fontId="24" fillId="0" borderId="11" xfId="0" applyNumberFormat="1" applyFont="1" applyBorder="1" applyAlignment="1">
      <alignment vertical="center"/>
    </xf>
    <xf numFmtId="41" fontId="24" fillId="0" borderId="0" xfId="0" applyNumberFormat="1" applyFont="1" applyBorder="1" applyAlignment="1">
      <alignment vertical="center"/>
    </xf>
    <xf numFmtId="0" fontId="23" fillId="0" borderId="11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/>
    </xf>
    <xf numFmtId="0" fontId="10" fillId="0" borderId="16" xfId="0" applyFont="1" applyBorder="1" applyAlignment="1">
      <alignment horizontal="center" vertical="center" textRotation="90"/>
    </xf>
    <xf numFmtId="0" fontId="10" fillId="0" borderId="17" xfId="0" applyFont="1" applyBorder="1" applyAlignment="1">
      <alignment horizontal="center" vertical="top"/>
    </xf>
    <xf numFmtId="41" fontId="6" fillId="0" borderId="19" xfId="0" applyNumberFormat="1" applyFont="1" applyBorder="1" applyAlignment="1">
      <alignment vertical="center"/>
    </xf>
    <xf numFmtId="41" fontId="6" fillId="0" borderId="14" xfId="0" applyNumberFormat="1" applyFont="1" applyBorder="1" applyAlignment="1">
      <alignment horizontal="right" vertical="center"/>
    </xf>
    <xf numFmtId="176" fontId="6" fillId="0" borderId="14" xfId="0" applyNumberFormat="1" applyFont="1" applyBorder="1" applyAlignment="1">
      <alignment vertical="center"/>
    </xf>
    <xf numFmtId="176" fontId="6" fillId="0" borderId="18" xfId="0" applyNumberFormat="1" applyFont="1" applyBorder="1" applyAlignment="1">
      <alignment vertical="center"/>
    </xf>
    <xf numFmtId="41" fontId="24" fillId="0" borderId="14" xfId="0" applyNumberFormat="1" applyFont="1" applyBorder="1" applyAlignment="1">
      <alignment horizontal="right" vertical="center"/>
    </xf>
    <xf numFmtId="41" fontId="24" fillId="0" borderId="0" xfId="0" applyNumberFormat="1" applyFont="1" applyBorder="1" applyAlignment="1">
      <alignment horizontal="right" vertical="center"/>
    </xf>
    <xf numFmtId="41" fontId="24" fillId="0" borderId="16" xfId="0" applyNumberFormat="1" applyFont="1" applyBorder="1" applyAlignment="1">
      <alignment horizontal="right" vertical="center"/>
    </xf>
    <xf numFmtId="41" fontId="6" fillId="0" borderId="0" xfId="63" applyNumberFormat="1" applyFont="1" applyAlignment="1">
      <alignment vertical="center" shrinkToFit="1"/>
      <protection/>
    </xf>
    <xf numFmtId="41" fontId="6" fillId="0" borderId="16" xfId="63" applyNumberFormat="1" applyFont="1" applyBorder="1" applyAlignment="1">
      <alignment vertical="center" shrinkToFit="1"/>
      <protection/>
    </xf>
    <xf numFmtId="0" fontId="22" fillId="0" borderId="0" xfId="0" applyFont="1" applyAlignment="1">
      <alignment horizontal="center" vertical="center"/>
    </xf>
    <xf numFmtId="41" fontId="6" fillId="0" borderId="0" xfId="63" applyNumberFormat="1" applyFont="1" applyBorder="1" applyAlignment="1">
      <alignment vertical="center" shrinkToFit="1"/>
      <protection/>
    </xf>
    <xf numFmtId="0" fontId="19" fillId="0" borderId="22" xfId="0" applyFont="1" applyFill="1" applyBorder="1" applyAlignment="1">
      <alignment horizontal="center" vertical="center" wrapText="1" shrinkToFit="1"/>
    </xf>
    <xf numFmtId="0" fontId="10" fillId="0" borderId="22" xfId="0" applyFont="1" applyBorder="1" applyAlignment="1">
      <alignment horizontal="center" vertical="center" wrapText="1" shrinkToFit="1"/>
    </xf>
    <xf numFmtId="0" fontId="23" fillId="0" borderId="14" xfId="0" applyFont="1" applyBorder="1" applyAlignment="1">
      <alignment horizontal="center" vertical="center"/>
    </xf>
    <xf numFmtId="41" fontId="6" fillId="0" borderId="0" xfId="63" applyNumberFormat="1" applyFont="1">
      <alignment vertical="center"/>
      <protection/>
    </xf>
    <xf numFmtId="181" fontId="6" fillId="0" borderId="0" xfId="63" applyNumberFormat="1" applyFont="1" applyAlignment="1">
      <alignment vertical="center" shrinkToFit="1"/>
      <protection/>
    </xf>
    <xf numFmtId="181" fontId="6" fillId="0" borderId="14" xfId="63" applyNumberFormat="1" applyFont="1" applyBorder="1" applyAlignment="1">
      <alignment vertical="center" shrinkToFit="1"/>
      <protection/>
    </xf>
    <xf numFmtId="181" fontId="24" fillId="0" borderId="14" xfId="0" applyNumberFormat="1" applyFont="1" applyBorder="1" applyAlignment="1">
      <alignment vertical="center" shrinkToFit="1"/>
    </xf>
    <xf numFmtId="0" fontId="23" fillId="0" borderId="11" xfId="0" applyFont="1" applyBorder="1" applyAlignment="1">
      <alignment horizontal="distributed" vertical="center"/>
    </xf>
    <xf numFmtId="0" fontId="10" fillId="0" borderId="15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 shrinkToFit="1"/>
    </xf>
    <xf numFmtId="0" fontId="10" fillId="0" borderId="21" xfId="0" applyFont="1" applyBorder="1" applyAlignment="1">
      <alignment horizontal="center" vertical="center" shrinkToFit="1"/>
    </xf>
    <xf numFmtId="0" fontId="22" fillId="0" borderId="0" xfId="63" applyFont="1" applyAlignment="1">
      <alignment vertical="center" shrinkToFit="1"/>
      <protection/>
    </xf>
    <xf numFmtId="41" fontId="10" fillId="0" borderId="12" xfId="0" applyNumberFormat="1" applyFont="1" applyBorder="1" applyAlignment="1">
      <alignment horizontal="center" vertical="center"/>
    </xf>
    <xf numFmtId="41" fontId="6" fillId="0" borderId="12" xfId="63" applyNumberFormat="1" applyFont="1" applyBorder="1" applyAlignment="1">
      <alignment vertical="center" shrinkToFit="1"/>
      <protection/>
    </xf>
    <xf numFmtId="41" fontId="6" fillId="0" borderId="10" xfId="63" applyNumberFormat="1" applyFont="1" applyBorder="1" applyAlignment="1">
      <alignment vertical="center" shrinkToFit="1"/>
      <protection/>
    </xf>
    <xf numFmtId="41" fontId="6" fillId="0" borderId="17" xfId="63" applyNumberFormat="1" applyFont="1" applyBorder="1" applyAlignment="1">
      <alignment vertical="center" shrinkToFit="1"/>
      <protection/>
    </xf>
    <xf numFmtId="0" fontId="6" fillId="0" borderId="0" xfId="63" applyFont="1" applyAlignment="1">
      <alignment vertical="center" shrinkToFit="1"/>
      <protection/>
    </xf>
    <xf numFmtId="41" fontId="24" fillId="0" borderId="0" xfId="0" applyNumberFormat="1" applyFont="1" applyAlignment="1">
      <alignment vertical="center" shrinkToFit="1"/>
    </xf>
    <xf numFmtId="41" fontId="24" fillId="0" borderId="0" xfId="50" applyNumberFormat="1" applyFont="1" applyBorder="1" applyAlignment="1">
      <alignment horizontal="right" vertical="center"/>
    </xf>
    <xf numFmtId="41" fontId="23" fillId="0" borderId="14" xfId="0" applyNumberFormat="1" applyFont="1" applyBorder="1" applyAlignment="1">
      <alignment horizontal="center" vertical="center"/>
    </xf>
    <xf numFmtId="41" fontId="24" fillId="0" borderId="0" xfId="0" applyNumberFormat="1" applyFont="1" applyBorder="1" applyAlignment="1">
      <alignment vertical="center" shrinkToFit="1"/>
    </xf>
    <xf numFmtId="41" fontId="10" fillId="0" borderId="14" xfId="0" applyNumberFormat="1" applyFont="1" applyBorder="1" applyAlignment="1">
      <alignment vertical="center"/>
    </xf>
    <xf numFmtId="0" fontId="10" fillId="0" borderId="14" xfId="0" applyFont="1" applyBorder="1" applyAlignment="1">
      <alignment vertical="center"/>
    </xf>
    <xf numFmtId="0" fontId="6" fillId="0" borderId="0" xfId="63" applyFont="1" applyBorder="1" applyAlignment="1">
      <alignment vertical="center" shrinkToFit="1"/>
      <protection/>
    </xf>
    <xf numFmtId="0" fontId="22" fillId="0" borderId="0" xfId="0" applyFont="1" applyAlignment="1">
      <alignment/>
    </xf>
    <xf numFmtId="41" fontId="6" fillId="0" borderId="10" xfId="63" applyNumberFormat="1" applyFont="1" applyBorder="1">
      <alignment vertical="center"/>
      <protection/>
    </xf>
    <xf numFmtId="41" fontId="6" fillId="0" borderId="15" xfId="63" applyNumberFormat="1" applyFont="1" applyBorder="1" applyAlignment="1">
      <alignment vertical="center" shrinkToFit="1"/>
      <protection/>
    </xf>
    <xf numFmtId="0" fontId="10" fillId="0" borderId="12" xfId="0" applyFont="1" applyBorder="1" applyAlignment="1">
      <alignment horizontal="distributed" vertical="center" wrapText="1"/>
    </xf>
    <xf numFmtId="181" fontId="6" fillId="0" borderId="18" xfId="63" applyNumberFormat="1" applyFont="1" applyBorder="1" applyAlignment="1">
      <alignment vertical="center" shrinkToFit="1"/>
      <protection/>
    </xf>
    <xf numFmtId="181" fontId="6" fillId="0" borderId="10" xfId="63" applyNumberFormat="1" applyFont="1" applyBorder="1" applyAlignment="1">
      <alignment vertical="center" shrinkToFit="1"/>
      <protection/>
    </xf>
    <xf numFmtId="41" fontId="24" fillId="0" borderId="0" xfId="0" applyNumberFormat="1" applyFont="1" applyBorder="1" applyAlignment="1">
      <alignment horizontal="center" vertical="center"/>
    </xf>
    <xf numFmtId="41" fontId="6" fillId="0" borderId="0" xfId="0" applyNumberFormat="1" applyFont="1" applyAlignment="1">
      <alignment horizontal="center" vertical="center" shrinkToFit="1"/>
    </xf>
    <xf numFmtId="41" fontId="6" fillId="0" borderId="0" xfId="63" applyNumberFormat="1" applyFont="1" applyAlignment="1">
      <alignment horizontal="center" vertical="center" shrinkToFit="1"/>
      <protection/>
    </xf>
    <xf numFmtId="41" fontId="6" fillId="0" borderId="0" xfId="0" applyNumberFormat="1" applyFont="1" applyFill="1" applyAlignment="1">
      <alignment vertical="center" shrinkToFit="1"/>
    </xf>
    <xf numFmtId="0" fontId="10" fillId="0" borderId="22" xfId="0" applyFont="1" applyFill="1" applyBorder="1" applyAlignment="1">
      <alignment horizontal="center" vertical="center" shrinkToFit="1"/>
    </xf>
    <xf numFmtId="0" fontId="24" fillId="0" borderId="14" xfId="0" applyFont="1" applyBorder="1" applyAlignment="1">
      <alignment horizontal="center" vertical="center"/>
    </xf>
    <xf numFmtId="41" fontId="6" fillId="0" borderId="0" xfId="63" applyNumberFormat="1" applyFont="1" applyBorder="1">
      <alignment vertical="center"/>
      <protection/>
    </xf>
    <xf numFmtId="0" fontId="17" fillId="0" borderId="0" xfId="64" applyNumberFormat="1" applyFont="1" applyFill="1" applyAlignment="1" applyProtection="1">
      <alignment vertical="center"/>
      <protection locked="0"/>
    </xf>
    <xf numFmtId="0" fontId="28" fillId="0" borderId="0" xfId="64" applyFont="1" applyFill="1" applyAlignment="1">
      <alignment vertical="center"/>
      <protection/>
    </xf>
    <xf numFmtId="0" fontId="30" fillId="0" borderId="0" xfId="64" applyNumberFormat="1" applyFont="1" applyFill="1" applyAlignment="1" applyProtection="1">
      <alignment vertical="center"/>
      <protection locked="0"/>
    </xf>
    <xf numFmtId="0" fontId="31" fillId="0" borderId="24" xfId="64" applyFont="1" applyFill="1" applyBorder="1" applyAlignment="1">
      <alignment vertical="center"/>
      <protection/>
    </xf>
    <xf numFmtId="0" fontId="30" fillId="0" borderId="24" xfId="64" applyFont="1" applyFill="1" applyBorder="1" applyAlignment="1">
      <alignment vertical="center"/>
      <protection/>
    </xf>
    <xf numFmtId="0" fontId="30" fillId="0" borderId="24" xfId="64" applyNumberFormat="1" applyFont="1" applyFill="1" applyBorder="1" applyAlignment="1" applyProtection="1">
      <alignment vertical="center"/>
      <protection locked="0"/>
    </xf>
    <xf numFmtId="0" fontId="30" fillId="0" borderId="0" xfId="64" applyNumberFormat="1" applyFont="1" applyFill="1" applyBorder="1" applyAlignment="1" applyProtection="1">
      <alignment vertical="center"/>
      <protection locked="0"/>
    </xf>
    <xf numFmtId="0" fontId="30" fillId="0" borderId="0" xfId="64" applyFont="1" applyFill="1" applyBorder="1" applyAlignment="1">
      <alignment vertical="center"/>
      <protection/>
    </xf>
    <xf numFmtId="0" fontId="15" fillId="0" borderId="24" xfId="64" applyFont="1" applyFill="1" applyBorder="1" applyAlignment="1">
      <alignment horizontal="right" vertical="center"/>
      <protection/>
    </xf>
    <xf numFmtId="0" fontId="27" fillId="0" borderId="0" xfId="64" applyNumberFormat="1" applyFont="1" applyFill="1" applyAlignment="1" applyProtection="1">
      <alignment vertical="center"/>
      <protection locked="0"/>
    </xf>
    <xf numFmtId="0" fontId="19" fillId="0" borderId="25" xfId="64" applyFont="1" applyFill="1" applyBorder="1" applyAlignment="1">
      <alignment vertical="center"/>
      <protection/>
    </xf>
    <xf numFmtId="0" fontId="19" fillId="0" borderId="26" xfId="64" applyFont="1" applyFill="1" applyBorder="1" applyAlignment="1">
      <alignment vertical="center"/>
      <protection/>
    </xf>
    <xf numFmtId="0" fontId="19" fillId="0" borderId="27" xfId="64" applyFont="1" applyFill="1" applyBorder="1" applyAlignment="1">
      <alignment horizontal="center" vertical="center"/>
      <protection/>
    </xf>
    <xf numFmtId="0" fontId="19" fillId="0" borderId="28" xfId="64" applyFont="1" applyFill="1" applyBorder="1" applyAlignment="1">
      <alignment horizontal="center" vertical="center"/>
      <protection/>
    </xf>
    <xf numFmtId="0" fontId="33" fillId="0" borderId="29" xfId="65" applyFont="1" applyFill="1" applyBorder="1" applyAlignment="1">
      <alignment horizontal="center" vertical="center" wrapText="1"/>
      <protection/>
    </xf>
    <xf numFmtId="0" fontId="34" fillId="0" borderId="0" xfId="64" applyFont="1" applyFill="1" applyAlignment="1">
      <alignment vertical="center"/>
      <protection/>
    </xf>
    <xf numFmtId="0" fontId="30" fillId="0" borderId="30" xfId="64" applyFont="1" applyFill="1" applyBorder="1" applyAlignment="1">
      <alignment vertical="center"/>
      <protection/>
    </xf>
    <xf numFmtId="41" fontId="29" fillId="0" borderId="31" xfId="64" applyNumberFormat="1" applyFont="1" applyFill="1" applyBorder="1" applyAlignment="1">
      <alignment vertical="center"/>
      <protection/>
    </xf>
    <xf numFmtId="41" fontId="29" fillId="0" borderId="31" xfId="64" applyNumberFormat="1" applyFont="1" applyFill="1" applyBorder="1" applyAlignment="1">
      <alignment horizontal="right" vertical="center"/>
      <protection/>
    </xf>
    <xf numFmtId="0" fontId="30" fillId="0" borderId="32" xfId="64" applyFont="1" applyFill="1" applyBorder="1" applyAlignment="1">
      <alignment vertical="center"/>
      <protection/>
    </xf>
    <xf numFmtId="0" fontId="35" fillId="0" borderId="0" xfId="64" applyNumberFormat="1" applyFont="1" applyFill="1" applyAlignment="1" applyProtection="1">
      <alignment vertical="center" shrinkToFit="1"/>
      <protection locked="0"/>
    </xf>
    <xf numFmtId="0" fontId="36" fillId="0" borderId="14" xfId="64" applyFont="1" applyFill="1" applyBorder="1" applyAlignment="1">
      <alignment horizontal="center" vertical="center" shrinkToFit="1"/>
      <protection/>
    </xf>
    <xf numFmtId="41" fontId="37" fillId="0" borderId="0" xfId="64" applyNumberFormat="1" applyFont="1" applyFill="1" applyBorder="1" applyAlignment="1">
      <alignment horizontal="right" vertical="center" shrinkToFit="1"/>
      <protection/>
    </xf>
    <xf numFmtId="0" fontId="27" fillId="0" borderId="14" xfId="64" applyFont="1" applyFill="1" applyBorder="1" applyAlignment="1">
      <alignment horizontal="center" vertical="center" shrinkToFit="1"/>
      <protection/>
    </xf>
    <xf numFmtId="41" fontId="6" fillId="0" borderId="0" xfId="64" applyNumberFormat="1" applyFont="1" applyBorder="1" applyAlignment="1">
      <alignment vertical="center" shrinkToFit="1"/>
      <protection/>
    </xf>
    <xf numFmtId="41" fontId="6" fillId="0" borderId="0" xfId="64" applyNumberFormat="1" applyFont="1" applyFill="1" applyBorder="1" applyAlignment="1">
      <alignment horizontal="right" vertical="center" shrinkToFit="1"/>
      <protection/>
    </xf>
    <xf numFmtId="41" fontId="6" fillId="0" borderId="0" xfId="64" applyNumberFormat="1" applyFont="1" applyFill="1" applyBorder="1" applyAlignment="1">
      <alignment vertical="center" shrinkToFit="1"/>
      <protection/>
    </xf>
    <xf numFmtId="0" fontId="27" fillId="0" borderId="14" xfId="64" applyFont="1" applyFill="1" applyBorder="1" applyAlignment="1">
      <alignment horizontal="center" vertical="center"/>
      <protection/>
    </xf>
    <xf numFmtId="0" fontId="27" fillId="0" borderId="33" xfId="64" applyFont="1" applyFill="1" applyBorder="1" applyAlignment="1">
      <alignment horizontal="center" vertical="center"/>
      <protection/>
    </xf>
    <xf numFmtId="0" fontId="27" fillId="0" borderId="18" xfId="64" applyFont="1" applyFill="1" applyBorder="1" applyAlignment="1">
      <alignment horizontal="center" vertical="center"/>
      <protection/>
    </xf>
    <xf numFmtId="41" fontId="6" fillId="0" borderId="10" xfId="64" applyNumberFormat="1" applyFont="1" applyBorder="1" applyAlignment="1">
      <alignment vertical="center" shrinkToFit="1"/>
      <protection/>
    </xf>
    <xf numFmtId="0" fontId="35" fillId="0" borderId="0" xfId="64" applyNumberFormat="1" applyFont="1" applyFill="1" applyBorder="1" applyAlignment="1" applyProtection="1">
      <alignment vertical="center" shrinkToFit="1"/>
      <protection locked="0"/>
    </xf>
    <xf numFmtId="0" fontId="27" fillId="0" borderId="15" xfId="64" applyFont="1" applyFill="1" applyBorder="1" applyAlignment="1">
      <alignment horizontal="center" vertical="center" shrinkToFit="1"/>
      <protection/>
    </xf>
    <xf numFmtId="41" fontId="5" fillId="0" borderId="15" xfId="64" applyNumberFormat="1" applyFont="1" applyFill="1" applyBorder="1" applyAlignment="1">
      <alignment horizontal="right" vertical="center" shrinkToFit="1"/>
      <protection/>
    </xf>
    <xf numFmtId="41" fontId="5" fillId="0" borderId="0" xfId="64" applyNumberFormat="1" applyFont="1" applyFill="1" applyBorder="1" applyAlignment="1">
      <alignment horizontal="right" vertical="center" shrinkToFit="1"/>
      <protection/>
    </xf>
    <xf numFmtId="41" fontId="5" fillId="0" borderId="0" xfId="64" applyNumberFormat="1" applyFont="1" applyFill="1" applyBorder="1" applyAlignment="1">
      <alignment vertical="center" shrinkToFit="1"/>
      <protection/>
    </xf>
    <xf numFmtId="0" fontId="27" fillId="0" borderId="0" xfId="64" applyFont="1" applyFill="1" applyAlignment="1">
      <alignment vertical="center"/>
      <protection/>
    </xf>
    <xf numFmtId="0" fontId="27" fillId="0" borderId="0" xfId="64" applyNumberFormat="1" applyFill="1" applyAlignment="1">
      <alignment vertical="center"/>
      <protection/>
    </xf>
    <xf numFmtId="0" fontId="11" fillId="0" borderId="11" xfId="0" applyFont="1" applyBorder="1" applyAlignment="1">
      <alignment horizontal="right" vertical="center"/>
    </xf>
    <xf numFmtId="41" fontId="7" fillId="0" borderId="0" xfId="0" applyNumberFormat="1" applyFont="1" applyBorder="1" applyAlignment="1">
      <alignment vertical="center"/>
    </xf>
    <xf numFmtId="41" fontId="7" fillId="0" borderId="14" xfId="0" applyNumberFormat="1" applyFont="1" applyBorder="1" applyAlignment="1">
      <alignment vertical="center"/>
    </xf>
    <xf numFmtId="0" fontId="10" fillId="0" borderId="11" xfId="0" applyFont="1" applyBorder="1" applyAlignment="1">
      <alignment horizontal="right" vertical="center"/>
    </xf>
    <xf numFmtId="0" fontId="11" fillId="0" borderId="14" xfId="0" applyFont="1" applyBorder="1" applyAlignment="1">
      <alignment horizontal="right" vertical="center"/>
    </xf>
    <xf numFmtId="41" fontId="7" fillId="0" borderId="0" xfId="0" applyNumberFormat="1" applyFont="1" applyAlignment="1">
      <alignment vertical="center" shrinkToFit="1"/>
    </xf>
    <xf numFmtId="0" fontId="10" fillId="0" borderId="14" xfId="0" applyFont="1" applyBorder="1" applyAlignment="1">
      <alignment horizontal="right" vertical="center"/>
    </xf>
    <xf numFmtId="0" fontId="25" fillId="0" borderId="0" xfId="0" applyFont="1" applyAlignment="1">
      <alignment horizontal="center" vertical="center"/>
    </xf>
    <xf numFmtId="0" fontId="25" fillId="0" borderId="0" xfId="0" applyFont="1" applyFill="1" applyAlignment="1">
      <alignment vertical="center"/>
    </xf>
    <xf numFmtId="0" fontId="17" fillId="0" borderId="0" xfId="0" applyFont="1" applyFill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18" fillId="0" borderId="0" xfId="0" applyFont="1" applyFill="1" applyAlignment="1">
      <alignment horizontal="right" vertical="center"/>
    </xf>
    <xf numFmtId="0" fontId="39" fillId="0" borderId="0" xfId="0" applyFont="1" applyFill="1" applyAlignment="1">
      <alignment vertical="center"/>
    </xf>
    <xf numFmtId="0" fontId="18" fillId="0" borderId="23" xfId="0" applyFont="1" applyFill="1" applyBorder="1" applyAlignment="1">
      <alignment horizontal="center" vertical="center"/>
    </xf>
    <xf numFmtId="0" fontId="18" fillId="0" borderId="21" xfId="0" applyFont="1" applyFill="1" applyBorder="1" applyAlignment="1">
      <alignment horizontal="center" vertical="center"/>
    </xf>
    <xf numFmtId="0" fontId="18" fillId="0" borderId="18" xfId="0" applyFont="1" applyFill="1" applyBorder="1" applyAlignment="1">
      <alignment horizontal="center" vertical="center"/>
    </xf>
    <xf numFmtId="0" fontId="18" fillId="0" borderId="22" xfId="0" applyFont="1" applyFill="1" applyBorder="1" applyAlignment="1">
      <alignment horizontal="center" vertical="center"/>
    </xf>
    <xf numFmtId="0" fontId="18" fillId="0" borderId="34" xfId="0" applyFont="1" applyFill="1" applyBorder="1" applyAlignment="1">
      <alignment horizontal="center" vertical="center"/>
    </xf>
    <xf numFmtId="0" fontId="40" fillId="0" borderId="19" xfId="0" applyFont="1" applyFill="1" applyBorder="1" applyAlignment="1">
      <alignment vertical="center"/>
    </xf>
    <xf numFmtId="186" fontId="40" fillId="0" borderId="0" xfId="0" applyNumberFormat="1" applyFont="1" applyFill="1" applyBorder="1" applyAlignment="1">
      <alignment horizontal="right" vertical="center"/>
    </xf>
    <xf numFmtId="186" fontId="40" fillId="0" borderId="15" xfId="0" applyNumberFormat="1" applyFont="1" applyFill="1" applyBorder="1" applyAlignment="1">
      <alignment horizontal="right" vertical="center"/>
    </xf>
    <xf numFmtId="186" fontId="40" fillId="0" borderId="11" xfId="0" applyNumberFormat="1" applyFont="1" applyFill="1" applyBorder="1" applyAlignment="1">
      <alignment horizontal="right" vertical="center"/>
    </xf>
    <xf numFmtId="187" fontId="40" fillId="0" borderId="35" xfId="0" applyNumberFormat="1" applyFont="1" applyFill="1" applyBorder="1" applyAlignment="1">
      <alignment horizontal="right" vertical="center"/>
    </xf>
    <xf numFmtId="187" fontId="40" fillId="0" borderId="0" xfId="0" applyNumberFormat="1" applyFont="1" applyFill="1" applyBorder="1" applyAlignment="1">
      <alignment vertical="center"/>
    </xf>
    <xf numFmtId="187" fontId="40" fillId="0" borderId="16" xfId="0" applyNumberFormat="1" applyFont="1" applyFill="1" applyBorder="1" applyAlignment="1">
      <alignment vertical="center"/>
    </xf>
    <xf numFmtId="0" fontId="40" fillId="0" borderId="0" xfId="0" applyFont="1" applyFill="1" applyAlignment="1">
      <alignment vertical="center"/>
    </xf>
    <xf numFmtId="38" fontId="18" fillId="0" borderId="14" xfId="52" applyFont="1" applyFill="1" applyBorder="1" applyAlignment="1">
      <alignment horizontal="center" vertical="center"/>
    </xf>
    <xf numFmtId="41" fontId="3" fillId="0" borderId="0" xfId="52" applyNumberFormat="1" applyFont="1" applyFill="1" applyBorder="1" applyAlignment="1">
      <alignment horizontal="right" vertical="center"/>
    </xf>
    <xf numFmtId="41" fontId="3" fillId="0" borderId="0" xfId="52" applyNumberFormat="1" applyFont="1" applyFill="1" applyBorder="1" applyAlignment="1">
      <alignment horizontal="right" vertical="center" shrinkToFit="1"/>
    </xf>
    <xf numFmtId="41" fontId="3" fillId="0" borderId="11" xfId="52" applyNumberFormat="1" applyFont="1" applyFill="1" applyBorder="1" applyAlignment="1">
      <alignment horizontal="right" vertical="center"/>
    </xf>
    <xf numFmtId="187" fontId="3" fillId="0" borderId="35" xfId="52" applyNumberFormat="1" applyFont="1" applyFill="1" applyBorder="1" applyAlignment="1">
      <alignment horizontal="right" vertical="center"/>
    </xf>
    <xf numFmtId="187" fontId="3" fillId="0" borderId="0" xfId="0" applyNumberFormat="1" applyFont="1" applyFill="1" applyBorder="1" applyAlignment="1">
      <alignment horizontal="right" vertical="center"/>
    </xf>
    <xf numFmtId="187" fontId="3" fillId="0" borderId="0" xfId="0" applyNumberFormat="1" applyFont="1" applyFill="1" applyBorder="1" applyAlignment="1">
      <alignment vertical="center"/>
    </xf>
    <xf numFmtId="187" fontId="3" fillId="0" borderId="16" xfId="0" applyNumberFormat="1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38" fontId="18" fillId="0" borderId="14" xfId="52" applyFont="1" applyFill="1" applyBorder="1" applyAlignment="1">
      <alignment horizontal="right" vertical="center"/>
    </xf>
    <xf numFmtId="41" fontId="3" fillId="0" borderId="11" xfId="52" applyNumberFormat="1" applyFont="1" applyFill="1" applyBorder="1" applyAlignment="1">
      <alignment horizontal="right" vertical="center" shrinkToFit="1"/>
    </xf>
    <xf numFmtId="187" fontId="3" fillId="0" borderId="35" xfId="52" applyNumberFormat="1" applyFont="1" applyFill="1" applyBorder="1" applyAlignment="1">
      <alignment horizontal="right" vertical="center" shrinkToFit="1"/>
    </xf>
    <xf numFmtId="187" fontId="3" fillId="0" borderId="0" xfId="0" applyNumberFormat="1" applyFont="1" applyFill="1" applyBorder="1" applyAlignment="1">
      <alignment horizontal="right" vertical="center" shrinkToFit="1"/>
    </xf>
    <xf numFmtId="187" fontId="3" fillId="0" borderId="0" xfId="0" applyNumberFormat="1" applyFont="1" applyFill="1" applyBorder="1" applyAlignment="1">
      <alignment vertical="center" shrinkToFit="1"/>
    </xf>
    <xf numFmtId="187" fontId="3" fillId="0" borderId="16" xfId="0" applyNumberFormat="1" applyFont="1" applyFill="1" applyBorder="1" applyAlignment="1">
      <alignment vertical="center" shrinkToFit="1"/>
    </xf>
    <xf numFmtId="38" fontId="18" fillId="0" borderId="14" xfId="52" applyFont="1" applyFill="1" applyBorder="1" applyAlignment="1">
      <alignment horizontal="right" vertical="center" shrinkToFit="1"/>
    </xf>
    <xf numFmtId="38" fontId="19" fillId="0" borderId="14" xfId="52" applyFont="1" applyFill="1" applyBorder="1" applyAlignment="1">
      <alignment horizontal="right" vertical="center" shrinkToFit="1"/>
    </xf>
    <xf numFmtId="41" fontId="40" fillId="0" borderId="0" xfId="52" applyNumberFormat="1" applyFont="1" applyFill="1" applyBorder="1" applyAlignment="1">
      <alignment horizontal="right" vertical="center"/>
    </xf>
    <xf numFmtId="41" fontId="40" fillId="0" borderId="0" xfId="52" applyNumberFormat="1" applyFont="1" applyFill="1" applyBorder="1" applyAlignment="1">
      <alignment horizontal="right" vertical="center" shrinkToFit="1"/>
    </xf>
    <xf numFmtId="41" fontId="40" fillId="0" borderId="11" xfId="52" applyNumberFormat="1" applyFont="1" applyFill="1" applyBorder="1" applyAlignment="1">
      <alignment horizontal="right" vertical="center" shrinkToFit="1"/>
    </xf>
    <xf numFmtId="187" fontId="40" fillId="0" borderId="35" xfId="52" applyNumberFormat="1" applyFont="1" applyFill="1" applyBorder="1" applyAlignment="1">
      <alignment horizontal="right" vertical="center" shrinkToFit="1"/>
    </xf>
    <xf numFmtId="187" fontId="40" fillId="0" borderId="0" xfId="0" applyNumberFormat="1" applyFont="1" applyFill="1" applyBorder="1" applyAlignment="1">
      <alignment horizontal="right" vertical="center" shrinkToFit="1"/>
    </xf>
    <xf numFmtId="187" fontId="40" fillId="0" borderId="0" xfId="0" applyNumberFormat="1" applyFont="1" applyFill="1" applyBorder="1" applyAlignment="1">
      <alignment vertical="center" shrinkToFit="1"/>
    </xf>
    <xf numFmtId="187" fontId="40" fillId="0" borderId="16" xfId="0" applyNumberFormat="1" applyFont="1" applyFill="1" applyBorder="1" applyAlignment="1">
      <alignment vertical="center" shrinkToFit="1"/>
    </xf>
    <xf numFmtId="41" fontId="40" fillId="0" borderId="0" xfId="0" applyNumberFormat="1" applyFont="1" applyAlignment="1">
      <alignment vertical="center" shrinkToFit="1"/>
    </xf>
    <xf numFmtId="41" fontId="40" fillId="0" borderId="0" xfId="0" applyNumberFormat="1" applyFont="1" applyBorder="1" applyAlignment="1">
      <alignment vertical="center" shrinkToFit="1"/>
    </xf>
    <xf numFmtId="188" fontId="40" fillId="0" borderId="35" xfId="43" applyNumberFormat="1" applyFont="1" applyFill="1" applyBorder="1" applyAlignment="1">
      <alignment horizontal="right" vertical="center" shrinkToFit="1"/>
    </xf>
    <xf numFmtId="188" fontId="40" fillId="0" borderId="0" xfId="43" applyNumberFormat="1" applyFont="1" applyFill="1" applyBorder="1" applyAlignment="1">
      <alignment horizontal="right" vertical="center" shrinkToFit="1"/>
    </xf>
    <xf numFmtId="0" fontId="7" fillId="0" borderId="0" xfId="0" applyFont="1" applyFill="1" applyAlignment="1">
      <alignment vertical="center" shrinkToFit="1"/>
    </xf>
    <xf numFmtId="38" fontId="41" fillId="0" borderId="14" xfId="52" applyFont="1" applyFill="1" applyBorder="1" applyAlignment="1">
      <alignment horizontal="right" vertical="center" shrinkToFit="1"/>
    </xf>
    <xf numFmtId="41" fontId="42" fillId="0" borderId="0" xfId="0" applyNumberFormat="1" applyFont="1" applyAlignment="1">
      <alignment vertical="center" shrinkToFit="1"/>
    </xf>
    <xf numFmtId="41" fontId="42" fillId="0" borderId="0" xfId="52" applyNumberFormat="1" applyFont="1" applyFill="1" applyBorder="1" applyAlignment="1">
      <alignment horizontal="right" vertical="center" shrinkToFit="1"/>
    </xf>
    <xf numFmtId="41" fontId="42" fillId="0" borderId="11" xfId="52" applyNumberFormat="1" applyFont="1" applyFill="1" applyBorder="1" applyAlignment="1">
      <alignment horizontal="right" vertical="center" shrinkToFit="1"/>
    </xf>
    <xf numFmtId="41" fontId="42" fillId="0" borderId="0" xfId="0" applyNumberFormat="1" applyFont="1" applyBorder="1" applyAlignment="1">
      <alignment vertical="center" shrinkToFit="1"/>
    </xf>
    <xf numFmtId="38" fontId="43" fillId="0" borderId="14" xfId="52" applyFont="1" applyFill="1" applyBorder="1" applyAlignment="1">
      <alignment horizontal="center" vertical="center"/>
    </xf>
    <xf numFmtId="41" fontId="44" fillId="0" borderId="0" xfId="0" applyNumberFormat="1" applyFont="1" applyAlignment="1">
      <alignment vertical="center" shrinkToFit="1"/>
    </xf>
    <xf numFmtId="41" fontId="44" fillId="0" borderId="0" xfId="52" applyNumberFormat="1" applyFont="1" applyFill="1" applyBorder="1" applyAlignment="1">
      <alignment horizontal="right" vertical="center"/>
    </xf>
    <xf numFmtId="41" fontId="44" fillId="0" borderId="0" xfId="52" applyNumberFormat="1" applyFont="1" applyFill="1" applyBorder="1" applyAlignment="1">
      <alignment horizontal="right" vertical="center" shrinkToFit="1"/>
    </xf>
    <xf numFmtId="41" fontId="44" fillId="0" borderId="11" xfId="52" applyNumberFormat="1" applyFont="1" applyFill="1" applyBorder="1" applyAlignment="1">
      <alignment horizontal="right" vertical="center" shrinkToFit="1"/>
    </xf>
    <xf numFmtId="188" fontId="44" fillId="0" borderId="35" xfId="43" applyNumberFormat="1" applyFont="1" applyFill="1" applyBorder="1" applyAlignment="1">
      <alignment horizontal="right" vertical="center" shrinkToFit="1"/>
    </xf>
    <xf numFmtId="188" fontId="44" fillId="0" borderId="0" xfId="43" applyNumberFormat="1" applyFont="1" applyFill="1" applyBorder="1" applyAlignment="1">
      <alignment horizontal="right" vertical="center" shrinkToFit="1"/>
    </xf>
    <xf numFmtId="188" fontId="44" fillId="0" borderId="0" xfId="0" applyNumberFormat="1" applyFont="1" applyFill="1" applyBorder="1" applyAlignment="1">
      <alignment vertical="center"/>
    </xf>
    <xf numFmtId="188" fontId="44" fillId="0" borderId="16" xfId="0" applyNumberFormat="1" applyFont="1" applyFill="1" applyBorder="1" applyAlignment="1">
      <alignment vertical="center"/>
    </xf>
    <xf numFmtId="38" fontId="41" fillId="0" borderId="14" xfId="52" applyFont="1" applyFill="1" applyBorder="1" applyAlignment="1">
      <alignment horizontal="center" vertical="center"/>
    </xf>
    <xf numFmtId="0" fontId="45" fillId="0" borderId="0" xfId="0" applyFont="1" applyFill="1" applyAlignment="1">
      <alignment vertical="center"/>
    </xf>
    <xf numFmtId="38" fontId="19" fillId="0" borderId="14" xfId="52" applyFont="1" applyFill="1" applyBorder="1" applyAlignment="1">
      <alignment horizontal="center" vertical="center"/>
    </xf>
    <xf numFmtId="41" fontId="40" fillId="0" borderId="11" xfId="52" applyNumberFormat="1" applyFont="1" applyFill="1" applyBorder="1" applyAlignment="1">
      <alignment horizontal="right" vertical="center"/>
    </xf>
    <xf numFmtId="188" fontId="40" fillId="0" borderId="0" xfId="0" applyNumberFormat="1" applyFont="1" applyFill="1" applyBorder="1" applyAlignment="1">
      <alignment vertical="center"/>
    </xf>
    <xf numFmtId="38" fontId="40" fillId="0" borderId="14" xfId="52" applyFont="1" applyFill="1" applyBorder="1" applyAlignment="1">
      <alignment horizontal="center" vertical="center"/>
    </xf>
    <xf numFmtId="0" fontId="19" fillId="0" borderId="14" xfId="0" applyFont="1" applyFill="1" applyBorder="1" applyAlignment="1">
      <alignment horizontal="center" vertical="center"/>
    </xf>
    <xf numFmtId="0" fontId="40" fillId="0" borderId="0" xfId="63" applyFont="1" applyAlignment="1">
      <alignment vertical="center" shrinkToFit="1"/>
      <protection/>
    </xf>
    <xf numFmtId="41" fontId="40" fillId="0" borderId="0" xfId="63" applyNumberFormat="1" applyFont="1" applyAlignment="1">
      <alignment vertical="center" shrinkToFit="1"/>
      <protection/>
    </xf>
    <xf numFmtId="41" fontId="40" fillId="0" borderId="0" xfId="0" applyNumberFormat="1" applyFont="1" applyFill="1" applyBorder="1" applyAlignment="1">
      <alignment vertical="center"/>
    </xf>
    <xf numFmtId="41" fontId="40" fillId="0" borderId="11" xfId="0" applyNumberFormat="1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3" fillId="0" borderId="18" xfId="0" applyFont="1" applyFill="1" applyBorder="1" applyAlignment="1">
      <alignment vertical="center"/>
    </xf>
    <xf numFmtId="41" fontId="40" fillId="0" borderId="10" xfId="0" applyNumberFormat="1" applyFont="1" applyFill="1" applyBorder="1" applyAlignment="1">
      <alignment vertical="center"/>
    </xf>
    <xf numFmtId="0" fontId="40" fillId="0" borderId="12" xfId="0" applyFont="1" applyFill="1" applyBorder="1" applyAlignment="1">
      <alignment vertical="center"/>
    </xf>
    <xf numFmtId="0" fontId="40" fillId="0" borderId="10" xfId="0" applyFont="1" applyFill="1" applyBorder="1" applyAlignment="1">
      <alignment vertical="center"/>
    </xf>
    <xf numFmtId="187" fontId="40" fillId="0" borderId="34" xfId="0" applyNumberFormat="1" applyFont="1" applyFill="1" applyBorder="1" applyAlignment="1">
      <alignment vertical="center"/>
    </xf>
    <xf numFmtId="187" fontId="40" fillId="0" borderId="10" xfId="0" applyNumberFormat="1" applyFont="1" applyFill="1" applyBorder="1" applyAlignment="1">
      <alignment vertical="center"/>
    </xf>
    <xf numFmtId="187" fontId="40" fillId="0" borderId="17" xfId="0" applyNumberFormat="1" applyFont="1" applyFill="1" applyBorder="1" applyAlignment="1">
      <alignment vertical="center"/>
    </xf>
    <xf numFmtId="0" fontId="18" fillId="0" borderId="0" xfId="0" applyFont="1" applyFill="1" applyAlignment="1">
      <alignment vertical="center"/>
    </xf>
    <xf numFmtId="0" fontId="2" fillId="0" borderId="0" xfId="0" applyFont="1" applyFill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6" fillId="0" borderId="16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38" fontId="10" fillId="0" borderId="11" xfId="52" applyFont="1" applyBorder="1" applyAlignment="1">
      <alignment horizontal="center" vertical="center"/>
    </xf>
    <xf numFmtId="189" fontId="6" fillId="0" borderId="11" xfId="52" applyNumberFormat="1" applyFont="1" applyBorder="1" applyAlignment="1">
      <alignment vertical="center"/>
    </xf>
    <xf numFmtId="189" fontId="6" fillId="0" borderId="0" xfId="52" applyNumberFormat="1" applyFont="1" applyBorder="1" applyAlignment="1">
      <alignment vertical="center"/>
    </xf>
    <xf numFmtId="190" fontId="6" fillId="0" borderId="0" xfId="0" applyNumberFormat="1" applyFont="1" applyBorder="1" applyAlignment="1">
      <alignment vertical="center"/>
    </xf>
    <xf numFmtId="190" fontId="6" fillId="0" borderId="16" xfId="0" applyNumberFormat="1" applyFont="1" applyBorder="1" applyAlignment="1">
      <alignment vertical="center"/>
    </xf>
    <xf numFmtId="38" fontId="10" fillId="0" borderId="11" xfId="52" applyFont="1" applyBorder="1" applyAlignment="1">
      <alignment horizontal="right" vertical="center"/>
    </xf>
    <xf numFmtId="38" fontId="10" fillId="0" borderId="14" xfId="52" applyFont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45" fillId="0" borderId="18" xfId="0" applyFont="1" applyBorder="1" applyAlignment="1">
      <alignment vertical="center"/>
    </xf>
    <xf numFmtId="0" fontId="45" fillId="0" borderId="10" xfId="0" applyFont="1" applyBorder="1" applyAlignment="1">
      <alignment vertical="center"/>
    </xf>
    <xf numFmtId="0" fontId="45" fillId="0" borderId="17" xfId="0" applyFont="1" applyBorder="1" applyAlignment="1">
      <alignment vertical="center"/>
    </xf>
    <xf numFmtId="0" fontId="16" fillId="0" borderId="0" xfId="0" applyFont="1" applyFill="1" applyAlignment="1">
      <alignment vertical="center"/>
    </xf>
    <xf numFmtId="0" fontId="16" fillId="0" borderId="0" xfId="0" applyFont="1" applyFill="1" applyAlignment="1">
      <alignment horizontal="center" vertical="center"/>
    </xf>
    <xf numFmtId="0" fontId="10" fillId="0" borderId="22" xfId="0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center" vertical="center"/>
    </xf>
    <xf numFmtId="0" fontId="10" fillId="0" borderId="21" xfId="0" applyFont="1" applyFill="1" applyBorder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6" fillId="0" borderId="11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186" fontId="6" fillId="0" borderId="13" xfId="0" applyNumberFormat="1" applyFont="1" applyFill="1" applyBorder="1" applyAlignment="1">
      <alignment horizontal="center" vertical="center"/>
    </xf>
    <xf numFmtId="186" fontId="6" fillId="0" borderId="0" xfId="0" applyNumberFormat="1" applyFont="1" applyFill="1" applyBorder="1" applyAlignment="1">
      <alignment horizontal="center" vertical="center"/>
    </xf>
    <xf numFmtId="186" fontId="6" fillId="0" borderId="11" xfId="0" applyNumberFormat="1" applyFont="1" applyFill="1" applyBorder="1" applyAlignment="1">
      <alignment horizontal="center" vertical="center"/>
    </xf>
    <xf numFmtId="186" fontId="6" fillId="0" borderId="16" xfId="0" applyNumberFormat="1" applyFont="1" applyFill="1" applyBorder="1" applyAlignment="1">
      <alignment horizontal="center" vertical="center"/>
    </xf>
    <xf numFmtId="0" fontId="45" fillId="0" borderId="11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horizontal="center" vertical="center"/>
    </xf>
    <xf numFmtId="41" fontId="24" fillId="0" borderId="11" xfId="52" applyNumberFormat="1" applyFont="1" applyFill="1" applyBorder="1" applyAlignment="1">
      <alignment vertical="center"/>
    </xf>
    <xf numFmtId="41" fontId="24" fillId="0" borderId="0" xfId="52" applyNumberFormat="1" applyFont="1" applyFill="1" applyBorder="1" applyAlignment="1">
      <alignment vertical="center"/>
    </xf>
    <xf numFmtId="41" fontId="24" fillId="0" borderId="16" xfId="52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horizontal="distributed" vertical="center" wrapText="1"/>
    </xf>
    <xf numFmtId="0" fontId="6" fillId="0" borderId="16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distributed" vertical="center" wrapText="1"/>
    </xf>
    <xf numFmtId="0" fontId="10" fillId="0" borderId="0" xfId="0" applyFont="1" applyFill="1" applyBorder="1" applyAlignment="1">
      <alignment horizontal="distributed" vertical="center"/>
    </xf>
    <xf numFmtId="0" fontId="45" fillId="0" borderId="12" xfId="0" applyFont="1" applyFill="1" applyBorder="1" applyAlignment="1">
      <alignment vertical="center"/>
    </xf>
    <xf numFmtId="0" fontId="45" fillId="0" borderId="10" xfId="0" applyFont="1" applyFill="1" applyBorder="1" applyAlignment="1">
      <alignment vertical="center"/>
    </xf>
    <xf numFmtId="0" fontId="45" fillId="0" borderId="17" xfId="0" applyFont="1" applyFill="1" applyBorder="1" applyAlignment="1">
      <alignment vertical="center"/>
    </xf>
    <xf numFmtId="186" fontId="6" fillId="0" borderId="12" xfId="0" applyNumberFormat="1" applyFont="1" applyFill="1" applyBorder="1" applyAlignment="1">
      <alignment vertical="center"/>
    </xf>
    <xf numFmtId="186" fontId="6" fillId="0" borderId="10" xfId="0" applyNumberFormat="1" applyFont="1" applyFill="1" applyBorder="1" applyAlignment="1">
      <alignment vertical="center"/>
    </xf>
    <xf numFmtId="186" fontId="6" fillId="0" borderId="17" xfId="0" applyNumberFormat="1" applyFont="1" applyFill="1" applyBorder="1" applyAlignment="1">
      <alignment vertical="center"/>
    </xf>
    <xf numFmtId="188" fontId="42" fillId="0" borderId="35" xfId="43" applyNumberFormat="1" applyFont="1" applyFill="1" applyBorder="1" applyAlignment="1">
      <alignment horizontal="right" vertical="center" shrinkToFit="1"/>
    </xf>
    <xf numFmtId="188" fontId="42" fillId="0" borderId="0" xfId="43" applyNumberFormat="1" applyFont="1" applyFill="1" applyBorder="1" applyAlignment="1">
      <alignment horizontal="right" vertical="center" shrinkToFit="1"/>
    </xf>
    <xf numFmtId="188" fontId="42" fillId="0" borderId="0" xfId="0" applyNumberFormat="1" applyFont="1" applyFill="1" applyBorder="1" applyAlignment="1">
      <alignment horizontal="right" vertical="center" shrinkToFit="1"/>
    </xf>
    <xf numFmtId="188" fontId="42" fillId="0" borderId="16" xfId="0" applyNumberFormat="1" applyFont="1" applyFill="1" applyBorder="1" applyAlignment="1">
      <alignment horizontal="right" vertical="center" shrinkToFit="1"/>
    </xf>
    <xf numFmtId="187" fontId="7" fillId="0" borderId="0" xfId="0" applyNumberFormat="1" applyFont="1" applyBorder="1" applyAlignment="1">
      <alignment vertical="center"/>
    </xf>
    <xf numFmtId="187" fontId="7" fillId="0" borderId="16" xfId="0" applyNumberFormat="1" applyFont="1" applyBorder="1" applyAlignment="1">
      <alignment vertical="center"/>
    </xf>
    <xf numFmtId="0" fontId="22" fillId="0" borderId="0" xfId="0" applyFont="1" applyAlignment="1">
      <alignment horizontal="left" vertical="center"/>
    </xf>
    <xf numFmtId="41" fontId="7" fillId="0" borderId="11" xfId="0" applyNumberFormat="1" applyFont="1" applyBorder="1" applyAlignment="1">
      <alignment vertical="center"/>
    </xf>
    <xf numFmtId="38" fontId="11" fillId="0" borderId="14" xfId="52" applyFont="1" applyBorder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38" fontId="41" fillId="0" borderId="14" xfId="52" applyFont="1" applyFill="1" applyBorder="1" applyAlignment="1">
      <alignment horizontal="center" vertical="center" shrinkToFit="1"/>
    </xf>
    <xf numFmtId="0" fontId="18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41" fontId="18" fillId="0" borderId="0" xfId="0" applyNumberFormat="1" applyFont="1" applyAlignment="1">
      <alignment vertical="center"/>
    </xf>
    <xf numFmtId="41" fontId="10" fillId="0" borderId="0" xfId="63" applyNumberFormat="1" applyFont="1" applyAlignment="1">
      <alignment vertical="center" shrinkToFit="1"/>
      <protection/>
    </xf>
    <xf numFmtId="49" fontId="18" fillId="0" borderId="0" xfId="0" applyNumberFormat="1" applyFont="1" applyAlignment="1">
      <alignment vertical="center"/>
    </xf>
    <xf numFmtId="38" fontId="19" fillId="0" borderId="14" xfId="52" applyFont="1" applyFill="1" applyBorder="1" applyAlignment="1">
      <alignment horizontal="right" vertical="center"/>
    </xf>
    <xf numFmtId="0" fontId="11" fillId="0" borderId="14" xfId="0" applyFont="1" applyBorder="1" applyAlignment="1">
      <alignment horizontal="center" vertical="center" shrinkToFit="1"/>
    </xf>
    <xf numFmtId="0" fontId="10" fillId="0" borderId="14" xfId="0" applyFont="1" applyBorder="1" applyAlignment="1">
      <alignment horizontal="center" vertical="center" shrinkToFit="1"/>
    </xf>
    <xf numFmtId="41" fontId="10" fillId="0" borderId="15" xfId="0" applyNumberFormat="1" applyFont="1" applyBorder="1" applyAlignment="1">
      <alignment horizontal="center" vertical="center"/>
    </xf>
    <xf numFmtId="0" fontId="18" fillId="0" borderId="12" xfId="0" applyFont="1" applyFill="1" applyBorder="1" applyAlignment="1">
      <alignment horizontal="center" vertical="center"/>
    </xf>
    <xf numFmtId="0" fontId="18" fillId="0" borderId="0" xfId="0" applyFont="1" applyFill="1" applyAlignment="1">
      <alignment horizontal="left" vertical="center" wrapText="1"/>
    </xf>
    <xf numFmtId="0" fontId="17" fillId="0" borderId="0" xfId="0" applyFont="1" applyFill="1" applyAlignment="1">
      <alignment horizontal="center" vertical="center"/>
    </xf>
    <xf numFmtId="186" fontId="40" fillId="0" borderId="36" xfId="0" applyNumberFormat="1" applyFont="1" applyFill="1" applyBorder="1" applyAlignment="1">
      <alignment horizontal="right" vertical="center"/>
    </xf>
    <xf numFmtId="41" fontId="3" fillId="0" borderId="36" xfId="52" applyNumberFormat="1" applyFont="1" applyFill="1" applyBorder="1" applyAlignment="1">
      <alignment horizontal="right" vertical="center"/>
    </xf>
    <xf numFmtId="41" fontId="3" fillId="0" borderId="36" xfId="52" applyNumberFormat="1" applyFont="1" applyFill="1" applyBorder="1" applyAlignment="1">
      <alignment horizontal="right" vertical="center" shrinkToFit="1"/>
    </xf>
    <xf numFmtId="41" fontId="40" fillId="0" borderId="36" xfId="52" applyNumberFormat="1" applyFont="1" applyFill="1" applyBorder="1" applyAlignment="1">
      <alignment horizontal="right" vertical="center" shrinkToFit="1"/>
    </xf>
    <xf numFmtId="41" fontId="42" fillId="0" borderId="36" xfId="52" applyNumberFormat="1" applyFont="1" applyFill="1" applyBorder="1" applyAlignment="1">
      <alignment horizontal="right" vertical="center" shrinkToFit="1"/>
    </xf>
    <xf numFmtId="41" fontId="44" fillId="0" borderId="36" xfId="52" applyNumberFormat="1" applyFont="1" applyFill="1" applyBorder="1" applyAlignment="1">
      <alignment horizontal="right" vertical="center"/>
    </xf>
    <xf numFmtId="41" fontId="40" fillId="0" borderId="36" xfId="52" applyNumberFormat="1" applyFont="1" applyFill="1" applyBorder="1" applyAlignment="1">
      <alignment horizontal="right" vertical="center"/>
    </xf>
    <xf numFmtId="41" fontId="40" fillId="0" borderId="36" xfId="0" applyNumberFormat="1" applyFont="1" applyFill="1" applyBorder="1" applyAlignment="1">
      <alignment vertical="center"/>
    </xf>
    <xf numFmtId="0" fontId="40" fillId="0" borderId="37" xfId="0" applyFont="1" applyFill="1" applyBorder="1" applyAlignment="1">
      <alignment vertical="center"/>
    </xf>
    <xf numFmtId="41" fontId="44" fillId="0" borderId="11" xfId="52" applyNumberFormat="1" applyFont="1" applyFill="1" applyBorder="1" applyAlignment="1">
      <alignment horizontal="right" vertical="center"/>
    </xf>
    <xf numFmtId="0" fontId="18" fillId="0" borderId="38" xfId="0" applyFont="1" applyFill="1" applyBorder="1" applyAlignment="1">
      <alignment horizontal="center" vertical="center"/>
    </xf>
    <xf numFmtId="0" fontId="22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10" fillId="0" borderId="19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5" fillId="0" borderId="39" xfId="0" applyFont="1" applyBorder="1" applyAlignment="1">
      <alignment horizontal="center" vertical="center"/>
    </xf>
    <xf numFmtId="0" fontId="10" fillId="0" borderId="39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49" fontId="10" fillId="0" borderId="19" xfId="0" applyNumberFormat="1" applyFont="1" applyBorder="1" applyAlignment="1">
      <alignment horizontal="center" vertical="center" wrapText="1"/>
    </xf>
    <xf numFmtId="0" fontId="15" fillId="0" borderId="14" xfId="0" applyFont="1" applyBorder="1" applyAlignment="1">
      <alignment/>
    </xf>
    <xf numFmtId="0" fontId="15" fillId="0" borderId="18" xfId="0" applyFont="1" applyBorder="1" applyAlignment="1">
      <alignment/>
    </xf>
    <xf numFmtId="49" fontId="10" fillId="0" borderId="20" xfId="0" applyNumberFormat="1" applyFont="1" applyBorder="1" applyAlignment="1">
      <alignment horizontal="center" vertical="center" wrapText="1"/>
    </xf>
    <xf numFmtId="49" fontId="10" fillId="0" borderId="16" xfId="0" applyNumberFormat="1" applyFont="1" applyBorder="1" applyAlignment="1">
      <alignment horizontal="center" vertical="center"/>
    </xf>
    <xf numFmtId="49" fontId="10" fillId="0" borderId="17" xfId="0" applyNumberFormat="1" applyFont="1" applyBorder="1" applyAlignment="1">
      <alignment horizontal="center" vertical="center"/>
    </xf>
    <xf numFmtId="41" fontId="17" fillId="0" borderId="0" xfId="0" applyNumberFormat="1" applyFont="1" applyAlignment="1">
      <alignment horizontal="center" vertical="center"/>
    </xf>
    <xf numFmtId="0" fontId="10" fillId="0" borderId="19" xfId="0" applyFont="1" applyBorder="1" applyAlignment="1">
      <alignment horizontal="center" vertical="center" shrinkToFit="1"/>
    </xf>
    <xf numFmtId="0" fontId="10" fillId="0" borderId="18" xfId="0" applyFont="1" applyBorder="1" applyAlignment="1">
      <alignment horizontal="center" vertical="center" shrinkToFit="1"/>
    </xf>
    <xf numFmtId="0" fontId="10" fillId="0" borderId="23" xfId="0" applyFont="1" applyBorder="1" applyAlignment="1">
      <alignment horizontal="center" vertical="center" shrinkToFit="1"/>
    </xf>
    <xf numFmtId="0" fontId="10" fillId="0" borderId="39" xfId="0" applyFont="1" applyBorder="1" applyAlignment="1">
      <alignment horizontal="center" vertical="center" shrinkToFit="1"/>
    </xf>
    <xf numFmtId="0" fontId="10" fillId="0" borderId="21" xfId="0" applyFont="1" applyBorder="1" applyAlignment="1">
      <alignment horizontal="center" vertical="center" shrinkToFit="1"/>
    </xf>
    <xf numFmtId="0" fontId="10" fillId="0" borderId="10" xfId="0" applyFont="1" applyFill="1" applyBorder="1" applyAlignment="1">
      <alignment horizontal="center" vertical="center" shrinkToFit="1"/>
    </xf>
    <xf numFmtId="0" fontId="10" fillId="0" borderId="17" xfId="0" applyFont="1" applyFill="1" applyBorder="1" applyAlignment="1">
      <alignment horizontal="center" vertical="center" shrinkToFit="1"/>
    </xf>
    <xf numFmtId="0" fontId="10" fillId="0" borderId="22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6" fillId="0" borderId="0" xfId="0" applyFont="1" applyAlignment="1">
      <alignment horizontal="left" vertical="center"/>
    </xf>
    <xf numFmtId="0" fontId="26" fillId="0" borderId="0" xfId="0" applyFont="1" applyAlignment="1">
      <alignment horizontal="center" vertical="center"/>
    </xf>
    <xf numFmtId="0" fontId="10" fillId="0" borderId="23" xfId="0" applyFont="1" applyBorder="1" applyAlignment="1">
      <alignment horizontal="center" vertical="center" wrapText="1"/>
    </xf>
    <xf numFmtId="0" fontId="10" fillId="0" borderId="39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39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3" xfId="0" applyFont="1" applyFill="1" applyBorder="1" applyAlignment="1">
      <alignment horizontal="center" vertical="center" wrapText="1"/>
    </xf>
    <xf numFmtId="0" fontId="10" fillId="0" borderId="39" xfId="0" applyFont="1" applyFill="1" applyBorder="1" applyAlignment="1">
      <alignment horizontal="center" vertical="center"/>
    </xf>
    <xf numFmtId="0" fontId="10" fillId="0" borderId="21" xfId="0" applyFont="1" applyFill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20" fillId="0" borderId="22" xfId="0" applyNumberFormat="1" applyFont="1" applyFill="1" applyBorder="1" applyAlignment="1">
      <alignment horizontal="distributed" vertical="center" wrapText="1"/>
    </xf>
    <xf numFmtId="0" fontId="20" fillId="0" borderId="22" xfId="0" applyNumberFormat="1" applyFont="1" applyFill="1" applyBorder="1" applyAlignment="1">
      <alignment horizontal="distributed" vertical="center"/>
    </xf>
    <xf numFmtId="0" fontId="17" fillId="0" borderId="0" xfId="64" applyFont="1" applyFill="1" applyAlignment="1">
      <alignment horizontal="center" vertical="center"/>
      <protection/>
    </xf>
    <xf numFmtId="0" fontId="19" fillId="0" borderId="40" xfId="64" applyFont="1" applyFill="1" applyBorder="1" applyAlignment="1">
      <alignment horizontal="center" vertical="center"/>
      <protection/>
    </xf>
    <xf numFmtId="0" fontId="19" fillId="0" borderId="25" xfId="64" applyFont="1" applyFill="1" applyBorder="1" applyAlignment="1">
      <alignment horizontal="center" vertical="center"/>
      <protection/>
    </xf>
    <xf numFmtId="0" fontId="19" fillId="0" borderId="26" xfId="64" applyFont="1" applyFill="1" applyBorder="1" applyAlignment="1">
      <alignment horizontal="center" vertical="center"/>
      <protection/>
    </xf>
    <xf numFmtId="0" fontId="19" fillId="0" borderId="33" xfId="64" applyFont="1" applyFill="1" applyBorder="1" applyAlignment="1">
      <alignment horizontal="center" vertical="center"/>
      <protection/>
    </xf>
    <xf numFmtId="0" fontId="19" fillId="0" borderId="41" xfId="64" applyFont="1" applyFill="1" applyBorder="1" applyAlignment="1">
      <alignment horizontal="center" vertical="center"/>
      <protection/>
    </xf>
    <xf numFmtId="0" fontId="25" fillId="0" borderId="0" xfId="64" applyFont="1" applyFill="1" applyAlignment="1">
      <alignment horizontal="center" vertical="center"/>
      <protection/>
    </xf>
    <xf numFmtId="0" fontId="19" fillId="0" borderId="27" xfId="64" applyFont="1" applyFill="1" applyBorder="1" applyAlignment="1">
      <alignment horizontal="center" vertical="center"/>
      <protection/>
    </xf>
    <xf numFmtId="0" fontId="19" fillId="0" borderId="42" xfId="64" applyFont="1" applyFill="1" applyBorder="1" applyAlignment="1">
      <alignment horizontal="center" vertical="center"/>
      <protection/>
    </xf>
    <xf numFmtId="0" fontId="19" fillId="0" borderId="24" xfId="64" applyFont="1" applyFill="1" applyBorder="1" applyAlignment="1">
      <alignment horizontal="center" vertical="center"/>
      <protection/>
    </xf>
    <xf numFmtId="0" fontId="19" fillId="0" borderId="43" xfId="64" applyFont="1" applyFill="1" applyBorder="1" applyAlignment="1">
      <alignment horizontal="center" vertical="center"/>
      <protection/>
    </xf>
    <xf numFmtId="0" fontId="19" fillId="0" borderId="44" xfId="64" applyFont="1" applyFill="1" applyBorder="1" applyAlignment="1">
      <alignment horizontal="center"/>
      <protection/>
    </xf>
    <xf numFmtId="0" fontId="19" fillId="0" borderId="0" xfId="64" applyFont="1" applyFill="1" applyBorder="1" applyAlignment="1">
      <alignment horizontal="center"/>
      <protection/>
    </xf>
    <xf numFmtId="0" fontId="19" fillId="0" borderId="45" xfId="64" applyFont="1" applyFill="1" applyBorder="1" applyAlignment="1">
      <alignment horizontal="center"/>
      <protection/>
    </xf>
    <xf numFmtId="0" fontId="19" fillId="0" borderId="46" xfId="64" applyFont="1" applyFill="1" applyBorder="1" applyAlignment="1">
      <alignment horizontal="center"/>
      <protection/>
    </xf>
    <xf numFmtId="0" fontId="19" fillId="0" borderId="15" xfId="64" applyFont="1" applyFill="1" applyBorder="1" applyAlignment="1">
      <alignment horizontal="center"/>
      <protection/>
    </xf>
    <xf numFmtId="0" fontId="19" fillId="0" borderId="47" xfId="64" applyFont="1" applyFill="1" applyBorder="1" applyAlignment="1">
      <alignment horizontal="center"/>
      <protection/>
    </xf>
    <xf numFmtId="0" fontId="19" fillId="0" borderId="48" xfId="64" applyFont="1" applyFill="1" applyBorder="1" applyAlignment="1">
      <alignment horizontal="center" vertical="center"/>
      <protection/>
    </xf>
    <xf numFmtId="0" fontId="19" fillId="0" borderId="49" xfId="64" applyFont="1" applyFill="1" applyBorder="1" applyAlignment="1">
      <alignment horizontal="center" vertical="center"/>
      <protection/>
    </xf>
    <xf numFmtId="0" fontId="19" fillId="0" borderId="44" xfId="64" applyFont="1" applyFill="1" applyBorder="1" applyAlignment="1">
      <alignment horizontal="center" vertical="center"/>
      <protection/>
    </xf>
    <xf numFmtId="0" fontId="19" fillId="0" borderId="0" xfId="64" applyFont="1" applyFill="1" applyBorder="1" applyAlignment="1">
      <alignment horizontal="center" vertical="center"/>
      <protection/>
    </xf>
    <xf numFmtId="0" fontId="19" fillId="0" borderId="45" xfId="64" applyFont="1" applyFill="1" applyBorder="1" applyAlignment="1">
      <alignment horizontal="center" vertical="center"/>
      <protection/>
    </xf>
    <xf numFmtId="0" fontId="18" fillId="0" borderId="0" xfId="0" applyFont="1" applyFill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7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8" fillId="0" borderId="19" xfId="0" applyFont="1" applyFill="1" applyBorder="1" applyAlignment="1">
      <alignment horizontal="center" vertical="center"/>
    </xf>
    <xf numFmtId="0" fontId="18" fillId="0" borderId="14" xfId="0" applyFont="1" applyFill="1" applyBorder="1" applyAlignment="1">
      <alignment horizontal="center" vertical="center"/>
    </xf>
    <xf numFmtId="0" fontId="18" fillId="0" borderId="18" xfId="0" applyFont="1" applyFill="1" applyBorder="1" applyAlignment="1">
      <alignment horizontal="center" vertical="center"/>
    </xf>
    <xf numFmtId="0" fontId="19" fillId="0" borderId="23" xfId="0" applyFont="1" applyFill="1" applyBorder="1" applyAlignment="1">
      <alignment horizontal="center" vertical="center"/>
    </xf>
    <xf numFmtId="0" fontId="19" fillId="0" borderId="39" xfId="0" applyFont="1" applyFill="1" applyBorder="1" applyAlignment="1">
      <alignment horizontal="center" vertical="center"/>
    </xf>
    <xf numFmtId="0" fontId="19" fillId="0" borderId="21" xfId="0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horizontal="center" vertical="center"/>
    </xf>
    <xf numFmtId="0" fontId="20" fillId="0" borderId="16" xfId="0" applyFont="1" applyFill="1" applyBorder="1" applyAlignment="1">
      <alignment horizontal="center" vertical="center"/>
    </xf>
    <xf numFmtId="0" fontId="18" fillId="0" borderId="12" xfId="0" applyFont="1" applyFill="1" applyBorder="1" applyAlignment="1">
      <alignment horizontal="center" vertical="top"/>
    </xf>
    <xf numFmtId="0" fontId="18" fillId="0" borderId="17" xfId="0" applyFont="1" applyFill="1" applyBorder="1" applyAlignment="1">
      <alignment horizontal="center" vertical="top"/>
    </xf>
    <xf numFmtId="0" fontId="20" fillId="0" borderId="12" xfId="0" applyFont="1" applyFill="1" applyBorder="1" applyAlignment="1">
      <alignment horizontal="center" vertical="top" wrapText="1" shrinkToFit="1"/>
    </xf>
    <xf numFmtId="0" fontId="20" fillId="0" borderId="17" xfId="0" applyFont="1" applyFill="1" applyBorder="1" applyAlignment="1">
      <alignment horizontal="center" vertical="top" shrinkToFit="1"/>
    </xf>
    <xf numFmtId="0" fontId="18" fillId="0" borderId="13" xfId="0" applyFont="1" applyFill="1" applyBorder="1" applyAlignment="1">
      <alignment horizontal="center" shrinkToFit="1"/>
    </xf>
    <xf numFmtId="0" fontId="18" fillId="0" borderId="20" xfId="0" applyFont="1" applyFill="1" applyBorder="1" applyAlignment="1">
      <alignment horizontal="center" shrinkToFit="1"/>
    </xf>
    <xf numFmtId="0" fontId="18" fillId="0" borderId="13" xfId="0" applyFont="1" applyFill="1" applyBorder="1" applyAlignment="1">
      <alignment horizontal="center"/>
    </xf>
    <xf numFmtId="0" fontId="18" fillId="0" borderId="20" xfId="0" applyFont="1" applyFill="1" applyBorder="1" applyAlignment="1">
      <alignment horizontal="center"/>
    </xf>
    <xf numFmtId="0" fontId="20" fillId="0" borderId="12" xfId="0" applyFont="1" applyFill="1" applyBorder="1" applyAlignment="1">
      <alignment horizontal="center" vertical="top" wrapText="1"/>
    </xf>
    <xf numFmtId="0" fontId="20" fillId="0" borderId="17" xfId="0" applyFont="1" applyFill="1" applyBorder="1" applyAlignment="1">
      <alignment horizontal="center" vertical="top"/>
    </xf>
    <xf numFmtId="0" fontId="18" fillId="0" borderId="12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/>
    </xf>
    <xf numFmtId="0" fontId="18" fillId="0" borderId="17" xfId="0" applyFont="1" applyFill="1" applyBorder="1" applyAlignment="1">
      <alignment horizontal="center" vertical="center"/>
    </xf>
    <xf numFmtId="0" fontId="18" fillId="0" borderId="12" xfId="0" applyFont="1" applyFill="1" applyBorder="1" applyAlignment="1">
      <alignment horizontal="center" vertical="center" shrinkToFit="1"/>
    </xf>
    <xf numFmtId="0" fontId="18" fillId="0" borderId="17" xfId="0" applyFont="1" applyFill="1" applyBorder="1" applyAlignment="1">
      <alignment horizontal="center" vertical="center" shrinkToFit="1"/>
    </xf>
    <xf numFmtId="0" fontId="18" fillId="0" borderId="15" xfId="0" applyFont="1" applyFill="1" applyBorder="1" applyAlignment="1">
      <alignment horizontal="center" vertical="center" wrapText="1"/>
    </xf>
    <xf numFmtId="0" fontId="18" fillId="0" borderId="2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8" fillId="0" borderId="16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18" fillId="0" borderId="17" xfId="0" applyFont="1" applyFill="1" applyBorder="1" applyAlignment="1">
      <alignment horizontal="center" vertical="center" wrapText="1"/>
    </xf>
    <xf numFmtId="0" fontId="38" fillId="0" borderId="11" xfId="0" applyFont="1" applyFill="1" applyBorder="1" applyAlignment="1">
      <alignment horizontal="center" vertical="center" wrapText="1"/>
    </xf>
    <xf numFmtId="0" fontId="38" fillId="0" borderId="36" xfId="0" applyFont="1" applyFill="1" applyBorder="1" applyAlignment="1">
      <alignment horizontal="center" vertical="center" wrapText="1"/>
    </xf>
    <xf numFmtId="0" fontId="38" fillId="0" borderId="12" xfId="0" applyFont="1" applyFill="1" applyBorder="1" applyAlignment="1">
      <alignment horizontal="center" vertical="center" wrapText="1"/>
    </xf>
    <xf numFmtId="0" fontId="38" fillId="0" borderId="37" xfId="0" applyFont="1" applyFill="1" applyBorder="1" applyAlignment="1">
      <alignment horizontal="center" vertical="center" wrapText="1"/>
    </xf>
    <xf numFmtId="0" fontId="39" fillId="0" borderId="12" xfId="0" applyFont="1" applyFill="1" applyBorder="1" applyAlignment="1">
      <alignment horizontal="center" vertical="center"/>
    </xf>
    <xf numFmtId="0" fontId="39" fillId="0" borderId="10" xfId="0" applyFont="1" applyFill="1" applyBorder="1" applyAlignment="1">
      <alignment horizontal="center" vertical="center"/>
    </xf>
    <xf numFmtId="0" fontId="39" fillId="0" borderId="17" xfId="0" applyFont="1" applyFill="1" applyBorder="1" applyAlignment="1">
      <alignment horizontal="center" vertical="center"/>
    </xf>
    <xf numFmtId="0" fontId="18" fillId="0" borderId="50" xfId="0" applyFont="1" applyFill="1" applyBorder="1" applyAlignment="1">
      <alignment horizontal="center" vertical="center" wrapText="1"/>
    </xf>
    <xf numFmtId="0" fontId="18" fillId="0" borderId="22" xfId="0" applyFont="1" applyFill="1" applyBorder="1" applyAlignment="1">
      <alignment horizontal="center" vertical="center" wrapText="1"/>
    </xf>
    <xf numFmtId="0" fontId="38" fillId="0" borderId="16" xfId="0" applyFont="1" applyFill="1" applyBorder="1" applyAlignment="1">
      <alignment horizontal="center" vertical="center" wrapText="1"/>
    </xf>
    <xf numFmtId="0" fontId="38" fillId="0" borderId="17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shrinkToFit="1"/>
    </xf>
    <xf numFmtId="0" fontId="20" fillId="0" borderId="16" xfId="0" applyFont="1" applyFill="1" applyBorder="1" applyAlignment="1">
      <alignment horizontal="center" vertical="center" shrinkToFit="1"/>
    </xf>
    <xf numFmtId="0" fontId="18" fillId="0" borderId="13" xfId="0" applyFont="1" applyFill="1" applyBorder="1" applyAlignment="1">
      <alignment horizontal="center" vertical="center" wrapText="1"/>
    </xf>
    <xf numFmtId="0" fontId="18" fillId="0" borderId="20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  <xf numFmtId="0" fontId="18" fillId="0" borderId="16" xfId="0" applyFont="1" applyFill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center" vertical="center" wrapText="1"/>
    </xf>
    <xf numFmtId="0" fontId="18" fillId="0" borderId="17" xfId="0" applyFont="1" applyFill="1" applyBorder="1" applyAlignment="1">
      <alignment horizontal="center" vertical="center" wrapText="1"/>
    </xf>
    <xf numFmtId="0" fontId="20" fillId="0" borderId="13" xfId="0" applyFont="1" applyFill="1" applyBorder="1" applyAlignment="1">
      <alignment horizontal="center" vertical="center" shrinkToFit="1"/>
    </xf>
    <xf numFmtId="0" fontId="20" fillId="0" borderId="20" xfId="0" applyFont="1" applyFill="1" applyBorder="1" applyAlignment="1">
      <alignment horizontal="center" vertical="center" shrinkToFit="1"/>
    </xf>
    <xf numFmtId="0" fontId="20" fillId="0" borderId="23" xfId="0" applyFont="1" applyFill="1" applyBorder="1" applyAlignment="1">
      <alignment horizontal="center" vertical="center" wrapText="1" shrinkToFit="1"/>
    </xf>
    <xf numFmtId="0" fontId="20" fillId="0" borderId="21" xfId="0" applyFont="1" applyFill="1" applyBorder="1" applyAlignment="1">
      <alignment horizontal="center" vertical="center" shrinkToFit="1"/>
    </xf>
    <xf numFmtId="0" fontId="20" fillId="0" borderId="22" xfId="0" applyFont="1" applyFill="1" applyBorder="1" applyAlignment="1">
      <alignment horizontal="center" vertical="center" shrinkToFit="1"/>
    </xf>
    <xf numFmtId="0" fontId="19" fillId="0" borderId="13" xfId="0" applyFont="1" applyFill="1" applyBorder="1" applyAlignment="1">
      <alignment horizontal="center" vertical="center" wrapText="1"/>
    </xf>
    <xf numFmtId="0" fontId="19" fillId="0" borderId="15" xfId="0" applyFont="1" applyFill="1" applyBorder="1" applyAlignment="1">
      <alignment horizontal="center" vertical="center"/>
    </xf>
    <xf numFmtId="0" fontId="19" fillId="0" borderId="20" xfId="0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16" xfId="0" applyFont="1" applyFill="1" applyBorder="1" applyAlignment="1">
      <alignment horizontal="center" vertical="center"/>
    </xf>
    <xf numFmtId="0" fontId="19" fillId="0" borderId="12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/>
    </xf>
    <xf numFmtId="0" fontId="19" fillId="0" borderId="17" xfId="0" applyFont="1" applyFill="1" applyBorder="1" applyAlignment="1">
      <alignment horizontal="center" vertical="center"/>
    </xf>
    <xf numFmtId="0" fontId="18" fillId="0" borderId="13" xfId="0" applyFont="1" applyFill="1" applyBorder="1" applyAlignment="1">
      <alignment horizontal="center" vertical="center"/>
    </xf>
    <xf numFmtId="0" fontId="18" fillId="0" borderId="15" xfId="0" applyFont="1" applyFill="1" applyBorder="1" applyAlignment="1">
      <alignment horizontal="center" vertical="center"/>
    </xf>
    <xf numFmtId="0" fontId="18" fillId="0" borderId="20" xfId="0" applyFont="1" applyFill="1" applyBorder="1" applyAlignment="1">
      <alignment horizontal="center" vertical="center"/>
    </xf>
    <xf numFmtId="0" fontId="18" fillId="0" borderId="23" xfId="0" applyFont="1" applyFill="1" applyBorder="1" applyAlignment="1">
      <alignment horizontal="center" vertical="center"/>
    </xf>
    <xf numFmtId="0" fontId="18" fillId="0" borderId="39" xfId="0" applyFont="1" applyFill="1" applyBorder="1" applyAlignment="1">
      <alignment horizontal="center" vertical="center"/>
    </xf>
    <xf numFmtId="0" fontId="18" fillId="0" borderId="21" xfId="0" applyFont="1" applyFill="1" applyBorder="1" applyAlignment="1">
      <alignment horizontal="center" vertical="center"/>
    </xf>
    <xf numFmtId="0" fontId="18" fillId="0" borderId="13" xfId="0" applyFont="1" applyFill="1" applyBorder="1" applyAlignment="1">
      <alignment horizontal="center" vertical="center" wrapText="1" shrinkToFit="1"/>
    </xf>
    <xf numFmtId="0" fontId="18" fillId="0" borderId="20" xfId="0" applyFont="1" applyFill="1" applyBorder="1" applyAlignment="1">
      <alignment horizontal="center" vertical="center" shrinkToFit="1"/>
    </xf>
    <xf numFmtId="0" fontId="38" fillId="0" borderId="51" xfId="0" applyFont="1" applyFill="1" applyBorder="1" applyAlignment="1">
      <alignment horizontal="center" vertical="center" wrapText="1"/>
    </xf>
    <xf numFmtId="0" fontId="38" fillId="0" borderId="15" xfId="0" applyFont="1" applyFill="1" applyBorder="1" applyAlignment="1">
      <alignment horizontal="center" vertical="center" wrapText="1"/>
    </xf>
    <xf numFmtId="0" fontId="38" fillId="0" borderId="35" xfId="0" applyFont="1" applyFill="1" applyBorder="1" applyAlignment="1">
      <alignment horizontal="center" vertical="center" wrapText="1"/>
    </xf>
    <xf numFmtId="0" fontId="38" fillId="0" borderId="0" xfId="0" applyFont="1" applyFill="1" applyBorder="1" applyAlignment="1">
      <alignment horizontal="center" vertical="center" wrapText="1"/>
    </xf>
    <xf numFmtId="0" fontId="38" fillId="0" borderId="34" xfId="0" applyFont="1" applyFill="1" applyBorder="1" applyAlignment="1">
      <alignment horizontal="center" vertical="center" wrapText="1"/>
    </xf>
    <xf numFmtId="0" fontId="38" fillId="0" borderId="10" xfId="0" applyFont="1" applyFill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center" vertical="top" shrinkToFit="1"/>
    </xf>
    <xf numFmtId="0" fontId="18" fillId="0" borderId="17" xfId="0" applyFont="1" applyFill="1" applyBorder="1" applyAlignment="1">
      <alignment horizontal="center" vertical="top" shrinkToFit="1"/>
    </xf>
    <xf numFmtId="0" fontId="20" fillId="0" borderId="18" xfId="0" applyFont="1" applyFill="1" applyBorder="1" applyAlignment="1">
      <alignment horizontal="center" vertical="center" wrapText="1" shrinkToFit="1"/>
    </xf>
    <xf numFmtId="0" fontId="20" fillId="0" borderId="18" xfId="0" applyFont="1" applyFill="1" applyBorder="1" applyAlignment="1">
      <alignment horizontal="center" vertical="center" shrinkToFit="1"/>
    </xf>
    <xf numFmtId="0" fontId="20" fillId="0" borderId="23" xfId="0" applyFont="1" applyFill="1" applyBorder="1" applyAlignment="1">
      <alignment horizontal="center" vertical="center" wrapText="1"/>
    </xf>
    <xf numFmtId="0" fontId="20" fillId="0" borderId="39" xfId="0" applyFont="1" applyFill="1" applyBorder="1" applyAlignment="1">
      <alignment horizontal="center" vertical="center" wrapText="1"/>
    </xf>
    <xf numFmtId="0" fontId="20" fillId="0" borderId="52" xfId="0" applyFont="1" applyFill="1" applyBorder="1" applyAlignment="1">
      <alignment horizontal="center" vertical="center" wrapText="1"/>
    </xf>
    <xf numFmtId="0" fontId="46" fillId="0" borderId="53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46" fillId="0" borderId="36" xfId="0" applyFont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 wrapText="1"/>
    </xf>
    <xf numFmtId="0" fontId="46" fillId="0" borderId="37" xfId="0" applyFont="1" applyBorder="1" applyAlignment="1">
      <alignment horizontal="center" vertical="center" wrapText="1"/>
    </xf>
    <xf numFmtId="0" fontId="20" fillId="0" borderId="13" xfId="0" applyFont="1" applyFill="1" applyBorder="1" applyAlignment="1">
      <alignment horizontal="center" vertical="center" wrapText="1"/>
    </xf>
    <xf numFmtId="0" fontId="20" fillId="0" borderId="15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17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標準_１．７表" xfId="65"/>
    <cellStyle name="Followed Hyperlink" xfId="66"/>
    <cellStyle name="良い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L10"/>
  <sheetViews>
    <sheetView showGridLines="0" tabSelected="1" zoomScaleSheetLayoutView="130" zoomScalePageLayoutView="0" workbookViewId="0" topLeftCell="A1">
      <selection activeCell="A2" sqref="A2"/>
    </sheetView>
  </sheetViews>
  <sheetFormatPr defaultColWidth="9.00390625" defaultRowHeight="13.5"/>
  <cols>
    <col min="1" max="1" width="11.625" style="1" customWidth="1"/>
    <col min="2" max="12" width="7.125" style="1" customWidth="1"/>
    <col min="13" max="16384" width="9.00390625" style="1" customWidth="1"/>
  </cols>
  <sheetData>
    <row r="1" spans="1:12" s="80" customFormat="1" ht="15.75" customHeight="1">
      <c r="A1" s="374" t="s">
        <v>105</v>
      </c>
      <c r="B1" s="374"/>
      <c r="C1" s="375" t="s">
        <v>237</v>
      </c>
      <c r="D1" s="375"/>
      <c r="E1" s="375"/>
      <c r="F1" s="375"/>
      <c r="G1" s="375"/>
      <c r="H1" s="375"/>
      <c r="I1" s="375"/>
      <c r="J1" s="375"/>
      <c r="K1" s="375"/>
      <c r="L1" s="375"/>
    </row>
    <row r="2" spans="1:12" s="4" customFormat="1" ht="13.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81" t="s">
        <v>3</v>
      </c>
    </row>
    <row r="3" spans="1:12" s="75" customFormat="1" ht="18.75" customHeight="1">
      <c r="A3" s="381" t="s">
        <v>32</v>
      </c>
      <c r="B3" s="381" t="s">
        <v>33</v>
      </c>
      <c r="C3" s="384"/>
      <c r="D3" s="384"/>
      <c r="E3" s="376" t="s">
        <v>81</v>
      </c>
      <c r="F3" s="378" t="s">
        <v>60</v>
      </c>
      <c r="G3" s="378"/>
      <c r="H3" s="378"/>
      <c r="I3" s="378"/>
      <c r="J3" s="378"/>
      <c r="K3" s="378"/>
      <c r="L3" s="376" t="s">
        <v>78</v>
      </c>
    </row>
    <row r="4" spans="1:12" s="75" customFormat="1" ht="18.75" customHeight="1">
      <c r="A4" s="382"/>
      <c r="B4" s="383"/>
      <c r="C4" s="385"/>
      <c r="D4" s="385"/>
      <c r="E4" s="377"/>
      <c r="F4" s="379" t="s">
        <v>0</v>
      </c>
      <c r="G4" s="379"/>
      <c r="H4" s="380"/>
      <c r="I4" s="77" t="s">
        <v>79</v>
      </c>
      <c r="J4" s="77" t="s">
        <v>80</v>
      </c>
      <c r="K4" s="76" t="s">
        <v>34</v>
      </c>
      <c r="L4" s="377"/>
    </row>
    <row r="5" spans="1:12" s="75" customFormat="1" ht="20.25" customHeight="1">
      <c r="A5" s="383"/>
      <c r="B5" s="76" t="s">
        <v>82</v>
      </c>
      <c r="C5" s="77" t="s">
        <v>54</v>
      </c>
      <c r="D5" s="76" t="s">
        <v>55</v>
      </c>
      <c r="E5" s="77" t="s">
        <v>54</v>
      </c>
      <c r="F5" s="110" t="s">
        <v>82</v>
      </c>
      <c r="G5" s="77" t="s">
        <v>54</v>
      </c>
      <c r="H5" s="77" t="s">
        <v>55</v>
      </c>
      <c r="I5" s="77" t="s">
        <v>54</v>
      </c>
      <c r="J5" s="77" t="s">
        <v>54</v>
      </c>
      <c r="K5" s="76" t="s">
        <v>54</v>
      </c>
      <c r="L5" s="79" t="s">
        <v>54</v>
      </c>
    </row>
    <row r="6" spans="1:12" s="4" customFormat="1" ht="7.5" customHeight="1">
      <c r="A6" s="19"/>
      <c r="B6" s="20"/>
      <c r="C6" s="33"/>
      <c r="D6" s="32"/>
      <c r="E6" s="120"/>
      <c r="F6" s="33"/>
      <c r="G6" s="32"/>
      <c r="H6" s="32"/>
      <c r="I6" s="32"/>
      <c r="J6" s="32"/>
      <c r="K6" s="32"/>
      <c r="L6" s="120"/>
    </row>
    <row r="7" spans="1:12" s="4" customFormat="1" ht="15.75" customHeight="1">
      <c r="A7" s="207" t="s">
        <v>126</v>
      </c>
      <c r="B7" s="20">
        <v>3</v>
      </c>
      <c r="C7" s="32">
        <v>3</v>
      </c>
      <c r="D7" s="25">
        <v>0</v>
      </c>
      <c r="E7" s="50">
        <v>0</v>
      </c>
      <c r="F7" s="25">
        <v>3</v>
      </c>
      <c r="G7" s="25">
        <v>3</v>
      </c>
      <c r="H7" s="25">
        <v>0</v>
      </c>
      <c r="I7" s="25">
        <v>0</v>
      </c>
      <c r="J7" s="25">
        <v>0</v>
      </c>
      <c r="K7" s="25">
        <v>0</v>
      </c>
      <c r="L7" s="50">
        <v>0</v>
      </c>
    </row>
    <row r="8" spans="1:12" s="72" customFormat="1" ht="15.75" customHeight="1">
      <c r="A8" s="207" t="s">
        <v>251</v>
      </c>
      <c r="B8" s="28">
        <f>C8+D8</f>
        <v>3</v>
      </c>
      <c r="C8" s="25">
        <v>3</v>
      </c>
      <c r="D8" s="25">
        <v>0</v>
      </c>
      <c r="E8" s="50">
        <v>0</v>
      </c>
      <c r="F8" s="25">
        <f>G8+H8</f>
        <v>3</v>
      </c>
      <c r="G8" s="25">
        <v>3</v>
      </c>
      <c r="H8" s="25">
        <v>0</v>
      </c>
      <c r="I8" s="25">
        <v>0</v>
      </c>
      <c r="J8" s="25">
        <v>0</v>
      </c>
      <c r="K8" s="25">
        <v>0</v>
      </c>
      <c r="L8" s="50">
        <v>0</v>
      </c>
    </row>
    <row r="9" spans="1:12" s="72" customFormat="1" ht="15.75" customHeight="1">
      <c r="A9" s="204" t="s">
        <v>252</v>
      </c>
      <c r="B9" s="347">
        <v>4</v>
      </c>
      <c r="C9" s="205">
        <v>4</v>
      </c>
      <c r="D9" s="205">
        <v>0</v>
      </c>
      <c r="E9" s="206">
        <v>0</v>
      </c>
      <c r="F9" s="205">
        <v>4</v>
      </c>
      <c r="G9" s="205">
        <v>4</v>
      </c>
      <c r="H9" s="205">
        <v>0</v>
      </c>
      <c r="I9" s="205">
        <v>0</v>
      </c>
      <c r="J9" s="205">
        <v>0</v>
      </c>
      <c r="K9" s="205">
        <v>0</v>
      </c>
      <c r="L9" s="206">
        <v>0</v>
      </c>
    </row>
    <row r="10" spans="1:12" s="4" customFormat="1" ht="8.25" customHeight="1">
      <c r="A10" s="16"/>
      <c r="B10" s="21"/>
      <c r="C10" s="22"/>
      <c r="D10" s="22"/>
      <c r="E10" s="121"/>
      <c r="F10" s="22"/>
      <c r="G10" s="22"/>
      <c r="H10" s="22"/>
      <c r="I10" s="22"/>
      <c r="J10" s="22"/>
      <c r="K10" s="22"/>
      <c r="L10" s="121"/>
    </row>
  </sheetData>
  <sheetProtection/>
  <mergeCells count="8">
    <mergeCell ref="A1:B1"/>
    <mergeCell ref="C1:L1"/>
    <mergeCell ref="L3:L4"/>
    <mergeCell ref="F3:K3"/>
    <mergeCell ref="F4:H4"/>
    <mergeCell ref="A3:A5"/>
    <mergeCell ref="B3:D4"/>
    <mergeCell ref="E3:E4"/>
  </mergeCells>
  <printOptions/>
  <pageMargins left="0.7874015748031497" right="0.5905511811023623" top="0.984251968503937" bottom="0.984251968503937" header="0.5118110236220472" footer="0.5118110236220472"/>
  <pageSetup horizontalDpi="600" verticalDpi="600" orientation="portrait" paperSize="9" scale="98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U13"/>
  <sheetViews>
    <sheetView showGridLines="0" showOutlineSymbols="0" zoomScale="87" zoomScaleNormal="87" zoomScaleSheetLayoutView="100" zoomScalePageLayoutView="0" workbookViewId="0" topLeftCell="A1">
      <pane xSplit="2" ySplit="5" topLeftCell="I6" activePane="bottomRight" state="frozen"/>
      <selection pane="topLeft" activeCell="A1" sqref="A1"/>
      <selection pane="topRight" activeCell="C1" sqref="C1"/>
      <selection pane="bottomLeft" activeCell="A7" sqref="A7"/>
      <selection pane="bottomRight" activeCell="S1" sqref="S1:AJ1"/>
    </sheetView>
  </sheetViews>
  <sheetFormatPr defaultColWidth="10.75390625" defaultRowHeight="13.5"/>
  <cols>
    <col min="1" max="1" width="2.25390625" style="175" customWidth="1"/>
    <col min="2" max="2" width="11.125" style="203" customWidth="1"/>
    <col min="3" max="5" width="5.125" style="175" bestFit="1" customWidth="1"/>
    <col min="6" max="7" width="5.875" style="175" bestFit="1" customWidth="1"/>
    <col min="8" max="9" width="5.125" style="175" bestFit="1" customWidth="1"/>
    <col min="10" max="10" width="7.875" style="175" bestFit="1" customWidth="1"/>
    <col min="11" max="13" width="7.25390625" style="175" bestFit="1" customWidth="1"/>
    <col min="14" max="15" width="6.125" style="175" bestFit="1" customWidth="1"/>
    <col min="16" max="16" width="7.25390625" style="175" bestFit="1" customWidth="1"/>
    <col min="17" max="18" width="6.125" style="175" bestFit="1" customWidth="1"/>
    <col min="19" max="19" width="7.25390625" style="175" bestFit="1" customWidth="1"/>
    <col min="20" max="21" width="6.125" style="175" bestFit="1" customWidth="1"/>
    <col min="22" max="22" width="6.875" style="175" bestFit="1" customWidth="1"/>
    <col min="23" max="24" width="5.50390625" style="175" bestFit="1" customWidth="1"/>
    <col min="25" max="25" width="6.875" style="175" customWidth="1"/>
    <col min="26" max="27" width="5.50390625" style="175" bestFit="1" customWidth="1"/>
    <col min="28" max="28" width="6.875" style="175" bestFit="1" customWidth="1"/>
    <col min="29" max="30" width="5.50390625" style="175" bestFit="1" customWidth="1"/>
    <col min="31" max="31" width="6.875" style="175" bestFit="1" customWidth="1"/>
    <col min="32" max="33" width="5.50390625" style="175" bestFit="1" customWidth="1"/>
    <col min="34" max="34" width="6.875" style="175" bestFit="1" customWidth="1"/>
    <col min="35" max="36" width="5.50390625" style="175" bestFit="1" customWidth="1"/>
    <col min="37" max="37" width="7.25390625" style="175" bestFit="1" customWidth="1"/>
    <col min="38" max="39" width="6.125" style="175" bestFit="1" customWidth="1"/>
    <col min="40" max="40" width="6.875" style="175" bestFit="1" customWidth="1"/>
    <col min="41" max="41" width="6.125" style="175" bestFit="1" customWidth="1"/>
    <col min="42" max="42" width="5.875" style="175" bestFit="1" customWidth="1"/>
    <col min="43" max="43" width="6.875" style="175" bestFit="1" customWidth="1"/>
    <col min="44" max="44" width="5.125" style="175" bestFit="1" customWidth="1"/>
    <col min="45" max="45" width="5.50390625" style="175" bestFit="1" customWidth="1"/>
    <col min="46" max="46" width="11.125" style="175" customWidth="1"/>
    <col min="47" max="47" width="7.125" style="175" customWidth="1"/>
    <col min="48" max="49" width="5.375" style="175" customWidth="1"/>
    <col min="50" max="50" width="6.875" style="175" customWidth="1"/>
    <col min="51" max="52" width="5.375" style="175" customWidth="1"/>
    <col min="53" max="16384" width="10.75390625" style="175" customWidth="1"/>
  </cols>
  <sheetData>
    <row r="1" spans="2:46" s="166" customFormat="1" ht="18" customHeight="1">
      <c r="B1" s="167" t="s">
        <v>132</v>
      </c>
      <c r="D1" s="420" t="s">
        <v>240</v>
      </c>
      <c r="E1" s="420"/>
      <c r="F1" s="420"/>
      <c r="G1" s="420"/>
      <c r="H1" s="420"/>
      <c r="I1" s="420"/>
      <c r="J1" s="420"/>
      <c r="K1" s="420"/>
      <c r="L1" s="420"/>
      <c r="M1" s="420"/>
      <c r="N1" s="420"/>
      <c r="O1" s="420"/>
      <c r="P1" s="420"/>
      <c r="Q1" s="420"/>
      <c r="R1" s="420"/>
      <c r="S1" s="426" t="s">
        <v>133</v>
      </c>
      <c r="T1" s="426"/>
      <c r="U1" s="426"/>
      <c r="V1" s="426"/>
      <c r="W1" s="426"/>
      <c r="X1" s="426"/>
      <c r="Y1" s="426"/>
      <c r="Z1" s="426"/>
      <c r="AA1" s="426"/>
      <c r="AB1" s="426"/>
      <c r="AC1" s="426"/>
      <c r="AD1" s="426"/>
      <c r="AE1" s="426"/>
      <c r="AF1" s="426"/>
      <c r="AG1" s="426"/>
      <c r="AH1" s="426"/>
      <c r="AI1" s="426"/>
      <c r="AJ1" s="426"/>
      <c r="AK1" s="426" t="s">
        <v>133</v>
      </c>
      <c r="AL1" s="426"/>
      <c r="AM1" s="426"/>
      <c r="AN1" s="426"/>
      <c r="AO1" s="426"/>
      <c r="AP1" s="426"/>
      <c r="AQ1" s="426"/>
      <c r="AR1" s="426"/>
      <c r="AS1" s="426"/>
      <c r="AT1" s="426"/>
    </row>
    <row r="2" spans="2:46" s="168" customFormat="1" ht="7.5" customHeight="1">
      <c r="B2" s="169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  <c r="P2" s="170"/>
      <c r="Q2" s="170"/>
      <c r="R2" s="170"/>
      <c r="S2" s="170"/>
      <c r="T2" s="170"/>
      <c r="U2" s="170"/>
      <c r="V2" s="170"/>
      <c r="W2" s="170"/>
      <c r="X2" s="170"/>
      <c r="Y2" s="170"/>
      <c r="Z2" s="170"/>
      <c r="AA2" s="170"/>
      <c r="AB2" s="170"/>
      <c r="AC2" s="170"/>
      <c r="AD2" s="170"/>
      <c r="AE2" s="170"/>
      <c r="AF2" s="170"/>
      <c r="AG2" s="170"/>
      <c r="AH2" s="170"/>
      <c r="AI2" s="170"/>
      <c r="AJ2" s="170"/>
      <c r="AK2" s="170"/>
      <c r="AL2" s="170"/>
      <c r="AM2" s="170"/>
      <c r="AN2" s="171"/>
      <c r="AO2" s="171"/>
      <c r="AP2" s="171"/>
      <c r="AQ2" s="172"/>
      <c r="AS2" s="173"/>
      <c r="AT2" s="174"/>
    </row>
    <row r="3" spans="2:46" ht="18" customHeight="1">
      <c r="B3" s="437" t="s">
        <v>134</v>
      </c>
      <c r="C3" s="439" t="s">
        <v>135</v>
      </c>
      <c r="D3" s="440"/>
      <c r="E3" s="441"/>
      <c r="F3" s="439" t="s">
        <v>136</v>
      </c>
      <c r="G3" s="440"/>
      <c r="H3" s="440"/>
      <c r="I3" s="441"/>
      <c r="J3" s="421" t="s">
        <v>241</v>
      </c>
      <c r="K3" s="422"/>
      <c r="L3" s="422"/>
      <c r="M3" s="422"/>
      <c r="N3" s="422"/>
      <c r="O3" s="422"/>
      <c r="P3" s="422"/>
      <c r="Q3" s="422"/>
      <c r="R3" s="422"/>
      <c r="S3" s="176"/>
      <c r="T3" s="422" t="s">
        <v>241</v>
      </c>
      <c r="U3" s="422"/>
      <c r="V3" s="422"/>
      <c r="W3" s="422"/>
      <c r="X3" s="422"/>
      <c r="Y3" s="422"/>
      <c r="Z3" s="422"/>
      <c r="AA3" s="422"/>
      <c r="AB3" s="422"/>
      <c r="AC3" s="422"/>
      <c r="AD3" s="422"/>
      <c r="AE3" s="422"/>
      <c r="AF3" s="422"/>
      <c r="AG3" s="422"/>
      <c r="AH3" s="422"/>
      <c r="AI3" s="422"/>
      <c r="AJ3" s="422"/>
      <c r="AK3" s="176"/>
      <c r="AL3" s="176"/>
      <c r="AM3" s="177"/>
      <c r="AN3" s="431" t="s">
        <v>137</v>
      </c>
      <c r="AO3" s="432"/>
      <c r="AP3" s="433"/>
      <c r="AQ3" s="434" t="s">
        <v>138</v>
      </c>
      <c r="AR3" s="435"/>
      <c r="AS3" s="436"/>
      <c r="AT3" s="424" t="s">
        <v>139</v>
      </c>
    </row>
    <row r="4" spans="2:46" ht="18" customHeight="1">
      <c r="B4" s="437"/>
      <c r="C4" s="428"/>
      <c r="D4" s="429"/>
      <c r="E4" s="430"/>
      <c r="F4" s="428"/>
      <c r="G4" s="429"/>
      <c r="H4" s="429"/>
      <c r="I4" s="430"/>
      <c r="J4" s="421" t="s">
        <v>140</v>
      </c>
      <c r="K4" s="422"/>
      <c r="L4" s="423"/>
      <c r="M4" s="427" t="s">
        <v>141</v>
      </c>
      <c r="N4" s="427"/>
      <c r="O4" s="427"/>
      <c r="P4" s="427" t="s">
        <v>142</v>
      </c>
      <c r="Q4" s="427"/>
      <c r="R4" s="427"/>
      <c r="S4" s="421" t="s">
        <v>143</v>
      </c>
      <c r="T4" s="422"/>
      <c r="U4" s="423"/>
      <c r="V4" s="421" t="s">
        <v>144</v>
      </c>
      <c r="W4" s="422"/>
      <c r="X4" s="423"/>
      <c r="Y4" s="421" t="s">
        <v>145</v>
      </c>
      <c r="Z4" s="422"/>
      <c r="AA4" s="423"/>
      <c r="AB4" s="421" t="s">
        <v>146</v>
      </c>
      <c r="AC4" s="422"/>
      <c r="AD4" s="423"/>
      <c r="AE4" s="421" t="s">
        <v>147</v>
      </c>
      <c r="AF4" s="422"/>
      <c r="AG4" s="423"/>
      <c r="AH4" s="421" t="s">
        <v>148</v>
      </c>
      <c r="AI4" s="422"/>
      <c r="AJ4" s="423"/>
      <c r="AK4" s="421" t="s">
        <v>149</v>
      </c>
      <c r="AL4" s="422"/>
      <c r="AM4" s="423"/>
      <c r="AN4" s="428" t="s">
        <v>150</v>
      </c>
      <c r="AO4" s="429"/>
      <c r="AP4" s="430"/>
      <c r="AQ4" s="428" t="s">
        <v>151</v>
      </c>
      <c r="AR4" s="429"/>
      <c r="AS4" s="430"/>
      <c r="AT4" s="424"/>
    </row>
    <row r="5" spans="2:46" ht="30" customHeight="1">
      <c r="B5" s="438"/>
      <c r="C5" s="179" t="s">
        <v>152</v>
      </c>
      <c r="D5" s="179" t="s">
        <v>153</v>
      </c>
      <c r="E5" s="179" t="s">
        <v>154</v>
      </c>
      <c r="F5" s="179" t="s">
        <v>152</v>
      </c>
      <c r="G5" s="179" t="s">
        <v>155</v>
      </c>
      <c r="H5" s="179" t="s">
        <v>156</v>
      </c>
      <c r="I5" s="180" t="s">
        <v>157</v>
      </c>
      <c r="J5" s="179" t="s">
        <v>158</v>
      </c>
      <c r="K5" s="179" t="s">
        <v>19</v>
      </c>
      <c r="L5" s="179" t="s">
        <v>20</v>
      </c>
      <c r="M5" s="178" t="s">
        <v>158</v>
      </c>
      <c r="N5" s="178" t="s">
        <v>19</v>
      </c>
      <c r="O5" s="178" t="s">
        <v>20</v>
      </c>
      <c r="P5" s="178" t="s">
        <v>158</v>
      </c>
      <c r="Q5" s="178" t="s">
        <v>19</v>
      </c>
      <c r="R5" s="178" t="s">
        <v>20</v>
      </c>
      <c r="S5" s="179" t="s">
        <v>158</v>
      </c>
      <c r="T5" s="179" t="s">
        <v>19</v>
      </c>
      <c r="U5" s="179" t="s">
        <v>20</v>
      </c>
      <c r="V5" s="179" t="s">
        <v>158</v>
      </c>
      <c r="W5" s="179" t="s">
        <v>19</v>
      </c>
      <c r="X5" s="179" t="s">
        <v>20</v>
      </c>
      <c r="Y5" s="179" t="s">
        <v>158</v>
      </c>
      <c r="Z5" s="179" t="s">
        <v>19</v>
      </c>
      <c r="AA5" s="179" t="s">
        <v>20</v>
      </c>
      <c r="AB5" s="179" t="s">
        <v>158</v>
      </c>
      <c r="AC5" s="179" t="s">
        <v>19</v>
      </c>
      <c r="AD5" s="179" t="s">
        <v>20</v>
      </c>
      <c r="AE5" s="179" t="s">
        <v>158</v>
      </c>
      <c r="AF5" s="179" t="s">
        <v>19</v>
      </c>
      <c r="AG5" s="179" t="s">
        <v>20</v>
      </c>
      <c r="AH5" s="179" t="s">
        <v>158</v>
      </c>
      <c r="AI5" s="179" t="s">
        <v>19</v>
      </c>
      <c r="AJ5" s="179" t="s">
        <v>20</v>
      </c>
      <c r="AK5" s="179" t="s">
        <v>158</v>
      </c>
      <c r="AL5" s="179" t="s">
        <v>19</v>
      </c>
      <c r="AM5" s="179" t="s">
        <v>20</v>
      </c>
      <c r="AN5" s="179" t="s">
        <v>158</v>
      </c>
      <c r="AO5" s="179" t="s">
        <v>19</v>
      </c>
      <c r="AP5" s="179" t="s">
        <v>20</v>
      </c>
      <c r="AQ5" s="179" t="s">
        <v>158</v>
      </c>
      <c r="AR5" s="179" t="s">
        <v>19</v>
      </c>
      <c r="AS5" s="179" t="s">
        <v>20</v>
      </c>
      <c r="AT5" s="425"/>
    </row>
    <row r="6" spans="1:46" s="168" customFormat="1" ht="8.25" customHeight="1">
      <c r="A6" s="181"/>
      <c r="B6" s="182"/>
      <c r="C6" s="183"/>
      <c r="D6" s="183"/>
      <c r="E6" s="183"/>
      <c r="F6" s="183"/>
      <c r="G6" s="183"/>
      <c r="H6" s="183"/>
      <c r="I6" s="183"/>
      <c r="J6" s="183"/>
      <c r="K6" s="183"/>
      <c r="L6" s="183"/>
      <c r="M6" s="183"/>
      <c r="N6" s="183"/>
      <c r="O6" s="183"/>
      <c r="P6" s="183"/>
      <c r="Q6" s="183"/>
      <c r="R6" s="183"/>
      <c r="S6" s="183"/>
      <c r="T6" s="183"/>
      <c r="U6" s="183"/>
      <c r="V6" s="183"/>
      <c r="W6" s="183"/>
      <c r="X6" s="183"/>
      <c r="Y6" s="183"/>
      <c r="Z6" s="183"/>
      <c r="AA6" s="183"/>
      <c r="AB6" s="183"/>
      <c r="AC6" s="183"/>
      <c r="AD6" s="183"/>
      <c r="AE6" s="183"/>
      <c r="AF6" s="183"/>
      <c r="AG6" s="183"/>
      <c r="AH6" s="183"/>
      <c r="AI6" s="183"/>
      <c r="AJ6" s="183"/>
      <c r="AK6" s="183"/>
      <c r="AL6" s="183"/>
      <c r="AM6" s="183"/>
      <c r="AN6" s="183"/>
      <c r="AO6" s="183"/>
      <c r="AP6" s="183"/>
      <c r="AQ6" s="183"/>
      <c r="AR6" s="184"/>
      <c r="AS6" s="184"/>
      <c r="AT6" s="185"/>
    </row>
    <row r="7" spans="2:46" s="186" customFormat="1" ht="22.5" customHeight="1">
      <c r="B7" s="187" t="s">
        <v>159</v>
      </c>
      <c r="C7" s="188">
        <f>SUM(C10)</f>
        <v>4</v>
      </c>
      <c r="D7" s="188">
        <f aca="true" t="shared" si="0" ref="D7:AS7">SUM(D10)</f>
        <v>4</v>
      </c>
      <c r="E7" s="188">
        <f t="shared" si="0"/>
        <v>0</v>
      </c>
      <c r="F7" s="188">
        <f t="shared" si="0"/>
        <v>50</v>
      </c>
      <c r="G7" s="188">
        <f t="shared" si="0"/>
        <v>37</v>
      </c>
      <c r="H7" s="188">
        <f t="shared" si="0"/>
        <v>0</v>
      </c>
      <c r="I7" s="188">
        <f t="shared" si="0"/>
        <v>13</v>
      </c>
      <c r="J7" s="188">
        <f t="shared" si="0"/>
        <v>801</v>
      </c>
      <c r="K7" s="188">
        <f t="shared" si="0"/>
        <v>424</v>
      </c>
      <c r="L7" s="188">
        <f t="shared" si="0"/>
        <v>377</v>
      </c>
      <c r="M7" s="188">
        <f t="shared" si="0"/>
        <v>80</v>
      </c>
      <c r="N7" s="188">
        <f t="shared" si="0"/>
        <v>52</v>
      </c>
      <c r="O7" s="188">
        <f t="shared" si="0"/>
        <v>28</v>
      </c>
      <c r="P7" s="188">
        <f t="shared" si="0"/>
        <v>102</v>
      </c>
      <c r="Q7" s="188">
        <f t="shared" si="0"/>
        <v>60</v>
      </c>
      <c r="R7" s="188">
        <f t="shared" si="0"/>
        <v>42</v>
      </c>
      <c r="S7" s="188">
        <f t="shared" si="0"/>
        <v>87</v>
      </c>
      <c r="T7" s="188">
        <f t="shared" si="0"/>
        <v>41</v>
      </c>
      <c r="U7" s="188">
        <f t="shared" si="0"/>
        <v>46</v>
      </c>
      <c r="V7" s="188">
        <f t="shared" si="0"/>
        <v>73</v>
      </c>
      <c r="W7" s="188">
        <f t="shared" si="0"/>
        <v>37</v>
      </c>
      <c r="X7" s="188">
        <f t="shared" si="0"/>
        <v>36</v>
      </c>
      <c r="Y7" s="188">
        <f t="shared" si="0"/>
        <v>93</v>
      </c>
      <c r="Z7" s="188">
        <f t="shared" si="0"/>
        <v>45</v>
      </c>
      <c r="AA7" s="188">
        <f t="shared" si="0"/>
        <v>48</v>
      </c>
      <c r="AB7" s="188">
        <f t="shared" si="0"/>
        <v>79</v>
      </c>
      <c r="AC7" s="188">
        <f t="shared" si="0"/>
        <v>42</v>
      </c>
      <c r="AD7" s="188">
        <f t="shared" si="0"/>
        <v>37</v>
      </c>
      <c r="AE7" s="188">
        <f t="shared" si="0"/>
        <v>94</v>
      </c>
      <c r="AF7" s="188">
        <f t="shared" si="0"/>
        <v>45</v>
      </c>
      <c r="AG7" s="188">
        <f t="shared" si="0"/>
        <v>49</v>
      </c>
      <c r="AH7" s="188">
        <f t="shared" si="0"/>
        <v>102</v>
      </c>
      <c r="AI7" s="188">
        <f t="shared" si="0"/>
        <v>55</v>
      </c>
      <c r="AJ7" s="188">
        <f t="shared" si="0"/>
        <v>47</v>
      </c>
      <c r="AK7" s="188">
        <f t="shared" si="0"/>
        <v>91</v>
      </c>
      <c r="AL7" s="188">
        <f t="shared" si="0"/>
        <v>47</v>
      </c>
      <c r="AM7" s="188">
        <f t="shared" si="0"/>
        <v>44</v>
      </c>
      <c r="AN7" s="188">
        <f t="shared" si="0"/>
        <v>106</v>
      </c>
      <c r="AO7" s="188">
        <f t="shared" si="0"/>
        <v>46</v>
      </c>
      <c r="AP7" s="188">
        <f t="shared" si="0"/>
        <v>60</v>
      </c>
      <c r="AQ7" s="188">
        <f t="shared" si="0"/>
        <v>24</v>
      </c>
      <c r="AR7" s="188">
        <f t="shared" si="0"/>
        <v>3</v>
      </c>
      <c r="AS7" s="188">
        <f t="shared" si="0"/>
        <v>21</v>
      </c>
      <c r="AT7" s="187" t="s">
        <v>159</v>
      </c>
    </row>
    <row r="8" spans="2:46" s="186" customFormat="1" ht="22.5" customHeight="1">
      <c r="B8" s="189" t="s">
        <v>160</v>
      </c>
      <c r="C8" s="128">
        <v>4</v>
      </c>
      <c r="D8" s="128">
        <v>4</v>
      </c>
      <c r="E8" s="128">
        <v>0</v>
      </c>
      <c r="F8" s="128">
        <v>50</v>
      </c>
      <c r="G8" s="128">
        <v>37</v>
      </c>
      <c r="H8" s="190">
        <v>0</v>
      </c>
      <c r="I8" s="128">
        <v>13</v>
      </c>
      <c r="J8" s="125">
        <v>801</v>
      </c>
      <c r="K8" s="125">
        <v>424</v>
      </c>
      <c r="L8" s="125">
        <v>377</v>
      </c>
      <c r="M8" s="125">
        <v>80</v>
      </c>
      <c r="N8" s="125">
        <v>52</v>
      </c>
      <c r="O8" s="125">
        <v>28</v>
      </c>
      <c r="P8" s="125">
        <v>102</v>
      </c>
      <c r="Q8" s="125">
        <v>60</v>
      </c>
      <c r="R8" s="125">
        <v>42</v>
      </c>
      <c r="S8" s="125">
        <v>87</v>
      </c>
      <c r="T8" s="125">
        <v>41</v>
      </c>
      <c r="U8" s="125">
        <v>46</v>
      </c>
      <c r="V8" s="125">
        <v>73</v>
      </c>
      <c r="W8" s="125">
        <v>37</v>
      </c>
      <c r="X8" s="125">
        <v>36</v>
      </c>
      <c r="Y8" s="125">
        <v>93</v>
      </c>
      <c r="Z8" s="125">
        <v>45</v>
      </c>
      <c r="AA8" s="125">
        <v>48</v>
      </c>
      <c r="AB8" s="125">
        <v>79</v>
      </c>
      <c r="AC8" s="125">
        <v>42</v>
      </c>
      <c r="AD8" s="125">
        <v>37</v>
      </c>
      <c r="AE8" s="125">
        <v>94</v>
      </c>
      <c r="AF8" s="125">
        <v>45</v>
      </c>
      <c r="AG8" s="125">
        <v>49</v>
      </c>
      <c r="AH8" s="125">
        <v>102</v>
      </c>
      <c r="AI8" s="125">
        <v>55</v>
      </c>
      <c r="AJ8" s="125">
        <v>47</v>
      </c>
      <c r="AK8" s="125">
        <v>91</v>
      </c>
      <c r="AL8" s="125">
        <v>47</v>
      </c>
      <c r="AM8" s="125">
        <v>44</v>
      </c>
      <c r="AN8" s="128">
        <v>106</v>
      </c>
      <c r="AO8" s="128">
        <v>46</v>
      </c>
      <c r="AP8" s="128">
        <v>60</v>
      </c>
      <c r="AQ8" s="128">
        <v>24</v>
      </c>
      <c r="AR8" s="128">
        <v>3</v>
      </c>
      <c r="AS8" s="128">
        <v>21</v>
      </c>
      <c r="AT8" s="189" t="s">
        <v>160</v>
      </c>
    </row>
    <row r="9" spans="2:46" s="186" customFormat="1" ht="9.75" customHeight="1">
      <c r="B9" s="189"/>
      <c r="C9" s="191"/>
      <c r="D9" s="191"/>
      <c r="E9" s="191"/>
      <c r="F9" s="191"/>
      <c r="G9" s="191"/>
      <c r="H9" s="191"/>
      <c r="I9" s="191"/>
      <c r="J9" s="192"/>
      <c r="K9" s="192"/>
      <c r="L9" s="192"/>
      <c r="M9" s="192"/>
      <c r="N9" s="192"/>
      <c r="O9" s="192"/>
      <c r="P9" s="192"/>
      <c r="Q9" s="192"/>
      <c r="R9" s="192"/>
      <c r="S9" s="192"/>
      <c r="T9" s="192"/>
      <c r="U9" s="192"/>
      <c r="V9" s="192"/>
      <c r="W9" s="192"/>
      <c r="X9" s="192"/>
      <c r="Y9" s="192"/>
      <c r="Z9" s="192"/>
      <c r="AA9" s="192"/>
      <c r="AB9" s="192"/>
      <c r="AC9" s="192"/>
      <c r="AD9" s="192"/>
      <c r="AE9" s="192"/>
      <c r="AF9" s="192"/>
      <c r="AG9" s="192"/>
      <c r="AH9" s="192"/>
      <c r="AI9" s="192"/>
      <c r="AJ9" s="192"/>
      <c r="AK9" s="192"/>
      <c r="AL9" s="192"/>
      <c r="AM9" s="192"/>
      <c r="AN9" s="192"/>
      <c r="AO9" s="192"/>
      <c r="AP9" s="192"/>
      <c r="AQ9" s="192"/>
      <c r="AR9" s="191"/>
      <c r="AS9" s="191"/>
      <c r="AT9" s="189"/>
    </row>
    <row r="10" spans="2:46" s="168" customFormat="1" ht="24" customHeight="1">
      <c r="B10" s="193" t="s">
        <v>161</v>
      </c>
      <c r="C10" s="128">
        <v>4</v>
      </c>
      <c r="D10" s="128">
        <v>4</v>
      </c>
      <c r="E10" s="128">
        <v>0</v>
      </c>
      <c r="F10" s="128">
        <v>50</v>
      </c>
      <c r="G10" s="128">
        <v>37</v>
      </c>
      <c r="H10" s="190">
        <v>0</v>
      </c>
      <c r="I10" s="128">
        <v>13</v>
      </c>
      <c r="J10" s="125">
        <v>801</v>
      </c>
      <c r="K10" s="125">
        <v>424</v>
      </c>
      <c r="L10" s="125">
        <v>377</v>
      </c>
      <c r="M10" s="125">
        <v>80</v>
      </c>
      <c r="N10" s="125">
        <v>52</v>
      </c>
      <c r="O10" s="125">
        <v>28</v>
      </c>
      <c r="P10" s="125">
        <v>102</v>
      </c>
      <c r="Q10" s="125">
        <v>60</v>
      </c>
      <c r="R10" s="125">
        <v>42</v>
      </c>
      <c r="S10" s="125">
        <v>87</v>
      </c>
      <c r="T10" s="125">
        <v>41</v>
      </c>
      <c r="U10" s="125">
        <v>46</v>
      </c>
      <c r="V10" s="125">
        <v>73</v>
      </c>
      <c r="W10" s="125">
        <v>37</v>
      </c>
      <c r="X10" s="125">
        <v>36</v>
      </c>
      <c r="Y10" s="125">
        <v>93</v>
      </c>
      <c r="Z10" s="125">
        <v>45</v>
      </c>
      <c r="AA10" s="125">
        <v>48</v>
      </c>
      <c r="AB10" s="125">
        <v>79</v>
      </c>
      <c r="AC10" s="125">
        <v>42</v>
      </c>
      <c r="AD10" s="125">
        <v>37</v>
      </c>
      <c r="AE10" s="125">
        <v>94</v>
      </c>
      <c r="AF10" s="125">
        <v>45</v>
      </c>
      <c r="AG10" s="125">
        <v>49</v>
      </c>
      <c r="AH10" s="125">
        <v>102</v>
      </c>
      <c r="AI10" s="125">
        <v>55</v>
      </c>
      <c r="AJ10" s="125">
        <v>47</v>
      </c>
      <c r="AK10" s="125">
        <v>91</v>
      </c>
      <c r="AL10" s="125">
        <v>47</v>
      </c>
      <c r="AM10" s="125">
        <v>44</v>
      </c>
      <c r="AN10" s="128">
        <v>106</v>
      </c>
      <c r="AO10" s="128">
        <v>46</v>
      </c>
      <c r="AP10" s="128">
        <v>60</v>
      </c>
      <c r="AQ10" s="128">
        <v>24</v>
      </c>
      <c r="AR10" s="128">
        <v>3</v>
      </c>
      <c r="AS10" s="128">
        <v>21</v>
      </c>
      <c r="AT10" s="194" t="s">
        <v>161</v>
      </c>
    </row>
    <row r="11" spans="2:46" s="168" customFormat="1" ht="9" customHeight="1">
      <c r="B11" s="195"/>
      <c r="C11" s="143"/>
      <c r="D11" s="143"/>
      <c r="E11" s="143"/>
      <c r="F11" s="143"/>
      <c r="G11" s="143"/>
      <c r="H11" s="196"/>
      <c r="I11" s="143"/>
      <c r="J11" s="143"/>
      <c r="K11" s="143"/>
      <c r="L11" s="143"/>
      <c r="M11" s="143"/>
      <c r="N11" s="143"/>
      <c r="O11" s="143"/>
      <c r="P11" s="143"/>
      <c r="Q11" s="143"/>
      <c r="R11" s="143"/>
      <c r="S11" s="143"/>
      <c r="T11" s="143"/>
      <c r="U11" s="143"/>
      <c r="V11" s="143"/>
      <c r="W11" s="143"/>
      <c r="X11" s="143"/>
      <c r="Y11" s="143"/>
      <c r="Z11" s="143"/>
      <c r="AA11" s="143"/>
      <c r="AB11" s="143"/>
      <c r="AC11" s="143"/>
      <c r="AD11" s="143"/>
      <c r="AE11" s="143"/>
      <c r="AF11" s="143"/>
      <c r="AG11" s="143"/>
      <c r="AH11" s="143"/>
      <c r="AI11" s="143"/>
      <c r="AJ11" s="143"/>
      <c r="AK11" s="143"/>
      <c r="AL11" s="143"/>
      <c r="AM11" s="143"/>
      <c r="AN11" s="143"/>
      <c r="AO11" s="143"/>
      <c r="AP11" s="143"/>
      <c r="AQ11" s="143"/>
      <c r="AR11" s="143"/>
      <c r="AS11" s="143"/>
      <c r="AT11" s="195"/>
    </row>
    <row r="12" spans="1:47" s="186" customFormat="1" ht="14.25">
      <c r="A12" s="197"/>
      <c r="B12" s="198"/>
      <c r="C12" s="199"/>
      <c r="D12" s="200"/>
      <c r="E12" s="200"/>
      <c r="F12" s="200"/>
      <c r="G12" s="200"/>
      <c r="H12" s="200"/>
      <c r="I12" s="200"/>
      <c r="J12" s="201"/>
      <c r="K12" s="201"/>
      <c r="L12" s="201"/>
      <c r="M12" s="201"/>
      <c r="N12" s="201"/>
      <c r="O12" s="201"/>
      <c r="P12" s="201"/>
      <c r="Q12" s="201"/>
      <c r="R12" s="201"/>
      <c r="S12" s="201"/>
      <c r="T12" s="201"/>
      <c r="U12" s="201"/>
      <c r="V12" s="201"/>
      <c r="W12" s="201"/>
      <c r="X12" s="201"/>
      <c r="Y12" s="201"/>
      <c r="Z12" s="201"/>
      <c r="AA12" s="201"/>
      <c r="AB12" s="201"/>
      <c r="AC12" s="201"/>
      <c r="AD12" s="201"/>
      <c r="AE12" s="201"/>
      <c r="AF12" s="201"/>
      <c r="AG12" s="201"/>
      <c r="AH12" s="201"/>
      <c r="AI12" s="201"/>
      <c r="AJ12" s="201"/>
      <c r="AK12" s="201"/>
      <c r="AL12" s="201"/>
      <c r="AM12" s="201"/>
      <c r="AN12" s="201"/>
      <c r="AO12" s="201"/>
      <c r="AP12" s="201"/>
      <c r="AQ12" s="201"/>
      <c r="AR12" s="200"/>
      <c r="AS12" s="200"/>
      <c r="AT12" s="198"/>
      <c r="AU12" s="197"/>
    </row>
    <row r="13" spans="2:46" ht="14.25">
      <c r="B13" s="202"/>
      <c r="C13" s="202"/>
      <c r="D13" s="202"/>
      <c r="E13" s="202"/>
      <c r="F13" s="202"/>
      <c r="G13" s="202"/>
      <c r="H13" s="202"/>
      <c r="I13" s="202"/>
      <c r="J13" s="202"/>
      <c r="K13" s="202"/>
      <c r="L13" s="202"/>
      <c r="M13" s="202"/>
      <c r="N13" s="202"/>
      <c r="O13" s="202"/>
      <c r="P13" s="202"/>
      <c r="Q13" s="202"/>
      <c r="R13" s="202"/>
      <c r="S13" s="202"/>
      <c r="T13" s="202"/>
      <c r="U13" s="202"/>
      <c r="V13" s="202"/>
      <c r="W13" s="202"/>
      <c r="X13" s="202"/>
      <c r="Y13" s="202"/>
      <c r="Z13" s="202"/>
      <c r="AA13" s="202"/>
      <c r="AB13" s="202"/>
      <c r="AC13" s="202"/>
      <c r="AD13" s="202"/>
      <c r="AE13" s="202"/>
      <c r="AF13" s="202"/>
      <c r="AG13" s="202"/>
      <c r="AH13" s="202"/>
      <c r="AI13" s="202"/>
      <c r="AJ13" s="202"/>
      <c r="AK13" s="202"/>
      <c r="AL13" s="202"/>
      <c r="AM13" s="202"/>
      <c r="AN13" s="202"/>
      <c r="AO13" s="202"/>
      <c r="AP13" s="202"/>
      <c r="AQ13" s="202"/>
      <c r="AR13" s="202"/>
      <c r="AS13" s="202"/>
      <c r="AT13" s="202"/>
    </row>
  </sheetData>
  <sheetProtection/>
  <mergeCells count="23">
    <mergeCell ref="B3:B5"/>
    <mergeCell ref="C3:E4"/>
    <mergeCell ref="F3:I4"/>
    <mergeCell ref="J3:R3"/>
    <mergeCell ref="T3:AJ3"/>
    <mergeCell ref="Y4:AA4"/>
    <mergeCell ref="J4:L4"/>
    <mergeCell ref="AQ4:AS4"/>
    <mergeCell ref="AN3:AP3"/>
    <mergeCell ref="AQ3:AS3"/>
    <mergeCell ref="V4:X4"/>
    <mergeCell ref="AN4:AP4"/>
    <mergeCell ref="AB4:AD4"/>
    <mergeCell ref="D1:R1"/>
    <mergeCell ref="AH4:AJ4"/>
    <mergeCell ref="AT3:AT5"/>
    <mergeCell ref="AK4:AM4"/>
    <mergeCell ref="S1:AJ1"/>
    <mergeCell ref="AK1:AT1"/>
    <mergeCell ref="AE4:AG4"/>
    <mergeCell ref="M4:O4"/>
    <mergeCell ref="P4:R4"/>
    <mergeCell ref="S4:U4"/>
  </mergeCells>
  <printOptions horizontalCentered="1"/>
  <pageMargins left="0.6692913385826772" right="0.5511811023622047" top="0.5511811023622047" bottom="0.3937007874015748" header="0.5511811023622047" footer="0.5118110236220472"/>
  <pageSetup firstPageNumber="49" useFirstPageNumber="1" horizontalDpi="600" verticalDpi="600" orientation="portrait" paperSize="9" scale="82" r:id="rId1"/>
  <headerFooter alignWithMargins="0">
    <oddFooter>&amp;C&amp;"ＭＳ Ｐ明朝,標準"- &amp;P -</oddFooter>
  </headerFooter>
  <colBreaks count="1" manualBreakCount="1">
    <brk id="1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34"/>
  </sheetPr>
  <dimension ref="A1:BF33"/>
  <sheetViews>
    <sheetView showGridLines="0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4.625" style="287" customWidth="1"/>
    <col min="2" max="7" width="7.50390625" style="287" bestFit="1" customWidth="1"/>
    <col min="8" max="9" width="7.375" style="287" bestFit="1" customWidth="1"/>
    <col min="10" max="13" width="3.75390625" style="287" customWidth="1"/>
    <col min="14" max="15" width="4.25390625" style="287" customWidth="1"/>
    <col min="16" max="16" width="5.875" style="287" bestFit="1" customWidth="1"/>
    <col min="17" max="17" width="4.125" style="287" customWidth="1"/>
    <col min="18" max="19" width="3.75390625" style="287" customWidth="1"/>
    <col min="20" max="21" width="3.50390625" style="287" hidden="1" customWidth="1"/>
    <col min="22" max="35" width="4.125" style="287" customWidth="1"/>
    <col min="36" max="36" width="3.75390625" style="287" customWidth="1"/>
    <col min="37" max="37" width="3.625" style="287" customWidth="1"/>
    <col min="38" max="47" width="4.125" style="287" customWidth="1"/>
    <col min="48" max="48" width="5.00390625" style="287" customWidth="1"/>
    <col min="49" max="51" width="5.25390625" style="287" customWidth="1"/>
    <col min="52" max="54" width="6.00390625" style="287" bestFit="1" customWidth="1"/>
    <col min="55" max="56" width="5.25390625" style="287" bestFit="1" customWidth="1"/>
    <col min="57" max="57" width="5.625" style="287" bestFit="1" customWidth="1"/>
    <col min="58" max="58" width="10.125" style="287" customWidth="1"/>
    <col min="59" max="16384" width="9.00390625" style="287" customWidth="1"/>
  </cols>
  <sheetData>
    <row r="1" spans="1:58" s="213" customFormat="1" ht="15.75" customHeight="1">
      <c r="A1" s="212" t="s">
        <v>232</v>
      </c>
      <c r="B1" s="444" t="s">
        <v>233</v>
      </c>
      <c r="C1" s="445"/>
      <c r="D1" s="445"/>
      <c r="E1" s="445"/>
      <c r="F1" s="445"/>
      <c r="G1" s="445"/>
      <c r="H1" s="445"/>
      <c r="I1" s="445"/>
      <c r="J1" s="445"/>
      <c r="K1" s="445"/>
      <c r="L1" s="445"/>
      <c r="M1" s="445"/>
      <c r="N1" s="445"/>
      <c r="O1" s="445"/>
      <c r="P1" s="445"/>
      <c r="Q1" s="445"/>
      <c r="R1" s="445"/>
      <c r="S1" s="445"/>
      <c r="T1" s="362"/>
      <c r="U1" s="362"/>
      <c r="V1" s="444" t="s">
        <v>260</v>
      </c>
      <c r="W1" s="548"/>
      <c r="X1" s="548"/>
      <c r="Y1" s="548"/>
      <c r="Z1" s="548"/>
      <c r="AA1" s="548"/>
      <c r="AB1" s="548"/>
      <c r="AC1" s="548"/>
      <c r="AD1" s="548"/>
      <c r="AE1" s="548"/>
      <c r="AF1" s="548"/>
      <c r="AG1" s="548"/>
      <c r="AH1" s="548"/>
      <c r="AI1" s="548"/>
      <c r="AJ1" s="548"/>
      <c r="AK1" s="548"/>
      <c r="AL1" s="548"/>
      <c r="AM1" s="548"/>
      <c r="AN1" s="548"/>
      <c r="AO1" s="548"/>
      <c r="AP1" s="548"/>
      <c r="AQ1" s="548"/>
      <c r="AR1" s="548"/>
      <c r="AS1" s="548"/>
      <c r="AT1" s="548"/>
      <c r="AU1" s="548"/>
      <c r="AV1" s="548"/>
      <c r="AW1" s="548"/>
      <c r="AX1" s="549" t="s">
        <v>260</v>
      </c>
      <c r="AY1" s="550"/>
      <c r="AZ1" s="550"/>
      <c r="BA1" s="550"/>
      <c r="BB1" s="550"/>
      <c r="BC1" s="550"/>
      <c r="BD1" s="550"/>
      <c r="BE1" s="550"/>
      <c r="BF1" s="550"/>
    </row>
    <row r="2" spans="1:58" s="216" customFormat="1" ht="13.5">
      <c r="A2" s="214"/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4"/>
      <c r="Q2" s="214"/>
      <c r="R2" s="214"/>
      <c r="S2" s="214"/>
      <c r="T2" s="214"/>
      <c r="U2" s="214"/>
      <c r="V2" s="214"/>
      <c r="W2" s="214"/>
      <c r="X2" s="214"/>
      <c r="Y2" s="214"/>
      <c r="Z2" s="214"/>
      <c r="AA2" s="214"/>
      <c r="AB2" s="214"/>
      <c r="AC2" s="214"/>
      <c r="AD2" s="214"/>
      <c r="AE2" s="214"/>
      <c r="AF2" s="214"/>
      <c r="AG2" s="214"/>
      <c r="AH2" s="214"/>
      <c r="AI2" s="214"/>
      <c r="AJ2" s="214"/>
      <c r="AK2" s="214"/>
      <c r="AL2" s="214"/>
      <c r="AM2" s="214"/>
      <c r="AN2" s="214"/>
      <c r="AO2" s="214"/>
      <c r="AP2" s="214"/>
      <c r="AQ2" s="214"/>
      <c r="AR2" s="214"/>
      <c r="AS2" s="214"/>
      <c r="AT2" s="214"/>
      <c r="AU2" s="214"/>
      <c r="AV2" s="215"/>
      <c r="AW2" s="215"/>
      <c r="AX2" s="215"/>
      <c r="AY2" s="215"/>
      <c r="AZ2" s="215"/>
      <c r="BD2" s="217"/>
      <c r="BF2" s="218"/>
    </row>
    <row r="3" spans="1:58" s="219" customFormat="1" ht="24" customHeight="1">
      <c r="A3" s="446" t="s">
        <v>163</v>
      </c>
      <c r="B3" s="499" t="s">
        <v>164</v>
      </c>
      <c r="C3" s="500"/>
      <c r="D3" s="501"/>
      <c r="E3" s="449" t="s">
        <v>165</v>
      </c>
      <c r="F3" s="450"/>
      <c r="G3" s="450"/>
      <c r="H3" s="450"/>
      <c r="I3" s="450"/>
      <c r="J3" s="450"/>
      <c r="K3" s="450"/>
      <c r="L3" s="450"/>
      <c r="M3" s="450"/>
      <c r="N3" s="450"/>
      <c r="O3" s="450"/>
      <c r="P3" s="450"/>
      <c r="Q3" s="450"/>
      <c r="R3" s="450"/>
      <c r="S3" s="450"/>
      <c r="T3" s="450"/>
      <c r="U3" s="451"/>
      <c r="V3" s="452" t="s">
        <v>166</v>
      </c>
      <c r="W3" s="453"/>
      <c r="X3" s="452" t="s">
        <v>167</v>
      </c>
      <c r="Y3" s="453"/>
      <c r="Z3" s="494" t="s">
        <v>168</v>
      </c>
      <c r="AA3" s="495"/>
      <c r="AB3" s="498" t="s">
        <v>169</v>
      </c>
      <c r="AC3" s="498"/>
      <c r="AD3" s="498"/>
      <c r="AE3" s="498"/>
      <c r="AF3" s="498"/>
      <c r="AG3" s="498"/>
      <c r="AH3" s="498"/>
      <c r="AI3" s="498"/>
      <c r="AJ3" s="488" t="s">
        <v>170</v>
      </c>
      <c r="AK3" s="489"/>
      <c r="AL3" s="534" t="s">
        <v>171</v>
      </c>
      <c r="AM3" s="535"/>
      <c r="AN3" s="526" t="s">
        <v>172</v>
      </c>
      <c r="AO3" s="527"/>
      <c r="AP3" s="527"/>
      <c r="AQ3" s="527"/>
      <c r="AR3" s="527"/>
      <c r="AS3" s="527"/>
      <c r="AT3" s="527"/>
      <c r="AU3" s="528"/>
      <c r="AV3" s="516" t="s">
        <v>255</v>
      </c>
      <c r="AW3" s="517"/>
      <c r="AX3" s="488" t="s">
        <v>256</v>
      </c>
      <c r="AY3" s="529"/>
      <c r="AZ3" s="482" t="s">
        <v>173</v>
      </c>
      <c r="BA3" s="483"/>
      <c r="BB3" s="483"/>
      <c r="BC3" s="469" t="s">
        <v>174</v>
      </c>
      <c r="BD3" s="469"/>
      <c r="BE3" s="470"/>
      <c r="BF3" s="446" t="s">
        <v>163</v>
      </c>
    </row>
    <row r="4" spans="1:58" s="219" customFormat="1" ht="31.5" customHeight="1">
      <c r="A4" s="447"/>
      <c r="B4" s="502"/>
      <c r="C4" s="503"/>
      <c r="D4" s="504"/>
      <c r="E4" s="508" t="s">
        <v>175</v>
      </c>
      <c r="F4" s="509"/>
      <c r="G4" s="510"/>
      <c r="H4" s="511" t="s">
        <v>176</v>
      </c>
      <c r="I4" s="512"/>
      <c r="J4" s="512"/>
      <c r="K4" s="512"/>
      <c r="L4" s="512"/>
      <c r="M4" s="513"/>
      <c r="N4" s="514" t="s">
        <v>177</v>
      </c>
      <c r="O4" s="515"/>
      <c r="P4" s="460" t="s">
        <v>178</v>
      </c>
      <c r="Q4" s="461"/>
      <c r="R4" s="458" t="s">
        <v>179</v>
      </c>
      <c r="S4" s="459"/>
      <c r="T4" s="460" t="s">
        <v>180</v>
      </c>
      <c r="U4" s="461"/>
      <c r="V4" s="452" t="s">
        <v>181</v>
      </c>
      <c r="W4" s="453"/>
      <c r="X4" s="452" t="s">
        <v>182</v>
      </c>
      <c r="Y4" s="453"/>
      <c r="Z4" s="486" t="s">
        <v>183</v>
      </c>
      <c r="AA4" s="487"/>
      <c r="AB4" s="524" t="s">
        <v>184</v>
      </c>
      <c r="AC4" s="525"/>
      <c r="AD4" s="479" t="s">
        <v>185</v>
      </c>
      <c r="AE4" s="480"/>
      <c r="AF4" s="480"/>
      <c r="AG4" s="481"/>
      <c r="AH4" s="524" t="s">
        <v>186</v>
      </c>
      <c r="AI4" s="525"/>
      <c r="AJ4" s="490"/>
      <c r="AK4" s="491"/>
      <c r="AL4" s="536"/>
      <c r="AM4" s="537"/>
      <c r="AN4" s="475" t="s">
        <v>187</v>
      </c>
      <c r="AO4" s="484"/>
      <c r="AP4" s="475" t="s">
        <v>188</v>
      </c>
      <c r="AQ4" s="484"/>
      <c r="AR4" s="475" t="s">
        <v>189</v>
      </c>
      <c r="AS4" s="484"/>
      <c r="AT4" s="475" t="s">
        <v>190</v>
      </c>
      <c r="AU4" s="476"/>
      <c r="AV4" s="518"/>
      <c r="AW4" s="519"/>
      <c r="AX4" s="530"/>
      <c r="AY4" s="531"/>
      <c r="AZ4" s="482"/>
      <c r="BA4" s="483"/>
      <c r="BB4" s="483"/>
      <c r="BC4" s="471"/>
      <c r="BD4" s="471"/>
      <c r="BE4" s="472"/>
      <c r="BF4" s="447"/>
    </row>
    <row r="5" spans="1:58" s="219" customFormat="1" ht="25.5" customHeight="1">
      <c r="A5" s="447"/>
      <c r="B5" s="505"/>
      <c r="C5" s="506"/>
      <c r="D5" s="507"/>
      <c r="E5" s="464"/>
      <c r="F5" s="465"/>
      <c r="G5" s="466"/>
      <c r="H5" s="464" t="s">
        <v>191</v>
      </c>
      <c r="I5" s="465"/>
      <c r="J5" s="464" t="s">
        <v>192</v>
      </c>
      <c r="K5" s="466"/>
      <c r="L5" s="467" t="s">
        <v>193</v>
      </c>
      <c r="M5" s="468"/>
      <c r="N5" s="467"/>
      <c r="O5" s="468"/>
      <c r="P5" s="454" t="s">
        <v>194</v>
      </c>
      <c r="Q5" s="455"/>
      <c r="R5" s="522" t="s">
        <v>195</v>
      </c>
      <c r="S5" s="523"/>
      <c r="T5" s="454" t="s">
        <v>196</v>
      </c>
      <c r="U5" s="455"/>
      <c r="V5" s="462" t="s">
        <v>197</v>
      </c>
      <c r="W5" s="463"/>
      <c r="X5" s="462" t="s">
        <v>198</v>
      </c>
      <c r="Y5" s="463"/>
      <c r="Z5" s="456" t="s">
        <v>198</v>
      </c>
      <c r="AA5" s="457"/>
      <c r="AB5" s="498"/>
      <c r="AC5" s="498"/>
      <c r="AD5" s="496" t="s">
        <v>199</v>
      </c>
      <c r="AE5" s="497"/>
      <c r="AF5" s="496" t="s">
        <v>200</v>
      </c>
      <c r="AG5" s="497"/>
      <c r="AH5" s="498"/>
      <c r="AI5" s="498"/>
      <c r="AJ5" s="492"/>
      <c r="AK5" s="493"/>
      <c r="AL5" s="538"/>
      <c r="AM5" s="539"/>
      <c r="AN5" s="477"/>
      <c r="AO5" s="485"/>
      <c r="AP5" s="477"/>
      <c r="AQ5" s="485"/>
      <c r="AR5" s="477"/>
      <c r="AS5" s="485"/>
      <c r="AT5" s="477"/>
      <c r="AU5" s="478"/>
      <c r="AV5" s="520"/>
      <c r="AW5" s="521"/>
      <c r="AX5" s="532"/>
      <c r="AY5" s="533"/>
      <c r="AZ5" s="482"/>
      <c r="BA5" s="483"/>
      <c r="BB5" s="483"/>
      <c r="BC5" s="473"/>
      <c r="BD5" s="473"/>
      <c r="BE5" s="474"/>
      <c r="BF5" s="447"/>
    </row>
    <row r="6" spans="1:58" s="219" customFormat="1" ht="21.75" customHeight="1">
      <c r="A6" s="448"/>
      <c r="B6" s="223" t="s">
        <v>152</v>
      </c>
      <c r="C6" s="223" t="s">
        <v>19</v>
      </c>
      <c r="D6" s="223" t="s">
        <v>20</v>
      </c>
      <c r="E6" s="223" t="s">
        <v>152</v>
      </c>
      <c r="F6" s="223" t="s">
        <v>19</v>
      </c>
      <c r="G6" s="223" t="s">
        <v>20</v>
      </c>
      <c r="H6" s="223" t="s">
        <v>19</v>
      </c>
      <c r="I6" s="223" t="s">
        <v>20</v>
      </c>
      <c r="J6" s="223" t="s">
        <v>19</v>
      </c>
      <c r="K6" s="223" t="s">
        <v>20</v>
      </c>
      <c r="L6" s="223" t="s">
        <v>19</v>
      </c>
      <c r="M6" s="223" t="s">
        <v>20</v>
      </c>
      <c r="N6" s="223" t="s">
        <v>19</v>
      </c>
      <c r="O6" s="223" t="s">
        <v>20</v>
      </c>
      <c r="P6" s="223" t="s">
        <v>19</v>
      </c>
      <c r="Q6" s="223" t="s">
        <v>20</v>
      </c>
      <c r="R6" s="223" t="s">
        <v>19</v>
      </c>
      <c r="S6" s="223" t="s">
        <v>20</v>
      </c>
      <c r="T6" s="223" t="s">
        <v>19</v>
      </c>
      <c r="U6" s="223" t="s">
        <v>20</v>
      </c>
      <c r="V6" s="223" t="s">
        <v>19</v>
      </c>
      <c r="W6" s="223" t="s">
        <v>20</v>
      </c>
      <c r="X6" s="223" t="s">
        <v>19</v>
      </c>
      <c r="Y6" s="223" t="s">
        <v>20</v>
      </c>
      <c r="Z6" s="223" t="s">
        <v>19</v>
      </c>
      <c r="AA6" s="223" t="s">
        <v>20</v>
      </c>
      <c r="AB6" s="223" t="s">
        <v>19</v>
      </c>
      <c r="AC6" s="223" t="s">
        <v>20</v>
      </c>
      <c r="AD6" s="223" t="s">
        <v>19</v>
      </c>
      <c r="AE6" s="223" t="s">
        <v>20</v>
      </c>
      <c r="AF6" s="223" t="s">
        <v>19</v>
      </c>
      <c r="AG6" s="223" t="s">
        <v>20</v>
      </c>
      <c r="AH6" s="223" t="s">
        <v>19</v>
      </c>
      <c r="AI6" s="223" t="s">
        <v>20</v>
      </c>
      <c r="AJ6" s="223" t="s">
        <v>19</v>
      </c>
      <c r="AK6" s="223" t="s">
        <v>20</v>
      </c>
      <c r="AL6" s="221" t="s">
        <v>19</v>
      </c>
      <c r="AM6" s="220" t="s">
        <v>20</v>
      </c>
      <c r="AN6" s="223" t="s">
        <v>19</v>
      </c>
      <c r="AO6" s="223" t="s">
        <v>20</v>
      </c>
      <c r="AP6" s="223" t="s">
        <v>19</v>
      </c>
      <c r="AQ6" s="223" t="s">
        <v>20</v>
      </c>
      <c r="AR6" s="223" t="s">
        <v>19</v>
      </c>
      <c r="AS6" s="223" t="s">
        <v>20</v>
      </c>
      <c r="AT6" s="223" t="s">
        <v>19</v>
      </c>
      <c r="AU6" s="223" t="s">
        <v>20</v>
      </c>
      <c r="AV6" s="223" t="s">
        <v>19</v>
      </c>
      <c r="AW6" s="220" t="s">
        <v>20</v>
      </c>
      <c r="AX6" s="360" t="s">
        <v>220</v>
      </c>
      <c r="AY6" s="373" t="s">
        <v>221</v>
      </c>
      <c r="AZ6" s="224" t="s">
        <v>201</v>
      </c>
      <c r="BA6" s="222" t="s">
        <v>19</v>
      </c>
      <c r="BB6" s="222" t="s">
        <v>20</v>
      </c>
      <c r="BC6" s="223" t="s">
        <v>201</v>
      </c>
      <c r="BD6" s="223" t="s">
        <v>19</v>
      </c>
      <c r="BE6" s="223" t="s">
        <v>20</v>
      </c>
      <c r="BF6" s="448"/>
    </row>
    <row r="7" spans="1:58" s="232" customFormat="1" ht="7.5" customHeight="1">
      <c r="A7" s="225"/>
      <c r="B7" s="226"/>
      <c r="C7" s="226"/>
      <c r="D7" s="226"/>
      <c r="E7" s="226"/>
      <c r="F7" s="226"/>
      <c r="G7" s="226"/>
      <c r="H7" s="226"/>
      <c r="I7" s="226"/>
      <c r="J7" s="226"/>
      <c r="K7" s="226"/>
      <c r="L7" s="226"/>
      <c r="M7" s="226"/>
      <c r="N7" s="226"/>
      <c r="O7" s="226"/>
      <c r="P7" s="226"/>
      <c r="Q7" s="226"/>
      <c r="R7" s="226"/>
      <c r="S7" s="226"/>
      <c r="T7" s="226"/>
      <c r="U7" s="226"/>
      <c r="V7" s="226"/>
      <c r="W7" s="226"/>
      <c r="X7" s="226"/>
      <c r="Y7" s="226"/>
      <c r="Z7" s="226"/>
      <c r="AA7" s="226"/>
      <c r="AB7" s="226"/>
      <c r="AC7" s="226"/>
      <c r="AD7" s="226"/>
      <c r="AE7" s="226"/>
      <c r="AF7" s="226"/>
      <c r="AG7" s="226"/>
      <c r="AH7" s="226"/>
      <c r="AI7" s="226"/>
      <c r="AJ7" s="226"/>
      <c r="AK7" s="226"/>
      <c r="AL7" s="226"/>
      <c r="AM7" s="227"/>
      <c r="AN7" s="228"/>
      <c r="AO7" s="226"/>
      <c r="AP7" s="226"/>
      <c r="AQ7" s="226"/>
      <c r="AR7" s="226"/>
      <c r="AS7" s="226"/>
      <c r="AT7" s="226"/>
      <c r="AU7" s="226"/>
      <c r="AV7" s="226"/>
      <c r="AW7" s="226"/>
      <c r="AX7" s="228"/>
      <c r="AY7" s="363"/>
      <c r="AZ7" s="229"/>
      <c r="BA7" s="230"/>
      <c r="BB7" s="230"/>
      <c r="BC7" s="230"/>
      <c r="BD7" s="230"/>
      <c r="BE7" s="231"/>
      <c r="BF7" s="225"/>
    </row>
    <row r="8" spans="1:58" s="241" customFormat="1" ht="21.75" customHeight="1" hidden="1">
      <c r="A8" s="233" t="s">
        <v>202</v>
      </c>
      <c r="B8" s="234">
        <v>6083</v>
      </c>
      <c r="C8" s="234">
        <v>3015</v>
      </c>
      <c r="D8" s="234">
        <v>3068</v>
      </c>
      <c r="E8" s="234">
        <v>5995</v>
      </c>
      <c r="F8" s="234">
        <v>2960</v>
      </c>
      <c r="G8" s="234">
        <v>3035</v>
      </c>
      <c r="H8" s="234">
        <v>2726</v>
      </c>
      <c r="I8" s="234">
        <v>2854</v>
      </c>
      <c r="J8" s="234">
        <v>46</v>
      </c>
      <c r="K8" s="234">
        <v>77</v>
      </c>
      <c r="L8" s="234">
        <v>36</v>
      </c>
      <c r="M8" s="234">
        <v>28</v>
      </c>
      <c r="N8" s="234"/>
      <c r="O8" s="234"/>
      <c r="P8" s="234">
        <v>118</v>
      </c>
      <c r="Q8" s="234">
        <v>46</v>
      </c>
      <c r="R8" s="234">
        <v>34</v>
      </c>
      <c r="S8" s="234">
        <v>30</v>
      </c>
      <c r="T8" s="234">
        <v>0</v>
      </c>
      <c r="U8" s="234">
        <v>0</v>
      </c>
      <c r="V8" s="234">
        <v>8</v>
      </c>
      <c r="W8" s="234">
        <v>5</v>
      </c>
      <c r="X8" s="234">
        <v>1</v>
      </c>
      <c r="Y8" s="234">
        <v>0</v>
      </c>
      <c r="Z8" s="234">
        <v>0</v>
      </c>
      <c r="AA8" s="234">
        <v>0</v>
      </c>
      <c r="AB8" s="234"/>
      <c r="AC8" s="234"/>
      <c r="AD8" s="234"/>
      <c r="AE8" s="234"/>
      <c r="AF8" s="234"/>
      <c r="AG8" s="234"/>
      <c r="AH8" s="234"/>
      <c r="AI8" s="234"/>
      <c r="AJ8" s="234">
        <v>33</v>
      </c>
      <c r="AK8" s="234">
        <v>26</v>
      </c>
      <c r="AL8" s="235">
        <v>0</v>
      </c>
      <c r="AM8" s="235">
        <v>0</v>
      </c>
      <c r="AN8" s="236">
        <v>0</v>
      </c>
      <c r="AO8" s="234">
        <v>0</v>
      </c>
      <c r="AP8" s="234">
        <v>0</v>
      </c>
      <c r="AQ8" s="234">
        <v>0</v>
      </c>
      <c r="AR8" s="234">
        <v>0</v>
      </c>
      <c r="AS8" s="234">
        <v>0</v>
      </c>
      <c r="AT8" s="234">
        <v>0</v>
      </c>
      <c r="AU8" s="234">
        <v>0</v>
      </c>
      <c r="AV8" s="234"/>
      <c r="AW8" s="234"/>
      <c r="AX8" s="236"/>
      <c r="AY8" s="364"/>
      <c r="AZ8" s="237">
        <v>98.55334538878843</v>
      </c>
      <c r="BA8" s="238">
        <v>98.17578772802653</v>
      </c>
      <c r="BB8" s="238">
        <v>98.92438070404172</v>
      </c>
      <c r="BC8" s="239">
        <v>0.2465888541837909</v>
      </c>
      <c r="BD8" s="239">
        <v>0.4311774461028192</v>
      </c>
      <c r="BE8" s="240">
        <v>0.0651890482398957</v>
      </c>
      <c r="BF8" s="233" t="s">
        <v>202</v>
      </c>
    </row>
    <row r="9" spans="1:58" s="241" customFormat="1" ht="21.75" customHeight="1" hidden="1">
      <c r="A9" s="242" t="s">
        <v>203</v>
      </c>
      <c r="B9" s="234">
        <v>5568</v>
      </c>
      <c r="C9" s="234">
        <v>2834</v>
      </c>
      <c r="D9" s="234">
        <v>2734</v>
      </c>
      <c r="E9" s="234">
        <v>5496</v>
      </c>
      <c r="F9" s="234">
        <v>2787</v>
      </c>
      <c r="G9" s="234">
        <v>2709</v>
      </c>
      <c r="H9" s="235">
        <v>2536</v>
      </c>
      <c r="I9" s="235">
        <v>2588</v>
      </c>
      <c r="J9" s="235">
        <v>56</v>
      </c>
      <c r="K9" s="235">
        <v>47</v>
      </c>
      <c r="L9" s="235">
        <v>35</v>
      </c>
      <c r="M9" s="235">
        <v>17</v>
      </c>
      <c r="N9" s="235"/>
      <c r="O9" s="235"/>
      <c r="P9" s="235">
        <v>128</v>
      </c>
      <c r="Q9" s="235">
        <v>41</v>
      </c>
      <c r="R9" s="235">
        <v>32</v>
      </c>
      <c r="S9" s="235">
        <v>16</v>
      </c>
      <c r="T9" s="235">
        <v>0</v>
      </c>
      <c r="U9" s="235">
        <v>0</v>
      </c>
      <c r="V9" s="235">
        <v>2</v>
      </c>
      <c r="W9" s="235">
        <v>3</v>
      </c>
      <c r="X9" s="235">
        <v>0</v>
      </c>
      <c r="Y9" s="235">
        <v>0</v>
      </c>
      <c r="Z9" s="235">
        <v>0</v>
      </c>
      <c r="AA9" s="235">
        <v>0</v>
      </c>
      <c r="AB9" s="235"/>
      <c r="AC9" s="235"/>
      <c r="AD9" s="235"/>
      <c r="AE9" s="235"/>
      <c r="AF9" s="235"/>
      <c r="AG9" s="235"/>
      <c r="AH9" s="235"/>
      <c r="AI9" s="235"/>
      <c r="AJ9" s="235">
        <v>33</v>
      </c>
      <c r="AK9" s="235">
        <v>18</v>
      </c>
      <c r="AL9" s="235">
        <v>0</v>
      </c>
      <c r="AM9" s="235">
        <v>0</v>
      </c>
      <c r="AN9" s="243">
        <v>1</v>
      </c>
      <c r="AO9" s="235">
        <v>1</v>
      </c>
      <c r="AP9" s="235">
        <v>0</v>
      </c>
      <c r="AQ9" s="235">
        <v>0</v>
      </c>
      <c r="AR9" s="235">
        <v>0</v>
      </c>
      <c r="AS9" s="235">
        <v>0</v>
      </c>
      <c r="AT9" s="235">
        <v>0</v>
      </c>
      <c r="AU9" s="235">
        <v>0</v>
      </c>
      <c r="AV9" s="235"/>
      <c r="AW9" s="235"/>
      <c r="AX9" s="243"/>
      <c r="AY9" s="365"/>
      <c r="AZ9" s="244">
        <v>98.7068965517241</v>
      </c>
      <c r="BA9" s="245">
        <v>98.3415666901905</v>
      </c>
      <c r="BB9" s="245">
        <v>99.0855888807608</v>
      </c>
      <c r="BC9" s="246">
        <v>0.32327586206896</v>
      </c>
      <c r="BD9" s="246">
        <v>0.45871559633027</v>
      </c>
      <c r="BE9" s="247">
        <v>0.18288222384784</v>
      </c>
      <c r="BF9" s="242" t="s">
        <v>203</v>
      </c>
    </row>
    <row r="10" spans="1:58" s="241" customFormat="1" ht="21.75" customHeight="1" hidden="1">
      <c r="A10" s="248" t="s">
        <v>204</v>
      </c>
      <c r="B10" s="234">
        <v>5677</v>
      </c>
      <c r="C10" s="234">
        <v>2892</v>
      </c>
      <c r="D10" s="234">
        <v>2785</v>
      </c>
      <c r="E10" s="234">
        <v>5577</v>
      </c>
      <c r="F10" s="234">
        <v>2819</v>
      </c>
      <c r="G10" s="234">
        <v>2758</v>
      </c>
      <c r="H10" s="235">
        <v>2536</v>
      </c>
      <c r="I10" s="235">
        <v>2616</v>
      </c>
      <c r="J10" s="235">
        <v>59</v>
      </c>
      <c r="K10" s="235">
        <v>51</v>
      </c>
      <c r="L10" s="235">
        <v>39</v>
      </c>
      <c r="M10" s="235">
        <v>29</v>
      </c>
      <c r="N10" s="235"/>
      <c r="O10" s="235"/>
      <c r="P10" s="235">
        <v>147</v>
      </c>
      <c r="Q10" s="235">
        <v>38</v>
      </c>
      <c r="R10" s="235">
        <v>38</v>
      </c>
      <c r="S10" s="235">
        <v>24</v>
      </c>
      <c r="T10" s="235">
        <v>0</v>
      </c>
      <c r="U10" s="235">
        <v>0</v>
      </c>
      <c r="V10" s="235">
        <v>7</v>
      </c>
      <c r="W10" s="235">
        <v>1</v>
      </c>
      <c r="X10" s="235">
        <v>3</v>
      </c>
      <c r="Y10" s="235">
        <v>4</v>
      </c>
      <c r="Z10" s="235">
        <v>1</v>
      </c>
      <c r="AA10" s="235">
        <v>0</v>
      </c>
      <c r="AB10" s="235">
        <v>0</v>
      </c>
      <c r="AC10" s="235">
        <v>0</v>
      </c>
      <c r="AD10" s="235">
        <v>0</v>
      </c>
      <c r="AE10" s="235">
        <v>0</v>
      </c>
      <c r="AF10" s="235">
        <v>0</v>
      </c>
      <c r="AG10" s="235">
        <v>0</v>
      </c>
      <c r="AH10" s="235">
        <v>0</v>
      </c>
      <c r="AI10" s="235">
        <v>0</v>
      </c>
      <c r="AJ10" s="235">
        <v>37</v>
      </c>
      <c r="AK10" s="235">
        <v>18</v>
      </c>
      <c r="AL10" s="235">
        <v>1</v>
      </c>
      <c r="AM10" s="235">
        <v>0</v>
      </c>
      <c r="AN10" s="243">
        <v>3</v>
      </c>
      <c r="AO10" s="235">
        <v>0</v>
      </c>
      <c r="AP10" s="235">
        <v>0</v>
      </c>
      <c r="AQ10" s="235">
        <v>0</v>
      </c>
      <c r="AR10" s="235">
        <v>0</v>
      </c>
      <c r="AS10" s="235">
        <v>0</v>
      </c>
      <c r="AT10" s="235">
        <v>0</v>
      </c>
      <c r="AU10" s="235">
        <v>0</v>
      </c>
      <c r="AV10" s="235">
        <v>0</v>
      </c>
      <c r="AW10" s="235">
        <v>0</v>
      </c>
      <c r="AX10" s="243"/>
      <c r="AY10" s="365"/>
      <c r="AZ10" s="244">
        <v>98.2385062533028</v>
      </c>
      <c r="BA10" s="245">
        <v>97.475795297372</v>
      </c>
      <c r="BB10" s="245">
        <v>99.0305206463196</v>
      </c>
      <c r="BC10" s="246">
        <v>0.54606306147613</v>
      </c>
      <c r="BD10" s="246">
        <v>0.93360995850622</v>
      </c>
      <c r="BE10" s="247">
        <v>0.14362657091561</v>
      </c>
      <c r="BF10" s="248" t="s">
        <v>204</v>
      </c>
    </row>
    <row r="11" spans="1:58" s="241" customFormat="1" ht="21.75" customHeight="1" hidden="1">
      <c r="A11" s="248" t="s">
        <v>205</v>
      </c>
      <c r="B11" s="234">
        <v>5467</v>
      </c>
      <c r="C11" s="234">
        <v>2790</v>
      </c>
      <c r="D11" s="234">
        <v>2677</v>
      </c>
      <c r="E11" s="234">
        <v>5388</v>
      </c>
      <c r="F11" s="234">
        <v>2742</v>
      </c>
      <c r="G11" s="234">
        <v>2646</v>
      </c>
      <c r="H11" s="235">
        <v>2511</v>
      </c>
      <c r="I11" s="235">
        <v>2496</v>
      </c>
      <c r="J11" s="235">
        <v>34</v>
      </c>
      <c r="K11" s="235">
        <v>45</v>
      </c>
      <c r="L11" s="235">
        <v>29</v>
      </c>
      <c r="M11" s="235">
        <v>28</v>
      </c>
      <c r="N11" s="235"/>
      <c r="O11" s="235"/>
      <c r="P11" s="235">
        <v>129</v>
      </c>
      <c r="Q11" s="235">
        <v>49</v>
      </c>
      <c r="R11" s="235">
        <v>39</v>
      </c>
      <c r="S11" s="235">
        <v>28</v>
      </c>
      <c r="T11" s="235">
        <v>0</v>
      </c>
      <c r="U11" s="235">
        <v>0</v>
      </c>
      <c r="V11" s="235">
        <v>5</v>
      </c>
      <c r="W11" s="235">
        <v>2</v>
      </c>
      <c r="X11" s="235">
        <v>5</v>
      </c>
      <c r="Y11" s="235">
        <v>4</v>
      </c>
      <c r="Z11" s="235">
        <v>0</v>
      </c>
      <c r="AA11" s="235">
        <v>0</v>
      </c>
      <c r="AB11" s="235">
        <v>0</v>
      </c>
      <c r="AC11" s="235">
        <v>0</v>
      </c>
      <c r="AD11" s="235">
        <v>0</v>
      </c>
      <c r="AE11" s="235">
        <v>0</v>
      </c>
      <c r="AF11" s="235">
        <v>0</v>
      </c>
      <c r="AG11" s="235">
        <v>0</v>
      </c>
      <c r="AH11" s="235">
        <v>0</v>
      </c>
      <c r="AI11" s="235">
        <v>0</v>
      </c>
      <c r="AJ11" s="235">
        <v>24</v>
      </c>
      <c r="AK11" s="235">
        <v>22</v>
      </c>
      <c r="AL11" s="235">
        <v>1</v>
      </c>
      <c r="AM11" s="235">
        <v>0</v>
      </c>
      <c r="AN11" s="243">
        <v>0</v>
      </c>
      <c r="AO11" s="235">
        <v>2</v>
      </c>
      <c r="AP11" s="235">
        <v>0</v>
      </c>
      <c r="AQ11" s="235">
        <v>0</v>
      </c>
      <c r="AR11" s="235">
        <v>0</v>
      </c>
      <c r="AS11" s="235">
        <v>0</v>
      </c>
      <c r="AT11" s="235">
        <v>0</v>
      </c>
      <c r="AU11" s="235">
        <v>0</v>
      </c>
      <c r="AV11" s="235">
        <v>0</v>
      </c>
      <c r="AW11" s="235">
        <v>0</v>
      </c>
      <c r="AX11" s="243"/>
      <c r="AY11" s="365"/>
      <c r="AZ11" s="244">
        <v>98.55496616059996</v>
      </c>
      <c r="BA11" s="245">
        <v>98.27956989247312</v>
      </c>
      <c r="BB11" s="245">
        <v>98.84198729921553</v>
      </c>
      <c r="BC11" s="246">
        <v>0.3</v>
      </c>
      <c r="BD11" s="246">
        <v>0.5</v>
      </c>
      <c r="BE11" s="247">
        <v>0.2</v>
      </c>
      <c r="BF11" s="248" t="s">
        <v>205</v>
      </c>
    </row>
    <row r="12" spans="1:58" s="241" customFormat="1" ht="21.75" customHeight="1" hidden="1">
      <c r="A12" s="249" t="s">
        <v>206</v>
      </c>
      <c r="B12" s="250">
        <v>5427</v>
      </c>
      <c r="C12" s="250">
        <v>2798</v>
      </c>
      <c r="D12" s="250">
        <v>2629</v>
      </c>
      <c r="E12" s="250">
        <v>5355</v>
      </c>
      <c r="F12" s="250">
        <v>2745</v>
      </c>
      <c r="G12" s="250">
        <v>2610</v>
      </c>
      <c r="H12" s="251">
        <v>2476</v>
      </c>
      <c r="I12" s="251">
        <v>2482</v>
      </c>
      <c r="J12" s="251">
        <v>55</v>
      </c>
      <c r="K12" s="251">
        <v>42</v>
      </c>
      <c r="L12" s="251">
        <v>33</v>
      </c>
      <c r="M12" s="251">
        <v>33</v>
      </c>
      <c r="N12" s="251">
        <v>0</v>
      </c>
      <c r="O12" s="251">
        <v>0</v>
      </c>
      <c r="P12" s="251">
        <v>142</v>
      </c>
      <c r="Q12" s="251">
        <v>34</v>
      </c>
      <c r="R12" s="251">
        <v>39</v>
      </c>
      <c r="S12" s="251">
        <v>19</v>
      </c>
      <c r="T12" s="251">
        <v>0</v>
      </c>
      <c r="U12" s="251">
        <v>0</v>
      </c>
      <c r="V12" s="251">
        <v>4</v>
      </c>
      <c r="W12" s="251">
        <v>2</v>
      </c>
      <c r="X12" s="251">
        <v>2</v>
      </c>
      <c r="Y12" s="251">
        <v>1</v>
      </c>
      <c r="Z12" s="251">
        <v>1</v>
      </c>
      <c r="AA12" s="251">
        <v>0</v>
      </c>
      <c r="AB12" s="251" t="s">
        <v>208</v>
      </c>
      <c r="AC12" s="251" t="s">
        <v>207</v>
      </c>
      <c r="AD12" s="251" t="s">
        <v>207</v>
      </c>
      <c r="AE12" s="251" t="s">
        <v>209</v>
      </c>
      <c r="AF12" s="251" t="s">
        <v>207</v>
      </c>
      <c r="AG12" s="251" t="s">
        <v>207</v>
      </c>
      <c r="AH12" s="251" t="s">
        <v>207</v>
      </c>
      <c r="AI12" s="251" t="s">
        <v>210</v>
      </c>
      <c r="AJ12" s="251">
        <v>31</v>
      </c>
      <c r="AK12" s="251">
        <v>12</v>
      </c>
      <c r="AL12" s="251">
        <v>0</v>
      </c>
      <c r="AM12" s="251">
        <v>0</v>
      </c>
      <c r="AN12" s="252">
        <v>1</v>
      </c>
      <c r="AO12" s="251">
        <v>0</v>
      </c>
      <c r="AP12" s="251">
        <v>0</v>
      </c>
      <c r="AQ12" s="251">
        <v>0</v>
      </c>
      <c r="AR12" s="251">
        <v>0</v>
      </c>
      <c r="AS12" s="251">
        <v>0</v>
      </c>
      <c r="AT12" s="251">
        <v>0</v>
      </c>
      <c r="AU12" s="251">
        <v>0</v>
      </c>
      <c r="AV12" s="251">
        <v>0</v>
      </c>
      <c r="AW12" s="251">
        <v>0</v>
      </c>
      <c r="AX12" s="252"/>
      <c r="AY12" s="366"/>
      <c r="AZ12" s="253">
        <v>98.67330016583747</v>
      </c>
      <c r="BA12" s="254">
        <v>98.10578984989277</v>
      </c>
      <c r="BB12" s="254">
        <v>99.27729174591099</v>
      </c>
      <c r="BC12" s="255">
        <v>0.4</v>
      </c>
      <c r="BD12" s="255">
        <v>0.6</v>
      </c>
      <c r="BE12" s="256">
        <v>0.2</v>
      </c>
      <c r="BF12" s="249" t="s">
        <v>211</v>
      </c>
    </row>
    <row r="13" spans="1:58" s="241" customFormat="1" ht="21.75" customHeight="1">
      <c r="A13" s="278" t="s">
        <v>253</v>
      </c>
      <c r="B13" s="250">
        <v>74</v>
      </c>
      <c r="C13" s="250">
        <v>40</v>
      </c>
      <c r="D13" s="250">
        <v>34</v>
      </c>
      <c r="E13" s="250">
        <v>72</v>
      </c>
      <c r="F13" s="250">
        <v>39</v>
      </c>
      <c r="G13" s="250">
        <v>33</v>
      </c>
      <c r="H13" s="251">
        <v>38</v>
      </c>
      <c r="I13" s="251">
        <v>33</v>
      </c>
      <c r="J13" s="251">
        <v>0</v>
      </c>
      <c r="K13" s="251">
        <v>0</v>
      </c>
      <c r="L13" s="251">
        <v>1</v>
      </c>
      <c r="M13" s="251">
        <v>0</v>
      </c>
      <c r="N13" s="251">
        <v>0</v>
      </c>
      <c r="O13" s="251">
        <v>0</v>
      </c>
      <c r="P13" s="251">
        <v>0</v>
      </c>
      <c r="Q13" s="251">
        <v>0</v>
      </c>
      <c r="R13" s="251">
        <v>0</v>
      </c>
      <c r="S13" s="251">
        <v>0</v>
      </c>
      <c r="T13" s="251"/>
      <c r="U13" s="251"/>
      <c r="V13" s="251">
        <v>0</v>
      </c>
      <c r="W13" s="251">
        <v>0</v>
      </c>
      <c r="X13" s="251">
        <v>0</v>
      </c>
      <c r="Y13" s="251">
        <v>1</v>
      </c>
      <c r="Z13" s="251">
        <v>0</v>
      </c>
      <c r="AA13" s="251">
        <v>0</v>
      </c>
      <c r="AB13" s="251">
        <v>0</v>
      </c>
      <c r="AC13" s="251">
        <v>0</v>
      </c>
      <c r="AD13" s="251">
        <v>0</v>
      </c>
      <c r="AE13" s="251">
        <v>0</v>
      </c>
      <c r="AF13" s="251">
        <v>0</v>
      </c>
      <c r="AG13" s="251">
        <v>0</v>
      </c>
      <c r="AH13" s="251">
        <v>0</v>
      </c>
      <c r="AI13" s="251">
        <v>0</v>
      </c>
      <c r="AJ13" s="251">
        <v>1</v>
      </c>
      <c r="AK13" s="251">
        <v>0</v>
      </c>
      <c r="AL13" s="251">
        <v>0</v>
      </c>
      <c r="AM13" s="251">
        <v>0</v>
      </c>
      <c r="AN13" s="252">
        <v>0</v>
      </c>
      <c r="AO13" s="251">
        <v>0</v>
      </c>
      <c r="AP13" s="251">
        <v>0</v>
      </c>
      <c r="AQ13" s="251">
        <v>0</v>
      </c>
      <c r="AR13" s="251">
        <v>0</v>
      </c>
      <c r="AS13" s="251">
        <v>0</v>
      </c>
      <c r="AT13" s="251">
        <v>0</v>
      </c>
      <c r="AU13" s="251">
        <v>0</v>
      </c>
      <c r="AV13" s="251">
        <v>0</v>
      </c>
      <c r="AW13" s="251">
        <v>0</v>
      </c>
      <c r="AX13" s="252">
        <v>0</v>
      </c>
      <c r="AY13" s="366">
        <v>0</v>
      </c>
      <c r="AZ13" s="253">
        <v>97.2972972972973</v>
      </c>
      <c r="BA13" s="254">
        <v>97.5</v>
      </c>
      <c r="BB13" s="254">
        <v>97.05882352941177</v>
      </c>
      <c r="BC13" s="255">
        <v>0</v>
      </c>
      <c r="BD13" s="255">
        <v>0</v>
      </c>
      <c r="BE13" s="256">
        <v>0</v>
      </c>
      <c r="BF13" s="356" t="s">
        <v>253</v>
      </c>
    </row>
    <row r="14" spans="1:58" s="261" customFormat="1" ht="21.75" customHeight="1">
      <c r="A14" s="350" t="s">
        <v>252</v>
      </c>
      <c r="B14" s="263">
        <f>C14+D14</f>
        <v>71</v>
      </c>
      <c r="C14" s="263">
        <f>SUM(C20:C20)</f>
        <v>41</v>
      </c>
      <c r="D14" s="263">
        <f>SUM(D20:D20)</f>
        <v>30</v>
      </c>
      <c r="E14" s="263">
        <f>F14+G14</f>
        <v>70</v>
      </c>
      <c r="F14" s="263">
        <f aca="true" t="shared" si="0" ref="F14:S14">SUM(F20:F20)</f>
        <v>40</v>
      </c>
      <c r="G14" s="263">
        <f t="shared" si="0"/>
        <v>30</v>
      </c>
      <c r="H14" s="263">
        <f t="shared" si="0"/>
        <v>40</v>
      </c>
      <c r="I14" s="263">
        <f t="shared" si="0"/>
        <v>30</v>
      </c>
      <c r="J14" s="263">
        <f t="shared" si="0"/>
        <v>0</v>
      </c>
      <c r="K14" s="263">
        <f t="shared" si="0"/>
        <v>0</v>
      </c>
      <c r="L14" s="263">
        <f t="shared" si="0"/>
        <v>0</v>
      </c>
      <c r="M14" s="263">
        <f t="shared" si="0"/>
        <v>0</v>
      </c>
      <c r="N14" s="263">
        <f t="shared" si="0"/>
        <v>0</v>
      </c>
      <c r="O14" s="263">
        <f t="shared" si="0"/>
        <v>0</v>
      </c>
      <c r="P14" s="263">
        <f t="shared" si="0"/>
        <v>0</v>
      </c>
      <c r="Q14" s="263">
        <f t="shared" si="0"/>
        <v>0</v>
      </c>
      <c r="R14" s="263">
        <f t="shared" si="0"/>
        <v>0</v>
      </c>
      <c r="S14" s="263">
        <f t="shared" si="0"/>
        <v>0</v>
      </c>
      <c r="T14" s="264"/>
      <c r="U14" s="264"/>
      <c r="V14" s="263">
        <f aca="true" t="shared" si="1" ref="V14:AA14">SUM(V20:V20)</f>
        <v>0</v>
      </c>
      <c r="W14" s="263">
        <f t="shared" si="1"/>
        <v>0</v>
      </c>
      <c r="X14" s="264">
        <f t="shared" si="1"/>
        <v>0</v>
      </c>
      <c r="Y14" s="264">
        <f t="shared" si="1"/>
        <v>0</v>
      </c>
      <c r="Z14" s="264">
        <f t="shared" si="1"/>
        <v>1</v>
      </c>
      <c r="AA14" s="264">
        <f t="shared" si="1"/>
        <v>0</v>
      </c>
      <c r="AB14" s="263">
        <v>0</v>
      </c>
      <c r="AC14" s="263">
        <v>0</v>
      </c>
      <c r="AD14" s="263">
        <f aca="true" t="shared" si="2" ref="AD14:AW14">SUM(AD20:AD20)</f>
        <v>0</v>
      </c>
      <c r="AE14" s="263">
        <f t="shared" si="2"/>
        <v>0</v>
      </c>
      <c r="AF14" s="263">
        <f t="shared" si="2"/>
        <v>0</v>
      </c>
      <c r="AG14" s="263">
        <f t="shared" si="2"/>
        <v>0</v>
      </c>
      <c r="AH14" s="263">
        <f t="shared" si="2"/>
        <v>0</v>
      </c>
      <c r="AI14" s="263">
        <f t="shared" si="2"/>
        <v>0</v>
      </c>
      <c r="AJ14" s="263">
        <f t="shared" si="2"/>
        <v>0</v>
      </c>
      <c r="AK14" s="263">
        <f t="shared" si="2"/>
        <v>0</v>
      </c>
      <c r="AL14" s="264">
        <f t="shared" si="2"/>
        <v>0</v>
      </c>
      <c r="AM14" s="264">
        <f t="shared" si="2"/>
        <v>0</v>
      </c>
      <c r="AN14" s="265">
        <f t="shared" si="2"/>
        <v>0</v>
      </c>
      <c r="AO14" s="266">
        <f t="shared" si="2"/>
        <v>0</v>
      </c>
      <c r="AP14" s="264">
        <f t="shared" si="2"/>
        <v>0</v>
      </c>
      <c r="AQ14" s="264">
        <f t="shared" si="2"/>
        <v>0</v>
      </c>
      <c r="AR14" s="264">
        <f t="shared" si="2"/>
        <v>0</v>
      </c>
      <c r="AS14" s="264">
        <f t="shared" si="2"/>
        <v>0</v>
      </c>
      <c r="AT14" s="264">
        <f t="shared" si="2"/>
        <v>0</v>
      </c>
      <c r="AU14" s="264">
        <f t="shared" si="2"/>
        <v>0</v>
      </c>
      <c r="AV14" s="264">
        <f t="shared" si="2"/>
        <v>0</v>
      </c>
      <c r="AW14" s="264">
        <f t="shared" si="2"/>
        <v>0</v>
      </c>
      <c r="AX14" s="265">
        <v>0</v>
      </c>
      <c r="AY14" s="367">
        <v>0</v>
      </c>
      <c r="AZ14" s="340">
        <f>E14/B14*100</f>
        <v>98.59154929577466</v>
      </c>
      <c r="BA14" s="341">
        <f>F14/C14*100</f>
        <v>97.5609756097561</v>
      </c>
      <c r="BB14" s="341">
        <f>G14/D14*100</f>
        <v>100</v>
      </c>
      <c r="BC14" s="342">
        <v>0</v>
      </c>
      <c r="BD14" s="342">
        <v>0</v>
      </c>
      <c r="BE14" s="343">
        <v>0</v>
      </c>
      <c r="BF14" s="262" t="s">
        <v>254</v>
      </c>
    </row>
    <row r="15" spans="1:58" s="277" customFormat="1" ht="6.75" customHeight="1">
      <c r="A15" s="267"/>
      <c r="B15" s="268"/>
      <c r="C15" s="250"/>
      <c r="D15" s="250"/>
      <c r="E15" s="250"/>
      <c r="F15" s="250"/>
      <c r="G15" s="250"/>
      <c r="H15" s="250"/>
      <c r="I15" s="250"/>
      <c r="J15" s="250"/>
      <c r="K15" s="250"/>
      <c r="L15" s="250"/>
      <c r="M15" s="250"/>
      <c r="N15" s="250"/>
      <c r="O15" s="250"/>
      <c r="P15" s="250"/>
      <c r="Q15" s="250"/>
      <c r="R15" s="250"/>
      <c r="S15" s="250"/>
      <c r="T15" s="269"/>
      <c r="U15" s="269"/>
      <c r="V15" s="269"/>
      <c r="W15" s="269"/>
      <c r="X15" s="269"/>
      <c r="Y15" s="269"/>
      <c r="Z15" s="269"/>
      <c r="AA15" s="269"/>
      <c r="AB15" s="269"/>
      <c r="AC15" s="269"/>
      <c r="AD15" s="269"/>
      <c r="AE15" s="269"/>
      <c r="AF15" s="269"/>
      <c r="AG15" s="269"/>
      <c r="AH15" s="269"/>
      <c r="AI15" s="269"/>
      <c r="AJ15" s="269"/>
      <c r="AK15" s="269"/>
      <c r="AL15" s="270"/>
      <c r="AM15" s="269"/>
      <c r="AN15" s="271"/>
      <c r="AO15" s="269"/>
      <c r="AP15" s="269"/>
      <c r="AQ15" s="269"/>
      <c r="AR15" s="269"/>
      <c r="AS15" s="269"/>
      <c r="AT15" s="269"/>
      <c r="AU15" s="269"/>
      <c r="AV15" s="269"/>
      <c r="AW15" s="269"/>
      <c r="AX15" s="372"/>
      <c r="AY15" s="368"/>
      <c r="AZ15" s="272"/>
      <c r="BA15" s="273"/>
      <c r="BB15" s="273"/>
      <c r="BC15" s="274">
        <v>0</v>
      </c>
      <c r="BD15" s="274">
        <v>0</v>
      </c>
      <c r="BE15" s="275">
        <v>0</v>
      </c>
      <c r="BF15" s="276"/>
    </row>
    <row r="16" spans="1:58" s="241" customFormat="1" ht="21.75" customHeight="1">
      <c r="A16" s="278" t="s">
        <v>212</v>
      </c>
      <c r="B16" s="257">
        <f>C16+D16</f>
        <v>0</v>
      </c>
      <c r="C16" s="257">
        <v>0</v>
      </c>
      <c r="D16" s="257">
        <v>0</v>
      </c>
      <c r="E16" s="257">
        <v>0</v>
      </c>
      <c r="F16" s="257">
        <v>0</v>
      </c>
      <c r="G16" s="257">
        <v>0</v>
      </c>
      <c r="H16" s="257">
        <v>0</v>
      </c>
      <c r="I16" s="257">
        <v>0</v>
      </c>
      <c r="J16" s="250">
        <v>0</v>
      </c>
      <c r="K16" s="250">
        <v>0</v>
      </c>
      <c r="L16" s="250">
        <v>0</v>
      </c>
      <c r="M16" s="250">
        <v>0</v>
      </c>
      <c r="N16" s="250">
        <v>0</v>
      </c>
      <c r="O16" s="250">
        <v>0</v>
      </c>
      <c r="P16" s="250">
        <v>0</v>
      </c>
      <c r="Q16" s="250">
        <v>0</v>
      </c>
      <c r="R16" s="250">
        <v>0</v>
      </c>
      <c r="S16" s="250">
        <v>0</v>
      </c>
      <c r="T16" s="250">
        <v>0</v>
      </c>
      <c r="U16" s="250">
        <v>0</v>
      </c>
      <c r="V16" s="250">
        <v>0</v>
      </c>
      <c r="W16" s="250">
        <v>0</v>
      </c>
      <c r="X16" s="250">
        <v>0</v>
      </c>
      <c r="Y16" s="250">
        <v>0</v>
      </c>
      <c r="Z16" s="250">
        <v>0</v>
      </c>
      <c r="AA16" s="250">
        <v>0</v>
      </c>
      <c r="AB16" s="250">
        <v>0</v>
      </c>
      <c r="AC16" s="250">
        <v>0</v>
      </c>
      <c r="AD16" s="250">
        <v>0</v>
      </c>
      <c r="AE16" s="250">
        <v>0</v>
      </c>
      <c r="AF16" s="250">
        <v>0</v>
      </c>
      <c r="AG16" s="250">
        <v>0</v>
      </c>
      <c r="AH16" s="250">
        <v>0</v>
      </c>
      <c r="AI16" s="250">
        <v>0</v>
      </c>
      <c r="AJ16" s="250">
        <v>0</v>
      </c>
      <c r="AK16" s="250">
        <v>0</v>
      </c>
      <c r="AL16" s="250">
        <v>0</v>
      </c>
      <c r="AM16" s="250">
        <v>0</v>
      </c>
      <c r="AN16" s="279">
        <v>0</v>
      </c>
      <c r="AO16" s="250">
        <v>0</v>
      </c>
      <c r="AP16" s="250">
        <v>0</v>
      </c>
      <c r="AQ16" s="250">
        <v>0</v>
      </c>
      <c r="AR16" s="250">
        <v>0</v>
      </c>
      <c r="AS16" s="250">
        <v>0</v>
      </c>
      <c r="AT16" s="250">
        <v>0</v>
      </c>
      <c r="AU16" s="250">
        <v>0</v>
      </c>
      <c r="AV16" s="250">
        <v>0</v>
      </c>
      <c r="AW16" s="250">
        <v>0</v>
      </c>
      <c r="AX16" s="279">
        <v>0</v>
      </c>
      <c r="AY16" s="369">
        <v>0</v>
      </c>
      <c r="AZ16" s="259">
        <v>0</v>
      </c>
      <c r="BA16" s="260">
        <v>0</v>
      </c>
      <c r="BB16" s="260">
        <v>0</v>
      </c>
      <c r="BC16" s="280">
        <v>0</v>
      </c>
      <c r="BD16" s="280">
        <v>0</v>
      </c>
      <c r="BE16" s="280">
        <v>0</v>
      </c>
      <c r="BF16" s="278" t="s">
        <v>72</v>
      </c>
    </row>
    <row r="17" spans="1:58" s="241" customFormat="1" ht="21.75" customHeight="1">
      <c r="A17" s="278" t="s">
        <v>213</v>
      </c>
      <c r="B17" s="257">
        <f>C17+D17</f>
        <v>71</v>
      </c>
      <c r="C17" s="257">
        <v>41</v>
      </c>
      <c r="D17" s="257">
        <v>30</v>
      </c>
      <c r="E17" s="257">
        <f>F17+G17</f>
        <v>70</v>
      </c>
      <c r="F17" s="257">
        <v>40</v>
      </c>
      <c r="G17" s="257">
        <v>30</v>
      </c>
      <c r="H17" s="257">
        <v>40</v>
      </c>
      <c r="I17" s="257">
        <v>30</v>
      </c>
      <c r="J17" s="257">
        <v>0</v>
      </c>
      <c r="K17" s="257">
        <v>0</v>
      </c>
      <c r="L17" s="257">
        <v>0</v>
      </c>
      <c r="M17" s="257">
        <v>0</v>
      </c>
      <c r="N17" s="257">
        <v>0</v>
      </c>
      <c r="O17" s="257">
        <v>0</v>
      </c>
      <c r="P17" s="257">
        <v>0</v>
      </c>
      <c r="Q17" s="257">
        <v>0</v>
      </c>
      <c r="R17" s="257">
        <v>0</v>
      </c>
      <c r="S17" s="257">
        <v>0</v>
      </c>
      <c r="T17" s="250">
        <v>0</v>
      </c>
      <c r="U17" s="250">
        <v>0</v>
      </c>
      <c r="V17" s="250">
        <v>0</v>
      </c>
      <c r="W17" s="250">
        <v>0</v>
      </c>
      <c r="X17" s="250">
        <v>0</v>
      </c>
      <c r="Y17" s="250">
        <v>0</v>
      </c>
      <c r="Z17" s="250">
        <v>1</v>
      </c>
      <c r="AA17" s="250">
        <v>0</v>
      </c>
      <c r="AB17" s="250">
        <v>0</v>
      </c>
      <c r="AC17" s="250">
        <v>0</v>
      </c>
      <c r="AD17" s="250">
        <v>0</v>
      </c>
      <c r="AE17" s="250">
        <v>0</v>
      </c>
      <c r="AF17" s="250">
        <v>0</v>
      </c>
      <c r="AG17" s="250">
        <v>0</v>
      </c>
      <c r="AH17" s="250">
        <v>0</v>
      </c>
      <c r="AI17" s="250">
        <v>0</v>
      </c>
      <c r="AJ17" s="257">
        <v>0</v>
      </c>
      <c r="AK17" s="250">
        <v>0</v>
      </c>
      <c r="AL17" s="250">
        <v>0</v>
      </c>
      <c r="AM17" s="250">
        <v>0</v>
      </c>
      <c r="AN17" s="279">
        <v>0</v>
      </c>
      <c r="AO17" s="250">
        <v>0</v>
      </c>
      <c r="AP17" s="250">
        <v>0</v>
      </c>
      <c r="AQ17" s="250">
        <v>0</v>
      </c>
      <c r="AR17" s="250">
        <v>0</v>
      </c>
      <c r="AS17" s="250">
        <v>0</v>
      </c>
      <c r="AT17" s="250">
        <v>0</v>
      </c>
      <c r="AU17" s="250">
        <v>0</v>
      </c>
      <c r="AV17" s="250">
        <v>0</v>
      </c>
      <c r="AW17" s="250">
        <v>0</v>
      </c>
      <c r="AX17" s="279">
        <v>0</v>
      </c>
      <c r="AY17" s="369">
        <v>0</v>
      </c>
      <c r="AZ17" s="259">
        <f>E17/B17*100</f>
        <v>98.59154929577466</v>
      </c>
      <c r="BA17" s="260">
        <f>F17/C17*100</f>
        <v>97.5609756097561</v>
      </c>
      <c r="BB17" s="260">
        <f>G17/D17*100</f>
        <v>100</v>
      </c>
      <c r="BC17" s="280">
        <v>0</v>
      </c>
      <c r="BD17" s="280">
        <v>0</v>
      </c>
      <c r="BE17" s="280">
        <v>0</v>
      </c>
      <c r="BF17" s="278" t="s">
        <v>213</v>
      </c>
    </row>
    <row r="18" spans="1:58" s="241" customFormat="1" ht="21.75" customHeight="1">
      <c r="A18" s="278" t="s">
        <v>214</v>
      </c>
      <c r="B18" s="257">
        <f>C18+D18</f>
        <v>0</v>
      </c>
      <c r="C18" s="257">
        <v>0</v>
      </c>
      <c r="D18" s="257">
        <v>0</v>
      </c>
      <c r="E18" s="257">
        <f>F18+G18</f>
        <v>0</v>
      </c>
      <c r="F18" s="257">
        <f>H18+J18+L18+P18+R18+T18</f>
        <v>0</v>
      </c>
      <c r="G18" s="257">
        <f>I18+K18+M18+Q18+S18+U18</f>
        <v>0</v>
      </c>
      <c r="H18" s="257">
        <v>0</v>
      </c>
      <c r="I18" s="257">
        <v>0</v>
      </c>
      <c r="J18" s="250">
        <v>0</v>
      </c>
      <c r="K18" s="250">
        <v>0</v>
      </c>
      <c r="L18" s="250">
        <v>0</v>
      </c>
      <c r="M18" s="250">
        <v>0</v>
      </c>
      <c r="N18" s="250">
        <v>0</v>
      </c>
      <c r="O18" s="250">
        <v>0</v>
      </c>
      <c r="P18" s="250">
        <v>0</v>
      </c>
      <c r="Q18" s="250">
        <v>0</v>
      </c>
      <c r="R18" s="250">
        <v>0</v>
      </c>
      <c r="S18" s="250">
        <v>0</v>
      </c>
      <c r="T18" s="250">
        <v>0</v>
      </c>
      <c r="U18" s="250">
        <v>0</v>
      </c>
      <c r="V18" s="250">
        <v>0</v>
      </c>
      <c r="W18" s="250">
        <v>0</v>
      </c>
      <c r="X18" s="250">
        <v>0</v>
      </c>
      <c r="Y18" s="250">
        <v>0</v>
      </c>
      <c r="Z18" s="250">
        <v>0</v>
      </c>
      <c r="AA18" s="250">
        <v>0</v>
      </c>
      <c r="AB18" s="250">
        <v>0</v>
      </c>
      <c r="AC18" s="250">
        <v>0</v>
      </c>
      <c r="AD18" s="250">
        <v>0</v>
      </c>
      <c r="AE18" s="250">
        <v>0</v>
      </c>
      <c r="AF18" s="250">
        <v>0</v>
      </c>
      <c r="AG18" s="250">
        <v>0</v>
      </c>
      <c r="AH18" s="250">
        <v>0</v>
      </c>
      <c r="AI18" s="250">
        <v>0</v>
      </c>
      <c r="AJ18" s="250">
        <v>0</v>
      </c>
      <c r="AK18" s="250">
        <v>0</v>
      </c>
      <c r="AL18" s="250">
        <v>0</v>
      </c>
      <c r="AM18" s="250">
        <v>0</v>
      </c>
      <c r="AN18" s="279">
        <v>0</v>
      </c>
      <c r="AO18" s="250">
        <v>0</v>
      </c>
      <c r="AP18" s="250">
        <v>0</v>
      </c>
      <c r="AQ18" s="250">
        <v>0</v>
      </c>
      <c r="AR18" s="250">
        <v>0</v>
      </c>
      <c r="AS18" s="250">
        <v>0</v>
      </c>
      <c r="AT18" s="250">
        <v>0</v>
      </c>
      <c r="AU18" s="250">
        <v>0</v>
      </c>
      <c r="AV18" s="250">
        <v>0</v>
      </c>
      <c r="AW18" s="250">
        <v>0</v>
      </c>
      <c r="AX18" s="279">
        <v>0</v>
      </c>
      <c r="AY18" s="369">
        <v>0</v>
      </c>
      <c r="AZ18" s="259">
        <v>0</v>
      </c>
      <c r="BA18" s="260">
        <v>0</v>
      </c>
      <c r="BB18" s="260">
        <v>0</v>
      </c>
      <c r="BC18" s="280">
        <v>0</v>
      </c>
      <c r="BD18" s="280">
        <v>0</v>
      </c>
      <c r="BE18" s="280">
        <v>0</v>
      </c>
      <c r="BF18" s="278" t="s">
        <v>214</v>
      </c>
    </row>
    <row r="19" spans="1:58" s="232" customFormat="1" ht="21.75" customHeight="1">
      <c r="A19" s="281"/>
      <c r="B19" s="250"/>
      <c r="C19" s="250"/>
      <c r="D19" s="250"/>
      <c r="E19" s="257"/>
      <c r="F19" s="250"/>
      <c r="G19" s="250"/>
      <c r="H19" s="250"/>
      <c r="I19" s="250"/>
      <c r="J19" s="250"/>
      <c r="K19" s="250"/>
      <c r="L19" s="250"/>
      <c r="M19" s="250"/>
      <c r="N19" s="250"/>
      <c r="O19" s="250"/>
      <c r="P19" s="250"/>
      <c r="Q19" s="250"/>
      <c r="R19" s="250"/>
      <c r="S19" s="250"/>
      <c r="T19" s="250"/>
      <c r="U19" s="250"/>
      <c r="V19" s="250"/>
      <c r="W19" s="250"/>
      <c r="X19" s="250"/>
      <c r="Y19" s="250"/>
      <c r="Z19" s="250"/>
      <c r="AA19" s="250"/>
      <c r="AB19" s="250"/>
      <c r="AC19" s="250"/>
      <c r="AD19" s="250"/>
      <c r="AE19" s="250"/>
      <c r="AF19" s="250"/>
      <c r="AG19" s="250"/>
      <c r="AH19" s="250"/>
      <c r="AI19" s="250"/>
      <c r="AJ19" s="250"/>
      <c r="AK19" s="250"/>
      <c r="AL19" s="250"/>
      <c r="AM19" s="250"/>
      <c r="AN19" s="279"/>
      <c r="AO19" s="250"/>
      <c r="AP19" s="250"/>
      <c r="AQ19" s="250"/>
      <c r="AR19" s="250"/>
      <c r="AS19" s="250"/>
      <c r="AT19" s="250"/>
      <c r="AU19" s="250"/>
      <c r="AV19" s="250"/>
      <c r="AW19" s="250"/>
      <c r="AX19" s="279"/>
      <c r="AY19" s="369"/>
      <c r="AZ19" s="259"/>
      <c r="BA19" s="260"/>
      <c r="BB19" s="260"/>
      <c r="BC19" s="280"/>
      <c r="BD19" s="280"/>
      <c r="BE19" s="280"/>
      <c r="BF19" s="281"/>
    </row>
    <row r="20" spans="1:58" ht="21.75" customHeight="1">
      <c r="A20" s="282" t="s">
        <v>6</v>
      </c>
      <c r="B20" s="284">
        <v>71</v>
      </c>
      <c r="C20" s="283">
        <v>41</v>
      </c>
      <c r="D20" s="283">
        <v>30</v>
      </c>
      <c r="E20" s="257">
        <v>70</v>
      </c>
      <c r="F20" s="284">
        <v>40</v>
      </c>
      <c r="G20" s="284">
        <v>30</v>
      </c>
      <c r="H20" s="284">
        <v>40</v>
      </c>
      <c r="I20" s="284">
        <v>30</v>
      </c>
      <c r="J20" s="284">
        <v>0</v>
      </c>
      <c r="K20" s="284">
        <v>0</v>
      </c>
      <c r="L20" s="284">
        <v>0</v>
      </c>
      <c r="M20" s="284">
        <v>0</v>
      </c>
      <c r="N20" s="257">
        <v>0</v>
      </c>
      <c r="O20" s="284">
        <v>0</v>
      </c>
      <c r="P20" s="284">
        <v>0</v>
      </c>
      <c r="Q20" s="284">
        <v>0</v>
      </c>
      <c r="R20" s="284">
        <v>0</v>
      </c>
      <c r="S20" s="284">
        <v>0</v>
      </c>
      <c r="T20" s="285">
        <v>0</v>
      </c>
      <c r="U20" s="285">
        <v>0</v>
      </c>
      <c r="V20" s="284">
        <v>0</v>
      </c>
      <c r="W20" s="284">
        <v>0</v>
      </c>
      <c r="X20" s="284">
        <v>0</v>
      </c>
      <c r="Y20" s="257">
        <v>0</v>
      </c>
      <c r="Z20" s="284">
        <v>1</v>
      </c>
      <c r="AA20" s="285">
        <v>0</v>
      </c>
      <c r="AB20" s="284">
        <v>0</v>
      </c>
      <c r="AC20" s="284">
        <v>0</v>
      </c>
      <c r="AD20" s="284">
        <v>0</v>
      </c>
      <c r="AE20" s="284">
        <v>0</v>
      </c>
      <c r="AF20" s="284">
        <v>0</v>
      </c>
      <c r="AG20" s="284">
        <v>0</v>
      </c>
      <c r="AH20" s="284">
        <v>0</v>
      </c>
      <c r="AI20" s="284">
        <v>0</v>
      </c>
      <c r="AJ20" s="284">
        <v>0</v>
      </c>
      <c r="AK20" s="284">
        <v>0</v>
      </c>
      <c r="AL20" s="257">
        <v>0</v>
      </c>
      <c r="AM20" s="285">
        <v>0</v>
      </c>
      <c r="AN20" s="286">
        <v>0</v>
      </c>
      <c r="AO20" s="258">
        <v>0</v>
      </c>
      <c r="AP20" s="285">
        <v>0</v>
      </c>
      <c r="AQ20" s="285">
        <v>0</v>
      </c>
      <c r="AR20" s="285">
        <v>0</v>
      </c>
      <c r="AS20" s="285">
        <v>0</v>
      </c>
      <c r="AT20" s="285">
        <v>0</v>
      </c>
      <c r="AU20" s="285">
        <v>0</v>
      </c>
      <c r="AV20" s="284">
        <v>0</v>
      </c>
      <c r="AW20" s="285">
        <v>0</v>
      </c>
      <c r="AX20" s="286">
        <v>0</v>
      </c>
      <c r="AY20" s="370">
        <v>0</v>
      </c>
      <c r="AZ20" s="259">
        <f>E20/B20*100</f>
        <v>98.59154929577466</v>
      </c>
      <c r="BA20" s="260">
        <f>F20/C20*100</f>
        <v>97.5609756097561</v>
      </c>
      <c r="BB20" s="260">
        <f>G20/D20*100</f>
        <v>100</v>
      </c>
      <c r="BC20" s="280">
        <v>0</v>
      </c>
      <c r="BD20" s="280">
        <v>0</v>
      </c>
      <c r="BE20" s="280">
        <v>0</v>
      </c>
      <c r="BF20" s="282" t="s">
        <v>6</v>
      </c>
    </row>
    <row r="21" spans="1:58" ht="13.5">
      <c r="A21" s="288"/>
      <c r="B21" s="289"/>
      <c r="C21" s="289"/>
      <c r="D21" s="289"/>
      <c r="E21" s="289"/>
      <c r="F21" s="289"/>
      <c r="G21" s="289"/>
      <c r="H21" s="289"/>
      <c r="I21" s="289"/>
      <c r="J21" s="289"/>
      <c r="K21" s="289"/>
      <c r="L21" s="289"/>
      <c r="M21" s="289"/>
      <c r="N21" s="289"/>
      <c r="O21" s="289"/>
      <c r="P21" s="289"/>
      <c r="Q21" s="289"/>
      <c r="R21" s="289"/>
      <c r="S21" s="289"/>
      <c r="T21" s="289"/>
      <c r="U21" s="289"/>
      <c r="V21" s="289"/>
      <c r="W21" s="289"/>
      <c r="X21" s="289"/>
      <c r="Y21" s="289"/>
      <c r="Z21" s="289"/>
      <c r="AA21" s="289"/>
      <c r="AB21" s="289"/>
      <c r="AC21" s="289"/>
      <c r="AD21" s="289"/>
      <c r="AE21" s="289"/>
      <c r="AF21" s="289"/>
      <c r="AG21" s="289"/>
      <c r="AH21" s="289"/>
      <c r="AI21" s="289"/>
      <c r="AJ21" s="289"/>
      <c r="AK21" s="289"/>
      <c r="AL21" s="289"/>
      <c r="AM21" s="289"/>
      <c r="AN21" s="290"/>
      <c r="AO21" s="291"/>
      <c r="AP21" s="291"/>
      <c r="AQ21" s="291"/>
      <c r="AR21" s="291"/>
      <c r="AS21" s="291"/>
      <c r="AT21" s="291"/>
      <c r="AU21" s="291"/>
      <c r="AV21" s="291"/>
      <c r="AW21" s="291"/>
      <c r="AX21" s="290"/>
      <c r="AY21" s="371"/>
      <c r="AZ21" s="292"/>
      <c r="BA21" s="293"/>
      <c r="BB21" s="293"/>
      <c r="BC21" s="293"/>
      <c r="BD21" s="293"/>
      <c r="BE21" s="294"/>
      <c r="BF21" s="288"/>
    </row>
    <row r="22" spans="1:58" ht="6" customHeight="1">
      <c r="A22" s="216"/>
      <c r="B22" s="216"/>
      <c r="C22" s="216"/>
      <c r="D22" s="216"/>
      <c r="E22" s="216"/>
      <c r="F22" s="216"/>
      <c r="G22" s="216"/>
      <c r="H22" s="216"/>
      <c r="I22" s="216"/>
      <c r="J22" s="216"/>
      <c r="K22" s="216"/>
      <c r="L22" s="216"/>
      <c r="M22" s="216"/>
      <c r="N22" s="216"/>
      <c r="O22" s="216"/>
      <c r="P22" s="216"/>
      <c r="Q22" s="216"/>
      <c r="R22" s="216"/>
      <c r="S22" s="216"/>
      <c r="T22" s="216"/>
      <c r="U22" s="216"/>
      <c r="V22" s="216"/>
      <c r="W22" s="216"/>
      <c r="X22" s="216"/>
      <c r="Y22" s="216"/>
      <c r="Z22" s="216"/>
      <c r="AA22" s="216"/>
      <c r="AB22" s="216"/>
      <c r="AC22" s="216"/>
      <c r="AD22" s="216"/>
      <c r="AE22" s="216"/>
      <c r="AF22" s="216"/>
      <c r="AG22" s="216"/>
      <c r="AH22" s="216"/>
      <c r="AI22" s="216"/>
      <c r="AJ22" s="216"/>
      <c r="AK22" s="216"/>
      <c r="AL22" s="216"/>
      <c r="AM22" s="216"/>
      <c r="AN22" s="216"/>
      <c r="AO22" s="216"/>
      <c r="AP22" s="216"/>
      <c r="AQ22" s="216"/>
      <c r="AR22" s="216"/>
      <c r="AS22" s="216"/>
      <c r="AT22" s="216"/>
      <c r="AU22" s="216"/>
      <c r="AV22" s="216"/>
      <c r="AW22" s="216"/>
      <c r="AX22" s="216"/>
      <c r="AY22" s="216"/>
      <c r="AZ22" s="216"/>
      <c r="BA22" s="216"/>
      <c r="BB22" s="216"/>
      <c r="BC22" s="216"/>
      <c r="BD22" s="216"/>
      <c r="BE22" s="216"/>
      <c r="BF22" s="216"/>
    </row>
    <row r="23" spans="1:58" ht="13.5">
      <c r="A23" s="295" t="s">
        <v>247</v>
      </c>
      <c r="B23" s="216"/>
      <c r="C23" s="216"/>
      <c r="D23" s="216"/>
      <c r="E23" s="216"/>
      <c r="F23" s="216"/>
      <c r="G23" s="216"/>
      <c r="H23" s="216"/>
      <c r="I23" s="216"/>
      <c r="J23" s="216"/>
      <c r="K23" s="216"/>
      <c r="L23" s="216"/>
      <c r="M23" s="216"/>
      <c r="N23" s="216"/>
      <c r="O23" s="216"/>
      <c r="P23" s="216"/>
      <c r="Q23" s="216"/>
      <c r="R23" s="216"/>
      <c r="S23" s="216"/>
      <c r="T23" s="216"/>
      <c r="U23" s="216"/>
      <c r="V23" s="216"/>
      <c r="W23" s="216"/>
      <c r="X23" s="216"/>
      <c r="Y23" s="216"/>
      <c r="Z23" s="216"/>
      <c r="AA23" s="216"/>
      <c r="AB23" s="216"/>
      <c r="AC23" s="216"/>
      <c r="AD23" s="216"/>
      <c r="AE23" s="216"/>
      <c r="AF23" s="216"/>
      <c r="AG23" s="216"/>
      <c r="AH23" s="216"/>
      <c r="AI23" s="216"/>
      <c r="AJ23" s="216"/>
      <c r="AK23" s="216"/>
      <c r="AL23" s="216"/>
      <c r="AM23" s="216"/>
      <c r="AN23" s="216"/>
      <c r="AO23" s="216"/>
      <c r="AP23" s="216"/>
      <c r="AQ23" s="216"/>
      <c r="AR23" s="216"/>
      <c r="AS23" s="216"/>
      <c r="AT23" s="216"/>
      <c r="AU23" s="216"/>
      <c r="AV23" s="216"/>
      <c r="AW23" s="216"/>
      <c r="AX23" s="216"/>
      <c r="AY23" s="216"/>
      <c r="AZ23" s="216"/>
      <c r="BA23" s="216"/>
      <c r="BB23" s="216"/>
      <c r="BC23" s="216"/>
      <c r="BD23" s="216"/>
      <c r="BE23" s="216"/>
      <c r="BF23" s="216"/>
    </row>
    <row r="24" spans="1:27" s="295" customFormat="1" ht="24.75" customHeight="1">
      <c r="A24" s="442" t="s">
        <v>257</v>
      </c>
      <c r="B24" s="443"/>
      <c r="C24" s="443"/>
      <c r="D24" s="443"/>
      <c r="E24" s="443"/>
      <c r="F24" s="443"/>
      <c r="G24" s="443"/>
      <c r="H24" s="443"/>
      <c r="I24" s="443"/>
      <c r="J24" s="443"/>
      <c r="K24" s="443"/>
      <c r="L24" s="443"/>
      <c r="M24" s="443"/>
      <c r="N24" s="443"/>
      <c r="O24" s="443"/>
      <c r="P24" s="443"/>
      <c r="Q24" s="443"/>
      <c r="R24" s="443"/>
      <c r="S24" s="443"/>
      <c r="T24" s="361"/>
      <c r="U24" s="361"/>
      <c r="V24" s="361"/>
      <c r="W24" s="361"/>
      <c r="X24" s="361"/>
      <c r="Y24" s="361"/>
      <c r="Z24" s="361"/>
      <c r="AA24" s="361"/>
    </row>
    <row r="25" spans="1:58" ht="13.5" customHeight="1">
      <c r="A25" s="216"/>
      <c r="B25" s="216"/>
      <c r="C25" s="216"/>
      <c r="D25" s="216"/>
      <c r="E25" s="216"/>
      <c r="F25" s="216"/>
      <c r="G25" s="216"/>
      <c r="H25" s="216"/>
      <c r="I25" s="216"/>
      <c r="J25" s="216"/>
      <c r="K25" s="216"/>
      <c r="L25" s="216"/>
      <c r="M25" s="216"/>
      <c r="N25" s="216"/>
      <c r="O25" s="216"/>
      <c r="P25" s="216"/>
      <c r="Q25" s="216"/>
      <c r="R25" s="216"/>
      <c r="S25" s="216"/>
      <c r="T25" s="216"/>
      <c r="U25" s="216"/>
      <c r="V25" s="216"/>
      <c r="W25" s="216"/>
      <c r="X25" s="216"/>
      <c r="Y25" s="216"/>
      <c r="Z25" s="216"/>
      <c r="AA25" s="216"/>
      <c r="AB25" s="216"/>
      <c r="AC25" s="216"/>
      <c r="AD25" s="216"/>
      <c r="AE25" s="216"/>
      <c r="AF25" s="216"/>
      <c r="AG25" s="216"/>
      <c r="AH25" s="216"/>
      <c r="AI25" s="216"/>
      <c r="AJ25" s="216"/>
      <c r="AK25" s="216"/>
      <c r="AL25" s="216"/>
      <c r="AM25" s="216"/>
      <c r="AN25" s="216"/>
      <c r="AO25" s="216"/>
      <c r="AP25" s="216"/>
      <c r="AQ25" s="216"/>
      <c r="AR25" s="216"/>
      <c r="AS25" s="216"/>
      <c r="AT25" s="216"/>
      <c r="AU25" s="216"/>
      <c r="AV25" s="216"/>
      <c r="AW25" s="216"/>
      <c r="AX25" s="216"/>
      <c r="AY25" s="216"/>
      <c r="AZ25" s="216"/>
      <c r="BA25" s="216"/>
      <c r="BB25" s="216"/>
      <c r="BC25" s="216"/>
      <c r="BD25" s="216"/>
      <c r="BE25" s="216"/>
      <c r="BF25" s="216"/>
    </row>
    <row r="26" spans="1:58" ht="13.5" customHeight="1">
      <c r="A26" s="216"/>
      <c r="B26" s="216"/>
      <c r="C26" s="216"/>
      <c r="D26" s="216"/>
      <c r="E26" s="216"/>
      <c r="F26" s="216"/>
      <c r="G26" s="216"/>
      <c r="H26" s="216"/>
      <c r="I26" s="216"/>
      <c r="J26" s="216"/>
      <c r="K26" s="216"/>
      <c r="L26" s="216"/>
      <c r="M26" s="216"/>
      <c r="N26" s="216"/>
      <c r="O26" s="216"/>
      <c r="P26" s="216"/>
      <c r="Q26" s="216"/>
      <c r="R26" s="216"/>
      <c r="S26" s="216"/>
      <c r="T26" s="216"/>
      <c r="U26" s="216"/>
      <c r="V26" s="216"/>
      <c r="W26" s="216"/>
      <c r="X26" s="216"/>
      <c r="Y26" s="216"/>
      <c r="Z26" s="216"/>
      <c r="AA26" s="216"/>
      <c r="AB26" s="216"/>
      <c r="AC26" s="216"/>
      <c r="AD26" s="216"/>
      <c r="AE26" s="216"/>
      <c r="AF26" s="216"/>
      <c r="AG26" s="216"/>
      <c r="AH26" s="216"/>
      <c r="AI26" s="216"/>
      <c r="AJ26" s="216"/>
      <c r="AK26" s="216"/>
      <c r="AL26" s="216"/>
      <c r="AM26" s="216"/>
      <c r="AN26" s="216"/>
      <c r="AO26" s="216"/>
      <c r="AP26" s="216"/>
      <c r="AQ26" s="216"/>
      <c r="AR26" s="216"/>
      <c r="AS26" s="216"/>
      <c r="AT26" s="216"/>
      <c r="AU26" s="216"/>
      <c r="AV26" s="216"/>
      <c r="AW26" s="216"/>
      <c r="AX26" s="216"/>
      <c r="AY26" s="216"/>
      <c r="AZ26" s="216"/>
      <c r="BA26" s="216"/>
      <c r="BB26" s="216"/>
      <c r="BC26" s="216"/>
      <c r="BD26" s="216"/>
      <c r="BE26" s="216"/>
      <c r="BF26" s="216"/>
    </row>
    <row r="27" spans="1:58" ht="13.5">
      <c r="A27" s="216"/>
      <c r="B27" s="216"/>
      <c r="C27" s="216"/>
      <c r="D27" s="216"/>
      <c r="E27" s="216"/>
      <c r="F27" s="216"/>
      <c r="G27" s="216"/>
      <c r="H27" s="216"/>
      <c r="I27" s="216"/>
      <c r="J27" s="216"/>
      <c r="K27" s="216"/>
      <c r="L27" s="216"/>
      <c r="M27" s="216"/>
      <c r="N27" s="216"/>
      <c r="O27" s="216"/>
      <c r="P27" s="216"/>
      <c r="Q27" s="216"/>
      <c r="R27" s="216"/>
      <c r="S27" s="216"/>
      <c r="T27" s="216"/>
      <c r="U27" s="216"/>
      <c r="V27" s="216"/>
      <c r="W27" s="216"/>
      <c r="X27" s="216"/>
      <c r="Y27" s="216"/>
      <c r="Z27" s="216"/>
      <c r="AA27" s="216"/>
      <c r="AB27" s="216"/>
      <c r="AC27" s="216"/>
      <c r="AD27" s="216"/>
      <c r="AE27" s="216"/>
      <c r="AF27" s="216"/>
      <c r="AG27" s="216"/>
      <c r="AH27" s="216"/>
      <c r="AI27" s="216"/>
      <c r="AJ27" s="216"/>
      <c r="AK27" s="216"/>
      <c r="AL27" s="216"/>
      <c r="AM27" s="216"/>
      <c r="AN27" s="216"/>
      <c r="AO27" s="216"/>
      <c r="AP27" s="216"/>
      <c r="AQ27" s="216"/>
      <c r="AR27" s="216"/>
      <c r="AS27" s="216"/>
      <c r="AT27" s="216"/>
      <c r="AU27" s="216"/>
      <c r="AV27" s="216"/>
      <c r="AW27" s="216"/>
      <c r="AX27" s="216"/>
      <c r="AY27" s="216"/>
      <c r="AZ27" s="216"/>
      <c r="BA27" s="216"/>
      <c r="BB27" s="216"/>
      <c r="BC27" s="216"/>
      <c r="BD27" s="216"/>
      <c r="BE27" s="216"/>
      <c r="BF27" s="216"/>
    </row>
    <row r="28" spans="1:58" ht="13.5">
      <c r="A28" s="216"/>
      <c r="B28" s="216"/>
      <c r="C28" s="216"/>
      <c r="D28" s="216"/>
      <c r="E28" s="216"/>
      <c r="F28" s="216"/>
      <c r="G28" s="216"/>
      <c r="H28" s="216"/>
      <c r="I28" s="216"/>
      <c r="J28" s="216"/>
      <c r="K28" s="216"/>
      <c r="L28" s="216"/>
      <c r="M28" s="216"/>
      <c r="N28" s="216"/>
      <c r="O28" s="216"/>
      <c r="P28" s="216"/>
      <c r="Q28" s="216"/>
      <c r="R28" s="216"/>
      <c r="S28" s="216"/>
      <c r="T28" s="216"/>
      <c r="U28" s="216"/>
      <c r="V28" s="216"/>
      <c r="W28" s="216"/>
      <c r="X28" s="216"/>
      <c r="Y28" s="216"/>
      <c r="Z28" s="216"/>
      <c r="AA28" s="216"/>
      <c r="AB28" s="216"/>
      <c r="AC28" s="216"/>
      <c r="AD28" s="216"/>
      <c r="AE28" s="216"/>
      <c r="AF28" s="216"/>
      <c r="AG28" s="216"/>
      <c r="AH28" s="216"/>
      <c r="AI28" s="216"/>
      <c r="AJ28" s="216"/>
      <c r="AK28" s="216"/>
      <c r="AL28" s="216"/>
      <c r="AM28" s="216"/>
      <c r="AN28" s="216"/>
      <c r="AO28" s="216"/>
      <c r="AP28" s="216"/>
      <c r="AQ28" s="216"/>
      <c r="AR28" s="216"/>
      <c r="AS28" s="216"/>
      <c r="AT28" s="216"/>
      <c r="AU28" s="216"/>
      <c r="AV28" s="216"/>
      <c r="AW28" s="216"/>
      <c r="AX28" s="216"/>
      <c r="AY28" s="216"/>
      <c r="AZ28" s="216"/>
      <c r="BA28" s="216"/>
      <c r="BB28" s="216"/>
      <c r="BC28" s="216"/>
      <c r="BD28" s="216"/>
      <c r="BE28" s="216"/>
      <c r="BF28" s="216"/>
    </row>
    <row r="29" spans="1:58" ht="13.5">
      <c r="A29" s="216"/>
      <c r="B29" s="216"/>
      <c r="C29" s="216"/>
      <c r="D29" s="216"/>
      <c r="E29" s="216"/>
      <c r="F29" s="216"/>
      <c r="G29" s="216"/>
      <c r="H29" s="216"/>
      <c r="I29" s="216"/>
      <c r="J29" s="216"/>
      <c r="K29" s="216"/>
      <c r="L29" s="216"/>
      <c r="M29" s="216"/>
      <c r="N29" s="216"/>
      <c r="O29" s="216"/>
      <c r="P29" s="216"/>
      <c r="Q29" s="216"/>
      <c r="R29" s="216"/>
      <c r="S29" s="216"/>
      <c r="T29" s="216"/>
      <c r="U29" s="216"/>
      <c r="V29" s="216"/>
      <c r="W29" s="216"/>
      <c r="X29" s="216"/>
      <c r="Y29" s="216"/>
      <c r="Z29" s="216"/>
      <c r="AA29" s="216"/>
      <c r="AB29" s="216"/>
      <c r="AC29" s="216"/>
      <c r="AD29" s="216"/>
      <c r="AE29" s="216"/>
      <c r="AF29" s="216"/>
      <c r="AG29" s="216"/>
      <c r="AH29" s="216"/>
      <c r="AI29" s="216"/>
      <c r="AJ29" s="216"/>
      <c r="AK29" s="216"/>
      <c r="AL29" s="216"/>
      <c r="AM29" s="216"/>
      <c r="AN29" s="216"/>
      <c r="AO29" s="216"/>
      <c r="AP29" s="216"/>
      <c r="AQ29" s="216"/>
      <c r="AR29" s="216"/>
      <c r="AS29" s="216"/>
      <c r="AT29" s="216"/>
      <c r="AU29" s="216"/>
      <c r="AV29" s="216"/>
      <c r="AW29" s="216"/>
      <c r="AX29" s="216"/>
      <c r="AY29" s="216"/>
      <c r="AZ29" s="216"/>
      <c r="BA29" s="216"/>
      <c r="BB29" s="216"/>
      <c r="BC29" s="216"/>
      <c r="BD29" s="216"/>
      <c r="BE29" s="216"/>
      <c r="BF29" s="216"/>
    </row>
    <row r="30" spans="1:58" ht="13.5">
      <c r="A30" s="216"/>
      <c r="B30" s="216"/>
      <c r="C30" s="296"/>
      <c r="D30" s="216"/>
      <c r="E30" s="216"/>
      <c r="F30" s="216"/>
      <c r="G30" s="216"/>
      <c r="H30" s="216"/>
      <c r="I30" s="216"/>
      <c r="J30" s="216"/>
      <c r="K30" s="216"/>
      <c r="L30" s="216"/>
      <c r="M30" s="216"/>
      <c r="N30" s="216"/>
      <c r="O30" s="216"/>
      <c r="P30" s="216"/>
      <c r="Q30" s="216"/>
      <c r="R30" s="216"/>
      <c r="S30" s="216"/>
      <c r="T30" s="216"/>
      <c r="U30" s="216"/>
      <c r="V30" s="216"/>
      <c r="W30" s="216"/>
      <c r="X30" s="216"/>
      <c r="Y30" s="216"/>
      <c r="Z30" s="216"/>
      <c r="AA30" s="216"/>
      <c r="AB30" s="216"/>
      <c r="AC30" s="216"/>
      <c r="AD30" s="216"/>
      <c r="AE30" s="216"/>
      <c r="AF30" s="216"/>
      <c r="AG30" s="216"/>
      <c r="AH30" s="216"/>
      <c r="AI30" s="216"/>
      <c r="AJ30" s="216"/>
      <c r="AK30" s="216"/>
      <c r="AL30" s="216"/>
      <c r="AM30" s="216"/>
      <c r="AN30" s="216"/>
      <c r="AO30" s="216"/>
      <c r="AP30" s="216"/>
      <c r="AQ30" s="216"/>
      <c r="AR30" s="216"/>
      <c r="AS30" s="216"/>
      <c r="AT30" s="216"/>
      <c r="AU30" s="216"/>
      <c r="AV30" s="216"/>
      <c r="AW30" s="216"/>
      <c r="AX30" s="216"/>
      <c r="AY30" s="216"/>
      <c r="AZ30" s="216"/>
      <c r="BA30" s="216"/>
      <c r="BB30" s="216"/>
      <c r="BC30" s="216"/>
      <c r="BD30" s="216"/>
      <c r="BE30" s="216"/>
      <c r="BF30" s="216"/>
    </row>
    <row r="31" spans="1:58" ht="13.5">
      <c r="A31" s="216"/>
      <c r="B31" s="216"/>
      <c r="C31" s="216"/>
      <c r="D31" s="216"/>
      <c r="E31" s="216"/>
      <c r="F31" s="216"/>
      <c r="G31" s="216"/>
      <c r="H31" s="216"/>
      <c r="I31" s="216"/>
      <c r="J31" s="216"/>
      <c r="K31" s="216"/>
      <c r="L31" s="216"/>
      <c r="M31" s="216"/>
      <c r="N31" s="216"/>
      <c r="O31" s="216"/>
      <c r="P31" s="216"/>
      <c r="Q31" s="216"/>
      <c r="R31" s="216"/>
      <c r="S31" s="216"/>
      <c r="T31" s="216"/>
      <c r="U31" s="216"/>
      <c r="V31" s="216"/>
      <c r="W31" s="216"/>
      <c r="X31" s="216"/>
      <c r="Y31" s="216"/>
      <c r="Z31" s="216"/>
      <c r="AA31" s="216"/>
      <c r="AB31" s="216"/>
      <c r="AC31" s="216"/>
      <c r="AD31" s="216"/>
      <c r="AE31" s="216"/>
      <c r="AF31" s="216"/>
      <c r="AG31" s="216"/>
      <c r="AH31" s="216"/>
      <c r="AI31" s="216"/>
      <c r="AJ31" s="216"/>
      <c r="AK31" s="216"/>
      <c r="AL31" s="216"/>
      <c r="AM31" s="216"/>
      <c r="AN31" s="216"/>
      <c r="AO31" s="216"/>
      <c r="AP31" s="216"/>
      <c r="AQ31" s="216"/>
      <c r="AR31" s="216"/>
      <c r="AS31" s="216"/>
      <c r="AT31" s="216"/>
      <c r="AU31" s="216"/>
      <c r="AV31" s="216"/>
      <c r="AW31" s="216"/>
      <c r="AX31" s="216"/>
      <c r="AY31" s="216"/>
      <c r="AZ31" s="216"/>
      <c r="BA31" s="216"/>
      <c r="BB31" s="216"/>
      <c r="BC31" s="216"/>
      <c r="BD31" s="216"/>
      <c r="BE31" s="216"/>
      <c r="BF31" s="216"/>
    </row>
    <row r="32" spans="1:58" ht="13.5">
      <c r="A32" s="216"/>
      <c r="B32" s="216"/>
      <c r="C32" s="216"/>
      <c r="D32" s="216"/>
      <c r="E32" s="216"/>
      <c r="F32" s="216"/>
      <c r="G32" s="216"/>
      <c r="H32" s="216"/>
      <c r="I32" s="216"/>
      <c r="J32" s="216"/>
      <c r="K32" s="216"/>
      <c r="L32" s="216"/>
      <c r="M32" s="216"/>
      <c r="N32" s="216"/>
      <c r="O32" s="216"/>
      <c r="P32" s="216"/>
      <c r="Q32" s="216"/>
      <c r="R32" s="216"/>
      <c r="S32" s="216"/>
      <c r="T32" s="216"/>
      <c r="U32" s="216"/>
      <c r="V32" s="216"/>
      <c r="W32" s="216"/>
      <c r="X32" s="216"/>
      <c r="Y32" s="216"/>
      <c r="Z32" s="216"/>
      <c r="AA32" s="216"/>
      <c r="AB32" s="216"/>
      <c r="AC32" s="216"/>
      <c r="AD32" s="216"/>
      <c r="AE32" s="216"/>
      <c r="AF32" s="216"/>
      <c r="AG32" s="216"/>
      <c r="AH32" s="216"/>
      <c r="AI32" s="216"/>
      <c r="AJ32" s="216"/>
      <c r="AK32" s="216"/>
      <c r="AL32" s="216"/>
      <c r="AM32" s="216"/>
      <c r="AN32" s="216"/>
      <c r="AO32" s="216"/>
      <c r="AP32" s="216"/>
      <c r="AQ32" s="216"/>
      <c r="AR32" s="216"/>
      <c r="AS32" s="216"/>
      <c r="AT32" s="216"/>
      <c r="AU32" s="216"/>
      <c r="AV32" s="216"/>
      <c r="AW32" s="216"/>
      <c r="AX32" s="216"/>
      <c r="AY32" s="216"/>
      <c r="AZ32" s="216"/>
      <c r="BA32" s="216"/>
      <c r="BB32" s="216"/>
      <c r="BC32" s="216"/>
      <c r="BD32" s="216"/>
      <c r="BE32" s="216"/>
      <c r="BF32" s="216"/>
    </row>
    <row r="33" spans="1:58" ht="13.5">
      <c r="A33" s="216"/>
      <c r="B33" s="216"/>
      <c r="C33" s="216"/>
      <c r="D33" s="216"/>
      <c r="E33" s="216"/>
      <c r="F33" s="216"/>
      <c r="G33" s="216"/>
      <c r="H33" s="216"/>
      <c r="I33" s="216"/>
      <c r="J33" s="216"/>
      <c r="K33" s="216"/>
      <c r="L33" s="216"/>
      <c r="M33" s="216"/>
      <c r="N33" s="216"/>
      <c r="O33" s="216"/>
      <c r="P33" s="216"/>
      <c r="Q33" s="216"/>
      <c r="R33" s="216"/>
      <c r="S33" s="216"/>
      <c r="T33" s="216"/>
      <c r="U33" s="216"/>
      <c r="V33" s="216"/>
      <c r="W33" s="216"/>
      <c r="X33" s="216"/>
      <c r="Y33" s="216"/>
      <c r="Z33" s="216"/>
      <c r="AA33" s="216"/>
      <c r="AB33" s="216"/>
      <c r="AC33" s="216"/>
      <c r="AD33" s="216"/>
      <c r="AE33" s="216"/>
      <c r="AF33" s="216"/>
      <c r="AG33" s="216"/>
      <c r="AH33" s="216"/>
      <c r="AI33" s="216"/>
      <c r="AJ33" s="216"/>
      <c r="AK33" s="216"/>
      <c r="AL33" s="216"/>
      <c r="AM33" s="216"/>
      <c r="AN33" s="216"/>
      <c r="AO33" s="216"/>
      <c r="AP33" s="216"/>
      <c r="AQ33" s="216"/>
      <c r="AR33" s="216"/>
      <c r="AS33" s="216"/>
      <c r="AT33" s="216"/>
      <c r="AU33" s="216"/>
      <c r="AV33" s="216"/>
      <c r="AW33" s="216"/>
      <c r="AX33" s="216"/>
      <c r="AY33" s="216"/>
      <c r="AZ33" s="216"/>
      <c r="BA33" s="216"/>
      <c r="BB33" s="216"/>
      <c r="BC33" s="216"/>
      <c r="BD33" s="216"/>
      <c r="BE33" s="216"/>
      <c r="BF33" s="216"/>
    </row>
  </sheetData>
  <sheetProtection/>
  <mergeCells count="46">
    <mergeCell ref="BF3:BF6"/>
    <mergeCell ref="V1:AW1"/>
    <mergeCell ref="AX1:BF1"/>
    <mergeCell ref="AV3:AW5"/>
    <mergeCell ref="R5:S5"/>
    <mergeCell ref="AH4:AI5"/>
    <mergeCell ref="AN3:AU3"/>
    <mergeCell ref="AX3:AY5"/>
    <mergeCell ref="AB4:AC5"/>
    <mergeCell ref="AL3:AM5"/>
    <mergeCell ref="AF5:AG5"/>
    <mergeCell ref="AR4:AS5"/>
    <mergeCell ref="AB3:AI3"/>
    <mergeCell ref="AP4:AQ5"/>
    <mergeCell ref="B3:D5"/>
    <mergeCell ref="X3:Y3"/>
    <mergeCell ref="E4:G5"/>
    <mergeCell ref="H4:M4"/>
    <mergeCell ref="N4:O5"/>
    <mergeCell ref="P4:Q4"/>
    <mergeCell ref="BC3:BE5"/>
    <mergeCell ref="AT4:AU5"/>
    <mergeCell ref="AD4:AG4"/>
    <mergeCell ref="AZ3:BB5"/>
    <mergeCell ref="AN4:AO5"/>
    <mergeCell ref="X4:Y4"/>
    <mergeCell ref="Z4:AA4"/>
    <mergeCell ref="AJ3:AK5"/>
    <mergeCell ref="Z3:AA3"/>
    <mergeCell ref="AD5:AE5"/>
    <mergeCell ref="Z5:AA5"/>
    <mergeCell ref="R4:S4"/>
    <mergeCell ref="T4:U4"/>
    <mergeCell ref="V4:W4"/>
    <mergeCell ref="V5:W5"/>
    <mergeCell ref="X5:Y5"/>
    <mergeCell ref="A24:S24"/>
    <mergeCell ref="B1:S1"/>
    <mergeCell ref="A3:A6"/>
    <mergeCell ref="E3:U3"/>
    <mergeCell ref="V3:W3"/>
    <mergeCell ref="T5:U5"/>
    <mergeCell ref="H5:I5"/>
    <mergeCell ref="J5:K5"/>
    <mergeCell ref="L5:M5"/>
    <mergeCell ref="P5:Q5"/>
  </mergeCells>
  <printOptions/>
  <pageMargins left="0.5511811023622047" right="0.4330708661417323" top="0.7874015748031497" bottom="0.4724409448818898" header="0.5118110236220472" footer="0.4724409448818898"/>
  <pageSetup firstPageNumber="51" useFirstPageNumber="1" horizontalDpi="600" verticalDpi="600" orientation="portrait" paperSize="9" scale="81" r:id="rId1"/>
  <headerFooter alignWithMargins="0">
    <oddFooter>&amp;C&amp;"ＭＳ Ｐ明朝,標準"&amp;10- &amp;P&amp;  -</oddFooter>
  </headerFooter>
  <ignoredErrors>
    <ignoredError sqref="E14" 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34"/>
  </sheetPr>
  <dimension ref="A2:J14"/>
  <sheetViews>
    <sheetView showGridLines="0" zoomScaleSheetLayoutView="100" zoomScalePageLayoutView="0" workbookViewId="0" topLeftCell="A1">
      <selection activeCell="A3" sqref="A3"/>
    </sheetView>
  </sheetViews>
  <sheetFormatPr defaultColWidth="9.00390625" defaultRowHeight="13.5"/>
  <cols>
    <col min="1" max="1" width="14.625" style="1" customWidth="1"/>
    <col min="2" max="7" width="8.625" style="1" customWidth="1"/>
    <col min="8" max="10" width="8.125" style="1" customWidth="1"/>
    <col min="11" max="16384" width="9.00390625" style="1" customWidth="1"/>
  </cols>
  <sheetData>
    <row r="1" ht="15.75" customHeight="1"/>
    <row r="2" spans="1:10" s="80" customFormat="1" ht="15.75" customHeight="1">
      <c r="A2" s="211" t="s">
        <v>122</v>
      </c>
      <c r="B2" s="388" t="s">
        <v>234</v>
      </c>
      <c r="C2" s="388"/>
      <c r="D2" s="388"/>
      <c r="E2" s="388"/>
      <c r="F2" s="388"/>
      <c r="G2" s="388"/>
      <c r="H2" s="388"/>
      <c r="I2" s="388"/>
      <c r="J2" s="388"/>
    </row>
    <row r="3" spans="1:10" s="4" customFormat="1" ht="13.5">
      <c r="A3" s="2"/>
      <c r="B3" s="2"/>
      <c r="C3" s="2"/>
      <c r="D3" s="2"/>
      <c r="E3" s="2"/>
      <c r="F3" s="2"/>
      <c r="G3" s="2"/>
      <c r="H3" s="297"/>
      <c r="I3" s="297"/>
      <c r="J3" s="81"/>
    </row>
    <row r="4" spans="1:10" s="298" customFormat="1" ht="15" customHeight="1">
      <c r="A4" s="376" t="s">
        <v>215</v>
      </c>
      <c r="B4" s="405" t="s">
        <v>216</v>
      </c>
      <c r="C4" s="379"/>
      <c r="D4" s="380"/>
      <c r="E4" s="405" t="s">
        <v>217</v>
      </c>
      <c r="F4" s="379"/>
      <c r="G4" s="380"/>
      <c r="H4" s="405" t="s">
        <v>218</v>
      </c>
      <c r="I4" s="379"/>
      <c r="J4" s="380"/>
    </row>
    <row r="5" spans="1:10" s="298" customFormat="1" ht="15" customHeight="1">
      <c r="A5" s="377"/>
      <c r="B5" s="79" t="s">
        <v>219</v>
      </c>
      <c r="C5" s="79" t="s">
        <v>220</v>
      </c>
      <c r="D5" s="79" t="s">
        <v>221</v>
      </c>
      <c r="E5" s="79" t="s">
        <v>219</v>
      </c>
      <c r="F5" s="79" t="s">
        <v>220</v>
      </c>
      <c r="G5" s="79" t="s">
        <v>221</v>
      </c>
      <c r="H5" s="79" t="s">
        <v>219</v>
      </c>
      <c r="I5" s="79" t="s">
        <v>220</v>
      </c>
      <c r="J5" s="79" t="s">
        <v>221</v>
      </c>
    </row>
    <row r="6" spans="1:10" s="300" customFormat="1" ht="7.5" customHeight="1">
      <c r="A6" s="14"/>
      <c r="B6" s="14"/>
      <c r="C6" s="18"/>
      <c r="D6" s="18"/>
      <c r="E6" s="18"/>
      <c r="F6" s="18"/>
      <c r="G6" s="18"/>
      <c r="H6" s="18"/>
      <c r="I6" s="18"/>
      <c r="J6" s="299"/>
    </row>
    <row r="7" spans="1:10" s="300" customFormat="1" ht="30" customHeight="1" hidden="1">
      <c r="A7" s="301" t="s">
        <v>222</v>
      </c>
      <c r="B7" s="302">
        <v>6083</v>
      </c>
      <c r="C7" s="303">
        <v>3015</v>
      </c>
      <c r="D7" s="303">
        <v>3068</v>
      </c>
      <c r="E7" s="303">
        <v>5995</v>
      </c>
      <c r="F7" s="303">
        <v>2960</v>
      </c>
      <c r="G7" s="303">
        <v>3035</v>
      </c>
      <c r="H7" s="304">
        <v>98.55334538878843</v>
      </c>
      <c r="I7" s="304">
        <v>98.17578772802653</v>
      </c>
      <c r="J7" s="305">
        <v>98.92438070404172</v>
      </c>
    </row>
    <row r="8" spans="1:10" s="300" customFormat="1" ht="30" customHeight="1" hidden="1">
      <c r="A8" s="306" t="s">
        <v>223</v>
      </c>
      <c r="B8" s="302">
        <v>5568</v>
      </c>
      <c r="C8" s="303">
        <v>2834</v>
      </c>
      <c r="D8" s="303">
        <v>2734</v>
      </c>
      <c r="E8" s="303">
        <v>5496</v>
      </c>
      <c r="F8" s="303">
        <v>2787</v>
      </c>
      <c r="G8" s="303">
        <v>2709</v>
      </c>
      <c r="H8" s="304">
        <v>98.70689655172413</v>
      </c>
      <c r="I8" s="304">
        <v>98.34156669019055</v>
      </c>
      <c r="J8" s="305">
        <v>99.0855888807608</v>
      </c>
    </row>
    <row r="9" spans="1:10" s="300" customFormat="1" ht="30" customHeight="1" hidden="1">
      <c r="A9" s="307" t="s">
        <v>224</v>
      </c>
      <c r="B9" s="302">
        <v>5677</v>
      </c>
      <c r="C9" s="303">
        <v>2892</v>
      </c>
      <c r="D9" s="303">
        <v>2785</v>
      </c>
      <c r="E9" s="303">
        <v>5577</v>
      </c>
      <c r="F9" s="303">
        <v>2819</v>
      </c>
      <c r="G9" s="303">
        <v>2758</v>
      </c>
      <c r="H9" s="304">
        <v>98.2385062533028</v>
      </c>
      <c r="I9" s="304">
        <v>97.475795297372</v>
      </c>
      <c r="J9" s="305">
        <v>99.0305206463196</v>
      </c>
    </row>
    <row r="10" spans="1:10" s="300" customFormat="1" ht="30" customHeight="1" hidden="1">
      <c r="A10" s="307" t="s">
        <v>205</v>
      </c>
      <c r="B10" s="302">
        <v>5467</v>
      </c>
      <c r="C10" s="303">
        <v>2790</v>
      </c>
      <c r="D10" s="303">
        <v>2677</v>
      </c>
      <c r="E10" s="303">
        <v>5388</v>
      </c>
      <c r="F10" s="303">
        <v>2742</v>
      </c>
      <c r="G10" s="303">
        <v>2646</v>
      </c>
      <c r="H10" s="304">
        <v>98.6</v>
      </c>
      <c r="I10" s="304">
        <v>98.3</v>
      </c>
      <c r="J10" s="305">
        <v>98.8</v>
      </c>
    </row>
    <row r="11" spans="1:10" s="300" customFormat="1" ht="24.75" customHeight="1" hidden="1">
      <c r="A11" s="307" t="s">
        <v>206</v>
      </c>
      <c r="B11" s="302">
        <v>5427</v>
      </c>
      <c r="C11" s="303">
        <v>2798</v>
      </c>
      <c r="D11" s="303">
        <v>2629</v>
      </c>
      <c r="E11" s="303">
        <v>5355</v>
      </c>
      <c r="F11" s="303">
        <v>2745</v>
      </c>
      <c r="G11" s="303">
        <v>2610</v>
      </c>
      <c r="H11" s="304">
        <v>98.7</v>
      </c>
      <c r="I11" s="304">
        <v>98.1</v>
      </c>
      <c r="J11" s="305">
        <v>99.3</v>
      </c>
    </row>
    <row r="12" spans="1:10" s="300" customFormat="1" ht="24.75" customHeight="1">
      <c r="A12" s="307" t="s">
        <v>162</v>
      </c>
      <c r="B12" s="303">
        <v>74</v>
      </c>
      <c r="C12" s="303">
        <v>40</v>
      </c>
      <c r="D12" s="303">
        <v>34</v>
      </c>
      <c r="E12" s="303">
        <v>72</v>
      </c>
      <c r="F12" s="303">
        <v>39</v>
      </c>
      <c r="G12" s="303">
        <v>33</v>
      </c>
      <c r="H12" s="304">
        <v>97.2972972972973</v>
      </c>
      <c r="I12" s="304">
        <v>97.5</v>
      </c>
      <c r="J12" s="305">
        <v>97.05882352941177</v>
      </c>
    </row>
    <row r="13" spans="1:10" s="308" customFormat="1" ht="24.75" customHeight="1">
      <c r="A13" s="348" t="s">
        <v>252</v>
      </c>
      <c r="B13" s="209">
        <v>71</v>
      </c>
      <c r="C13" s="209">
        <v>41</v>
      </c>
      <c r="D13" s="209">
        <v>30</v>
      </c>
      <c r="E13" s="209">
        <v>70</v>
      </c>
      <c r="F13" s="209">
        <v>40</v>
      </c>
      <c r="G13" s="209">
        <v>30</v>
      </c>
      <c r="H13" s="344">
        <f>E13/B13*100</f>
        <v>98.59154929577466</v>
      </c>
      <c r="I13" s="344">
        <f>F13/C13*100</f>
        <v>97.5609756097561</v>
      </c>
      <c r="J13" s="345">
        <f>G13/D13*100</f>
        <v>100</v>
      </c>
    </row>
    <row r="14" spans="1:10" ht="6.75" customHeight="1">
      <c r="A14" s="309"/>
      <c r="B14" s="310"/>
      <c r="C14" s="310"/>
      <c r="D14" s="310"/>
      <c r="E14" s="310"/>
      <c r="F14" s="310"/>
      <c r="G14" s="310"/>
      <c r="H14" s="310"/>
      <c r="I14" s="310"/>
      <c r="J14" s="311"/>
    </row>
    <row r="15" ht="24.75" customHeight="1"/>
    <row r="16" ht="11.25" customHeight="1"/>
  </sheetData>
  <sheetProtection/>
  <mergeCells count="5">
    <mergeCell ref="B2:J2"/>
    <mergeCell ref="A4:A5"/>
    <mergeCell ref="B4:D4"/>
    <mergeCell ref="E4:G4"/>
    <mergeCell ref="H4:J4"/>
  </mergeCells>
  <printOptions/>
  <pageMargins left="0.5118110236220472" right="0.7874015748031497" top="0.984251968503937" bottom="0.5118110236220472" header="0.5118110236220472" footer="0.5118110236220472"/>
  <pageSetup horizontalDpi="600" verticalDpi="600" orientation="portrait" paperSize="9" r:id="rId1"/>
  <headerFooter alignWithMargins="0">
    <oddFooter>&amp;C&amp;"ＭＳ Ｐ明朝,標準"&amp;10- 53 -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N13"/>
  <sheetViews>
    <sheetView showGridLines="0" zoomScaleSheetLayoutView="100" workbookViewId="0" topLeftCell="A1">
      <selection activeCell="B2" sqref="B2"/>
    </sheetView>
  </sheetViews>
  <sheetFormatPr defaultColWidth="9.00390625" defaultRowHeight="13.5"/>
  <cols>
    <col min="1" max="1" width="0.5" style="287" customWidth="1"/>
    <col min="2" max="2" width="20.625" style="287" customWidth="1"/>
    <col min="3" max="3" width="0.37109375" style="287" customWidth="1"/>
    <col min="4" max="9" width="10.625" style="287" customWidth="1"/>
    <col min="10" max="16384" width="9.00390625" style="287" customWidth="1"/>
  </cols>
  <sheetData>
    <row r="1" spans="2:14" s="213" customFormat="1" ht="15" customHeight="1">
      <c r="B1" s="349" t="s">
        <v>122</v>
      </c>
      <c r="C1" s="312"/>
      <c r="D1" s="213" t="s">
        <v>242</v>
      </c>
      <c r="J1" s="313"/>
      <c r="K1" s="313"/>
      <c r="L1" s="313"/>
      <c r="M1" s="313"/>
      <c r="N1" s="313"/>
    </row>
    <row r="2" spans="2:9" s="216" customFormat="1" ht="13.5">
      <c r="B2" s="215"/>
      <c r="C2" s="215"/>
      <c r="I2" s="218" t="s">
        <v>225</v>
      </c>
    </row>
    <row r="3" spans="1:9" s="317" customFormat="1" ht="14.25" customHeight="1">
      <c r="A3" s="540" t="s">
        <v>7</v>
      </c>
      <c r="B3" s="541"/>
      <c r="C3" s="542"/>
      <c r="D3" s="546" t="s">
        <v>226</v>
      </c>
      <c r="E3" s="546"/>
      <c r="F3" s="547"/>
      <c r="G3" s="546" t="s">
        <v>227</v>
      </c>
      <c r="H3" s="546"/>
      <c r="I3" s="546"/>
    </row>
    <row r="4" spans="1:9" s="317" customFormat="1" ht="14.25" customHeight="1">
      <c r="A4" s="543"/>
      <c r="B4" s="544"/>
      <c r="C4" s="545"/>
      <c r="D4" s="316" t="s">
        <v>27</v>
      </c>
      <c r="E4" s="314" t="s">
        <v>19</v>
      </c>
      <c r="F4" s="315" t="s">
        <v>20</v>
      </c>
      <c r="G4" s="314" t="s">
        <v>27</v>
      </c>
      <c r="H4" s="314" t="s">
        <v>19</v>
      </c>
      <c r="I4" s="314" t="s">
        <v>20</v>
      </c>
    </row>
    <row r="5" spans="1:9" s="241" customFormat="1" ht="7.5" customHeight="1">
      <c r="A5" s="318"/>
      <c r="B5" s="319"/>
      <c r="C5" s="319"/>
      <c r="D5" s="320"/>
      <c r="E5" s="321"/>
      <c r="F5" s="321"/>
      <c r="G5" s="322"/>
      <c r="H5" s="321"/>
      <c r="I5" s="323"/>
    </row>
    <row r="6" spans="1:9" s="277" customFormat="1" ht="33" customHeight="1">
      <c r="A6" s="324"/>
      <c r="B6" s="325" t="s">
        <v>226</v>
      </c>
      <c r="C6" s="326"/>
      <c r="D6" s="327">
        <f aca="true" t="shared" si="0" ref="D6:I6">SUM(D7:D12)</f>
        <v>70</v>
      </c>
      <c r="E6" s="328">
        <f t="shared" si="0"/>
        <v>40</v>
      </c>
      <c r="F6" s="328">
        <f t="shared" si="0"/>
        <v>30</v>
      </c>
      <c r="G6" s="327">
        <f t="shared" si="0"/>
        <v>70</v>
      </c>
      <c r="H6" s="328">
        <f t="shared" si="0"/>
        <v>40</v>
      </c>
      <c r="I6" s="329">
        <f t="shared" si="0"/>
        <v>30</v>
      </c>
    </row>
    <row r="7" spans="1:9" s="241" customFormat="1" ht="37.5" customHeight="1">
      <c r="A7" s="318"/>
      <c r="B7" s="330" t="s">
        <v>228</v>
      </c>
      <c r="C7" s="331"/>
      <c r="D7" s="39">
        <f>E7+F7</f>
        <v>70</v>
      </c>
      <c r="E7" s="39">
        <v>40</v>
      </c>
      <c r="F7" s="39">
        <v>30</v>
      </c>
      <c r="G7" s="42">
        <f>H7+I7</f>
        <v>70</v>
      </c>
      <c r="H7" s="43">
        <v>40</v>
      </c>
      <c r="I7" s="109">
        <v>30</v>
      </c>
    </row>
    <row r="8" spans="1:9" s="241" customFormat="1" ht="37.5" customHeight="1">
      <c r="A8" s="318"/>
      <c r="B8" s="330" t="s">
        <v>229</v>
      </c>
      <c r="C8" s="331"/>
      <c r="D8" s="39">
        <f>E8+F8</f>
        <v>0</v>
      </c>
      <c r="E8" s="39">
        <v>0</v>
      </c>
      <c r="F8" s="39">
        <v>0</v>
      </c>
      <c r="G8" s="42">
        <f>H8+I8</f>
        <v>0</v>
      </c>
      <c r="H8" s="43">
        <v>0</v>
      </c>
      <c r="I8" s="109">
        <v>0</v>
      </c>
    </row>
    <row r="9" spans="1:9" s="241" customFormat="1" ht="37.5" customHeight="1">
      <c r="A9" s="318"/>
      <c r="B9" s="330" t="s">
        <v>236</v>
      </c>
      <c r="C9" s="331"/>
      <c r="D9" s="39">
        <f>E9+F9</f>
        <v>0</v>
      </c>
      <c r="E9" s="39">
        <v>0</v>
      </c>
      <c r="F9" s="39">
        <v>0</v>
      </c>
      <c r="G9" s="42">
        <f>H9+I9</f>
        <v>0</v>
      </c>
      <c r="H9" s="43">
        <v>0</v>
      </c>
      <c r="I9" s="109">
        <v>0</v>
      </c>
    </row>
    <row r="10" spans="1:9" s="241" customFormat="1" ht="37.5" customHeight="1">
      <c r="A10" s="318"/>
      <c r="B10" s="332" t="s">
        <v>235</v>
      </c>
      <c r="C10" s="331"/>
      <c r="D10" s="39">
        <v>0</v>
      </c>
      <c r="E10" s="39">
        <v>0</v>
      </c>
      <c r="F10" s="39">
        <v>0</v>
      </c>
      <c r="G10" s="42">
        <v>0</v>
      </c>
      <c r="H10" s="43">
        <v>0</v>
      </c>
      <c r="I10" s="109">
        <v>0</v>
      </c>
    </row>
    <row r="11" spans="1:9" s="241" customFormat="1" ht="37.5" customHeight="1">
      <c r="A11" s="318"/>
      <c r="B11" s="333" t="s">
        <v>230</v>
      </c>
      <c r="C11" s="331"/>
      <c r="D11" s="39">
        <f>E11+F11</f>
        <v>0</v>
      </c>
      <c r="E11" s="39">
        <v>0</v>
      </c>
      <c r="F11" s="39">
        <v>0</v>
      </c>
      <c r="G11" s="42">
        <f>H11+I11</f>
        <v>0</v>
      </c>
      <c r="H11" s="43">
        <v>0</v>
      </c>
      <c r="I11" s="109">
        <v>0</v>
      </c>
    </row>
    <row r="12" spans="1:9" s="241" customFormat="1" ht="37.5" customHeight="1">
      <c r="A12" s="318"/>
      <c r="B12" s="330" t="s">
        <v>231</v>
      </c>
      <c r="C12" s="331"/>
      <c r="D12" s="39">
        <f>E12+F12</f>
        <v>0</v>
      </c>
      <c r="E12" s="39">
        <v>0</v>
      </c>
      <c r="F12" s="39">
        <v>0</v>
      </c>
      <c r="G12" s="42">
        <f>H12+I12</f>
        <v>0</v>
      </c>
      <c r="H12" s="43">
        <v>0</v>
      </c>
      <c r="I12" s="109">
        <v>0</v>
      </c>
    </row>
    <row r="13" spans="1:9" s="277" customFormat="1" ht="6.75" customHeight="1">
      <c r="A13" s="334"/>
      <c r="B13" s="335"/>
      <c r="C13" s="336"/>
      <c r="D13" s="337"/>
      <c r="E13" s="338"/>
      <c r="F13" s="338"/>
      <c r="G13" s="337"/>
      <c r="H13" s="338"/>
      <c r="I13" s="339"/>
    </row>
  </sheetData>
  <sheetProtection/>
  <mergeCells count="3">
    <mergeCell ref="A3:C4"/>
    <mergeCell ref="D3:F3"/>
    <mergeCell ref="G3:I3"/>
  </mergeCells>
  <printOptions/>
  <pageMargins left="0.4724409448818898" right="0.7874015748031497" top="0.984251968503937" bottom="0.984251968503937" header="0.5118110236220472" footer="0.5118110236220472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N15"/>
  <sheetViews>
    <sheetView showGridLines="0" zoomScalePageLayoutView="0" workbookViewId="0" topLeftCell="A1">
      <selection activeCell="A2" sqref="A2"/>
    </sheetView>
  </sheetViews>
  <sheetFormatPr defaultColWidth="9.00390625" defaultRowHeight="13.5"/>
  <cols>
    <col min="1" max="1" width="14.75390625" style="1" customWidth="1"/>
    <col min="2" max="10" width="6.25390625" style="1" customWidth="1"/>
    <col min="11" max="13" width="6.25390625" style="1" hidden="1" customWidth="1"/>
    <col min="14" max="16384" width="9.00390625" style="1" customWidth="1"/>
  </cols>
  <sheetData>
    <row r="1" spans="1:10" s="80" customFormat="1" ht="16.5" customHeight="1">
      <c r="A1" s="346" t="s">
        <v>105</v>
      </c>
      <c r="B1" s="388" t="s">
        <v>239</v>
      </c>
      <c r="C1" s="388"/>
      <c r="D1" s="388"/>
      <c r="E1" s="388"/>
      <c r="F1" s="388"/>
      <c r="G1" s="388"/>
      <c r="H1" s="388"/>
      <c r="I1" s="388"/>
      <c r="J1" s="388"/>
    </row>
    <row r="2" spans="1:14" s="4" customFormat="1" ht="10.5" customHeight="1">
      <c r="A2" s="8"/>
      <c r="B2" s="2"/>
      <c r="C2" s="2"/>
      <c r="D2" s="2"/>
      <c r="E2" s="2"/>
      <c r="F2" s="2"/>
      <c r="G2" s="2"/>
      <c r="H2" s="2"/>
      <c r="I2" s="2"/>
      <c r="J2" s="81" t="s">
        <v>2</v>
      </c>
      <c r="N2" s="54"/>
    </row>
    <row r="3" spans="1:14" s="84" customFormat="1" ht="15" customHeight="1">
      <c r="A3" s="73"/>
      <c r="B3" s="74"/>
      <c r="C3" s="115" t="s">
        <v>44</v>
      </c>
      <c r="D3" s="82">
        <v>50</v>
      </c>
      <c r="E3" s="82">
        <v>100</v>
      </c>
      <c r="F3" s="82">
        <v>150</v>
      </c>
      <c r="G3" s="82">
        <v>200</v>
      </c>
      <c r="H3" s="82">
        <v>250</v>
      </c>
      <c r="I3" s="82">
        <v>300</v>
      </c>
      <c r="J3" s="386" t="s">
        <v>106</v>
      </c>
      <c r="K3" s="115">
        <v>500</v>
      </c>
      <c r="L3" s="82">
        <v>600</v>
      </c>
      <c r="M3" s="386" t="s">
        <v>70</v>
      </c>
      <c r="N3" s="83"/>
    </row>
    <row r="4" spans="1:14" s="84" customFormat="1" ht="15" customHeight="1">
      <c r="A4" s="56" t="s">
        <v>35</v>
      </c>
      <c r="B4" s="58" t="s">
        <v>36</v>
      </c>
      <c r="C4" s="116" t="s">
        <v>45</v>
      </c>
      <c r="D4" s="85" t="s">
        <v>1</v>
      </c>
      <c r="E4" s="85" t="s">
        <v>1</v>
      </c>
      <c r="F4" s="85" t="s">
        <v>1</v>
      </c>
      <c r="G4" s="85" t="s">
        <v>1</v>
      </c>
      <c r="H4" s="85" t="s">
        <v>1</v>
      </c>
      <c r="I4" s="85" t="s">
        <v>1</v>
      </c>
      <c r="J4" s="387"/>
      <c r="K4" s="116" t="s">
        <v>1</v>
      </c>
      <c r="L4" s="85" t="s">
        <v>1</v>
      </c>
      <c r="M4" s="387"/>
      <c r="N4" s="83"/>
    </row>
    <row r="5" spans="1:14" s="84" customFormat="1" ht="15" customHeight="1">
      <c r="A5" s="77"/>
      <c r="B5" s="77"/>
      <c r="C5" s="117">
        <v>49</v>
      </c>
      <c r="D5" s="86">
        <v>99</v>
      </c>
      <c r="E5" s="86">
        <v>149</v>
      </c>
      <c r="F5" s="86">
        <v>199</v>
      </c>
      <c r="G5" s="86">
        <v>249</v>
      </c>
      <c r="H5" s="86">
        <v>299</v>
      </c>
      <c r="I5" s="86">
        <v>399</v>
      </c>
      <c r="J5" s="377"/>
      <c r="K5" s="117">
        <v>599</v>
      </c>
      <c r="L5" s="86">
        <v>699</v>
      </c>
      <c r="M5" s="377"/>
      <c r="N5" s="83"/>
    </row>
    <row r="6" spans="1:13" s="4" customFormat="1" ht="6" customHeight="1">
      <c r="A6" s="19"/>
      <c r="B6" s="118"/>
      <c r="C6" s="25"/>
      <c r="D6" s="25"/>
      <c r="E6" s="25"/>
      <c r="F6" s="25"/>
      <c r="G6" s="25"/>
      <c r="H6" s="25"/>
      <c r="I6" s="25"/>
      <c r="J6" s="34"/>
      <c r="K6" s="25"/>
      <c r="L6" s="40"/>
      <c r="M6" s="41"/>
    </row>
    <row r="7" spans="1:13" s="5" customFormat="1" ht="23.25" customHeight="1">
      <c r="A7" s="114" t="s">
        <v>93</v>
      </c>
      <c r="B7" s="122">
        <f aca="true" t="shared" si="0" ref="B7:L7">SUM(B8:B11)</f>
        <v>4</v>
      </c>
      <c r="C7" s="123">
        <f t="shared" si="0"/>
        <v>0</v>
      </c>
      <c r="D7" s="123">
        <f t="shared" si="0"/>
        <v>0</v>
      </c>
      <c r="E7" s="123">
        <f t="shared" si="0"/>
        <v>1</v>
      </c>
      <c r="F7" s="123">
        <f t="shared" si="0"/>
        <v>0</v>
      </c>
      <c r="G7" s="123">
        <f t="shared" si="0"/>
        <v>3</v>
      </c>
      <c r="H7" s="123">
        <f t="shared" si="0"/>
        <v>0</v>
      </c>
      <c r="I7" s="123">
        <f t="shared" si="0"/>
        <v>0</v>
      </c>
      <c r="J7" s="124">
        <f t="shared" si="0"/>
        <v>0</v>
      </c>
      <c r="K7" s="123">
        <f t="shared" si="0"/>
        <v>0</v>
      </c>
      <c r="L7" s="123">
        <f t="shared" si="0"/>
        <v>0</v>
      </c>
      <c r="M7" s="124">
        <v>0</v>
      </c>
    </row>
    <row r="8" spans="1:14" s="4" customFormat="1" ht="15" customHeight="1">
      <c r="A8" s="58" t="s">
        <v>56</v>
      </c>
      <c r="B8" s="119">
        <f>SUM(C8:J8)</f>
        <v>0</v>
      </c>
      <c r="C8" s="39">
        <v>0</v>
      </c>
      <c r="D8" s="39">
        <v>0</v>
      </c>
      <c r="E8" s="39">
        <v>0</v>
      </c>
      <c r="F8" s="39">
        <v>0</v>
      </c>
      <c r="G8" s="39">
        <v>0</v>
      </c>
      <c r="H8" s="39">
        <v>0</v>
      </c>
      <c r="I8" s="39">
        <v>0</v>
      </c>
      <c r="J8" s="109">
        <v>0</v>
      </c>
      <c r="K8" s="39">
        <v>0</v>
      </c>
      <c r="L8" s="43">
        <v>0</v>
      </c>
      <c r="M8" s="53">
        <v>0</v>
      </c>
      <c r="N8" s="9"/>
    </row>
    <row r="9" spans="1:14" s="4" customFormat="1" ht="15" customHeight="1">
      <c r="A9" s="58" t="s">
        <v>57</v>
      </c>
      <c r="B9" s="119">
        <f>SUM(C9:J9)</f>
        <v>4</v>
      </c>
      <c r="C9" s="125">
        <v>0</v>
      </c>
      <c r="D9" s="125">
        <v>0</v>
      </c>
      <c r="E9" s="125">
        <v>1</v>
      </c>
      <c r="F9" s="125">
        <v>0</v>
      </c>
      <c r="G9" s="125">
        <v>3</v>
      </c>
      <c r="H9" s="125">
        <v>0</v>
      </c>
      <c r="I9" s="125">
        <v>0</v>
      </c>
      <c r="J9" s="126">
        <v>0</v>
      </c>
      <c r="K9" s="125">
        <v>0</v>
      </c>
      <c r="L9" s="125">
        <v>0</v>
      </c>
      <c r="M9" s="126">
        <v>0</v>
      </c>
      <c r="N9" s="9"/>
    </row>
    <row r="10" spans="1:14" s="4" customFormat="1" ht="15" customHeight="1">
      <c r="A10" s="58" t="s">
        <v>58</v>
      </c>
      <c r="B10" s="119">
        <f>SUM(C10:J10)</f>
        <v>0</v>
      </c>
      <c r="C10" s="39">
        <v>0</v>
      </c>
      <c r="D10" s="39">
        <v>0</v>
      </c>
      <c r="E10" s="39">
        <v>0</v>
      </c>
      <c r="F10" s="39">
        <v>0</v>
      </c>
      <c r="G10" s="39">
        <v>0</v>
      </c>
      <c r="H10" s="39">
        <v>0</v>
      </c>
      <c r="I10" s="39">
        <v>0</v>
      </c>
      <c r="J10" s="109">
        <v>0</v>
      </c>
      <c r="K10" s="39">
        <v>0</v>
      </c>
      <c r="L10" s="43">
        <v>0</v>
      </c>
      <c r="M10" s="53">
        <v>0</v>
      </c>
      <c r="N10" s="9"/>
    </row>
    <row r="11" spans="1:14" s="4" customFormat="1" ht="15" customHeight="1">
      <c r="A11" s="58" t="s">
        <v>59</v>
      </c>
      <c r="B11" s="119">
        <f>SUM(C11:J11)</f>
        <v>0</v>
      </c>
      <c r="C11" s="39">
        <v>0</v>
      </c>
      <c r="D11" s="39">
        <v>0</v>
      </c>
      <c r="E11" s="39">
        <v>0</v>
      </c>
      <c r="F11" s="39">
        <v>0</v>
      </c>
      <c r="G11" s="39">
        <v>0</v>
      </c>
      <c r="H11" s="39">
        <v>0</v>
      </c>
      <c r="I11" s="39">
        <v>0</v>
      </c>
      <c r="J11" s="109">
        <v>0</v>
      </c>
      <c r="K11" s="39">
        <v>0</v>
      </c>
      <c r="L11" s="43">
        <v>0</v>
      </c>
      <c r="M11" s="53">
        <v>0</v>
      </c>
      <c r="N11" s="9"/>
    </row>
    <row r="12" spans="1:13" s="4" customFormat="1" ht="7.5" customHeight="1">
      <c r="A12" s="37"/>
      <c r="B12" s="52"/>
      <c r="C12" s="27"/>
      <c r="D12" s="27"/>
      <c r="E12" s="27"/>
      <c r="F12" s="27"/>
      <c r="G12" s="27"/>
      <c r="H12" s="27"/>
      <c r="I12" s="27"/>
      <c r="J12" s="35"/>
      <c r="K12" s="27"/>
      <c r="L12" s="27"/>
      <c r="M12" s="35"/>
    </row>
    <row r="15" ht="13.5">
      <c r="K15" s="6"/>
    </row>
  </sheetData>
  <sheetProtection/>
  <mergeCells count="3">
    <mergeCell ref="M3:M5"/>
    <mergeCell ref="J3:J5"/>
    <mergeCell ref="B1:J1"/>
  </mergeCells>
  <printOptions/>
  <pageMargins left="0.7874015748031497" right="0.48" top="0.984251968503937" bottom="0.984251968503937" header="0.5118110236220472" footer="0.5118110236220472"/>
  <pageSetup horizontalDpi="600" verticalDpi="600" orientation="portrait" paperSize="9" r:id="rId1"/>
  <ignoredErrors>
    <ignoredError sqref="B8:B11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AB10"/>
  <sheetViews>
    <sheetView showGridLines="0" zoomScaleSheetLayoutView="100" zoomScalePageLayoutView="0" workbookViewId="0" topLeftCell="A1">
      <selection activeCell="H16" sqref="H16"/>
    </sheetView>
  </sheetViews>
  <sheetFormatPr defaultColWidth="9.00390625" defaultRowHeight="13.5"/>
  <cols>
    <col min="1" max="1" width="13.75390625" style="1" customWidth="1"/>
    <col min="2" max="2" width="7.00390625" style="1" customWidth="1"/>
    <col min="3" max="3" width="5.875" style="1" bestFit="1" customWidth="1"/>
    <col min="4" max="19" width="5.75390625" style="1" customWidth="1"/>
    <col min="20" max="20" width="10.25390625" style="1" bestFit="1" customWidth="1"/>
    <col min="21" max="26" width="5.75390625" style="1" hidden="1" customWidth="1"/>
    <col min="27" max="27" width="6.375" style="1" hidden="1" customWidth="1"/>
    <col min="28" max="28" width="15.00390625" style="1" customWidth="1"/>
    <col min="29" max="16384" width="9.00390625" style="1" customWidth="1"/>
  </cols>
  <sheetData>
    <row r="1" spans="1:28" s="80" customFormat="1" ht="16.5" customHeight="1">
      <c r="A1" s="127" t="s">
        <v>105</v>
      </c>
      <c r="B1" s="388" t="s">
        <v>108</v>
      </c>
      <c r="C1" s="388"/>
      <c r="D1" s="388"/>
      <c r="E1" s="388"/>
      <c r="F1" s="388"/>
      <c r="G1" s="388"/>
      <c r="H1" s="388"/>
      <c r="I1" s="388"/>
      <c r="J1" s="388"/>
      <c r="K1" s="388"/>
      <c r="L1" s="389" t="s">
        <v>109</v>
      </c>
      <c r="M1" s="389"/>
      <c r="N1" s="389"/>
      <c r="O1" s="389"/>
      <c r="P1" s="389"/>
      <c r="Q1" s="389"/>
      <c r="R1" s="389"/>
      <c r="S1" s="389"/>
      <c r="T1" s="389"/>
      <c r="U1" s="389"/>
      <c r="V1" s="389"/>
      <c r="W1" s="389"/>
      <c r="X1" s="389"/>
      <c r="Y1" s="389"/>
      <c r="Z1" s="389"/>
      <c r="AA1" s="389"/>
      <c r="AB1" s="389"/>
    </row>
    <row r="2" spans="1:28" s="4" customFormat="1" ht="13.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B2" s="81" t="s">
        <v>31</v>
      </c>
    </row>
    <row r="3" spans="1:28" s="89" customFormat="1" ht="16.5" customHeight="1">
      <c r="A3" s="87" t="s">
        <v>35</v>
      </c>
      <c r="B3" s="88" t="s">
        <v>36</v>
      </c>
      <c r="C3" s="88" t="s">
        <v>97</v>
      </c>
      <c r="D3" s="88">
        <v>2</v>
      </c>
      <c r="E3" s="88">
        <v>3</v>
      </c>
      <c r="F3" s="88">
        <v>4</v>
      </c>
      <c r="G3" s="88">
        <v>5</v>
      </c>
      <c r="H3" s="88">
        <v>6</v>
      </c>
      <c r="I3" s="88">
        <v>7</v>
      </c>
      <c r="J3" s="88">
        <v>8</v>
      </c>
      <c r="K3" s="88">
        <v>9</v>
      </c>
      <c r="L3" s="88">
        <v>10</v>
      </c>
      <c r="M3" s="88">
        <v>11</v>
      </c>
      <c r="N3" s="88">
        <v>12</v>
      </c>
      <c r="O3" s="88">
        <v>13</v>
      </c>
      <c r="P3" s="88">
        <v>14</v>
      </c>
      <c r="Q3" s="88">
        <v>15</v>
      </c>
      <c r="R3" s="88">
        <v>16</v>
      </c>
      <c r="S3" s="88">
        <v>17</v>
      </c>
      <c r="T3" s="163" t="s">
        <v>131</v>
      </c>
      <c r="U3" s="88">
        <v>19</v>
      </c>
      <c r="V3" s="88">
        <v>20</v>
      </c>
      <c r="W3" s="88">
        <v>21</v>
      </c>
      <c r="X3" s="88">
        <v>22</v>
      </c>
      <c r="Y3" s="88">
        <v>23</v>
      </c>
      <c r="Z3" s="88">
        <v>24</v>
      </c>
      <c r="AA3" s="88" t="s">
        <v>37</v>
      </c>
      <c r="AB3" s="88" t="s">
        <v>30</v>
      </c>
    </row>
    <row r="4" spans="1:28" s="4" customFormat="1" ht="4.5" customHeight="1">
      <c r="A4" s="14"/>
      <c r="B4" s="28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36"/>
    </row>
    <row r="5" spans="1:28" s="5" customFormat="1" ht="18" customHeight="1">
      <c r="A5" s="57" t="s">
        <v>93</v>
      </c>
      <c r="B5" s="112">
        <f aca="true" t="shared" si="0" ref="B5:AA5">SUM(B6:B9)</f>
        <v>4</v>
      </c>
      <c r="C5" s="123">
        <f t="shared" si="0"/>
        <v>0</v>
      </c>
      <c r="D5" s="123">
        <f t="shared" si="0"/>
        <v>0</v>
      </c>
      <c r="E5" s="123">
        <f t="shared" si="0"/>
        <v>0</v>
      </c>
      <c r="F5" s="113">
        <f t="shared" si="0"/>
        <v>0</v>
      </c>
      <c r="G5" s="113">
        <f t="shared" si="0"/>
        <v>0</v>
      </c>
      <c r="H5" s="113">
        <f t="shared" si="0"/>
        <v>0</v>
      </c>
      <c r="I5" s="113">
        <f t="shared" si="0"/>
        <v>0</v>
      </c>
      <c r="J5" s="113">
        <f t="shared" si="0"/>
        <v>0</v>
      </c>
      <c r="K5" s="113">
        <f t="shared" si="0"/>
        <v>0</v>
      </c>
      <c r="L5" s="113">
        <f t="shared" si="0"/>
        <v>0</v>
      </c>
      <c r="M5" s="113">
        <f t="shared" si="0"/>
        <v>1</v>
      </c>
      <c r="N5" s="113">
        <f t="shared" si="0"/>
        <v>1</v>
      </c>
      <c r="O5" s="113">
        <f t="shared" si="0"/>
        <v>1</v>
      </c>
      <c r="P5" s="113">
        <f t="shared" si="0"/>
        <v>1</v>
      </c>
      <c r="Q5" s="113">
        <f t="shared" si="0"/>
        <v>0</v>
      </c>
      <c r="R5" s="113">
        <f t="shared" si="0"/>
        <v>0</v>
      </c>
      <c r="S5" s="113">
        <f t="shared" si="0"/>
        <v>0</v>
      </c>
      <c r="T5" s="159">
        <f t="shared" si="0"/>
        <v>0</v>
      </c>
      <c r="U5" s="113">
        <f t="shared" si="0"/>
        <v>0</v>
      </c>
      <c r="V5" s="113">
        <f t="shared" si="0"/>
        <v>0</v>
      </c>
      <c r="W5" s="123">
        <f t="shared" si="0"/>
        <v>0</v>
      </c>
      <c r="X5" s="113">
        <f t="shared" si="0"/>
        <v>0</v>
      </c>
      <c r="Y5" s="113">
        <f t="shared" si="0"/>
        <v>0</v>
      </c>
      <c r="Z5" s="123">
        <f t="shared" si="0"/>
        <v>0</v>
      </c>
      <c r="AA5" s="123">
        <f t="shared" si="0"/>
        <v>0</v>
      </c>
      <c r="AB5" s="357" t="s">
        <v>93</v>
      </c>
    </row>
    <row r="6" spans="1:28" s="4" customFormat="1" ht="18" customHeight="1">
      <c r="A6" s="56" t="s">
        <v>56</v>
      </c>
      <c r="B6" s="112">
        <f>SUM(C6:AA6)</f>
        <v>0</v>
      </c>
      <c r="C6" s="39">
        <v>0</v>
      </c>
      <c r="D6" s="39">
        <v>0</v>
      </c>
      <c r="E6" s="39">
        <v>0</v>
      </c>
      <c r="F6" s="39">
        <v>0</v>
      </c>
      <c r="G6" s="39">
        <v>0</v>
      </c>
      <c r="H6" s="39">
        <v>0</v>
      </c>
      <c r="I6" s="39">
        <v>0</v>
      </c>
      <c r="J6" s="39">
        <v>0</v>
      </c>
      <c r="K6" s="39">
        <v>0</v>
      </c>
      <c r="L6" s="39">
        <v>0</v>
      </c>
      <c r="M6" s="39">
        <v>0</v>
      </c>
      <c r="N6" s="162">
        <v>0</v>
      </c>
      <c r="O6" s="39">
        <v>0</v>
      </c>
      <c r="P6" s="39">
        <v>0</v>
      </c>
      <c r="Q6" s="39">
        <v>0</v>
      </c>
      <c r="R6" s="39">
        <v>0</v>
      </c>
      <c r="S6" s="39">
        <v>0</v>
      </c>
      <c r="T6" s="160">
        <v>0</v>
      </c>
      <c r="U6" s="39">
        <v>0</v>
      </c>
      <c r="V6" s="39">
        <v>0</v>
      </c>
      <c r="W6" s="39">
        <v>0</v>
      </c>
      <c r="X6" s="39">
        <v>0</v>
      </c>
      <c r="Y6" s="39">
        <v>0</v>
      </c>
      <c r="Z6" s="39">
        <v>0</v>
      </c>
      <c r="AA6" s="39">
        <v>0</v>
      </c>
      <c r="AB6" s="358" t="s">
        <v>56</v>
      </c>
    </row>
    <row r="7" spans="1:28" s="4" customFormat="1" ht="18" customHeight="1">
      <c r="A7" s="56" t="s">
        <v>57</v>
      </c>
      <c r="B7" s="28">
        <f>SUM(C7:AA7)</f>
        <v>4</v>
      </c>
      <c r="C7" s="125">
        <v>0</v>
      </c>
      <c r="D7" s="125">
        <v>0</v>
      </c>
      <c r="E7" s="125">
        <v>0</v>
      </c>
      <c r="F7" s="125">
        <v>0</v>
      </c>
      <c r="G7" s="125">
        <v>0</v>
      </c>
      <c r="H7" s="125">
        <v>0</v>
      </c>
      <c r="I7" s="125">
        <v>0</v>
      </c>
      <c r="J7" s="125">
        <v>0</v>
      </c>
      <c r="K7" s="125">
        <v>0</v>
      </c>
      <c r="L7" s="125">
        <v>0</v>
      </c>
      <c r="M7" s="125">
        <v>1</v>
      </c>
      <c r="N7" s="125">
        <v>1</v>
      </c>
      <c r="O7" s="125">
        <v>1</v>
      </c>
      <c r="P7" s="125">
        <v>1</v>
      </c>
      <c r="Q7" s="125">
        <v>0</v>
      </c>
      <c r="R7" s="125">
        <v>0</v>
      </c>
      <c r="S7" s="125">
        <v>0</v>
      </c>
      <c r="T7" s="161">
        <v>0</v>
      </c>
      <c r="U7" s="125">
        <v>0</v>
      </c>
      <c r="V7" s="125">
        <v>0</v>
      </c>
      <c r="W7" s="125">
        <v>0</v>
      </c>
      <c r="X7" s="125">
        <v>0</v>
      </c>
      <c r="Y7" s="125">
        <v>0</v>
      </c>
      <c r="Z7" s="125">
        <v>0</v>
      </c>
      <c r="AA7" s="125">
        <v>0</v>
      </c>
      <c r="AB7" s="358" t="s">
        <v>57</v>
      </c>
    </row>
    <row r="8" spans="1:28" s="4" customFormat="1" ht="18" customHeight="1">
      <c r="A8" s="56" t="s">
        <v>58</v>
      </c>
      <c r="B8" s="112">
        <f>SUM(C8:AA8)</f>
        <v>0</v>
      </c>
      <c r="C8" s="39">
        <v>0</v>
      </c>
      <c r="D8" s="39">
        <v>0</v>
      </c>
      <c r="E8" s="39">
        <v>0</v>
      </c>
      <c r="F8" s="39">
        <v>0</v>
      </c>
      <c r="G8" s="39">
        <v>0</v>
      </c>
      <c r="H8" s="39">
        <v>0</v>
      </c>
      <c r="I8" s="39">
        <v>0</v>
      </c>
      <c r="J8" s="39">
        <v>0</v>
      </c>
      <c r="K8" s="39">
        <v>0</v>
      </c>
      <c r="L8" s="39">
        <v>0</v>
      </c>
      <c r="M8" s="39">
        <v>0</v>
      </c>
      <c r="N8" s="39">
        <v>0</v>
      </c>
      <c r="O8" s="39">
        <v>0</v>
      </c>
      <c r="P8" s="39">
        <v>0</v>
      </c>
      <c r="Q8" s="39">
        <v>0</v>
      </c>
      <c r="R8" s="39">
        <v>0</v>
      </c>
      <c r="S8" s="39">
        <v>0</v>
      </c>
      <c r="T8" s="160">
        <v>0</v>
      </c>
      <c r="U8" s="39">
        <v>0</v>
      </c>
      <c r="V8" s="39">
        <v>0</v>
      </c>
      <c r="W8" s="39">
        <v>0</v>
      </c>
      <c r="X8" s="39">
        <v>0</v>
      </c>
      <c r="Y8" s="39">
        <v>0</v>
      </c>
      <c r="Z8" s="39">
        <v>0</v>
      </c>
      <c r="AA8" s="39">
        <v>0</v>
      </c>
      <c r="AB8" s="358" t="s">
        <v>58</v>
      </c>
    </row>
    <row r="9" spans="1:28" s="4" customFormat="1" ht="18" customHeight="1">
      <c r="A9" s="56" t="s">
        <v>59</v>
      </c>
      <c r="B9" s="112">
        <f>SUM(C9:AA9)</f>
        <v>0</v>
      </c>
      <c r="C9" s="125">
        <v>0</v>
      </c>
      <c r="D9" s="125">
        <v>0</v>
      </c>
      <c r="E9" s="125">
        <v>0</v>
      </c>
      <c r="F9" s="125">
        <v>0</v>
      </c>
      <c r="G9" s="125">
        <v>0</v>
      </c>
      <c r="H9" s="125">
        <v>0</v>
      </c>
      <c r="I9" s="125">
        <v>0</v>
      </c>
      <c r="J9" s="39">
        <v>0</v>
      </c>
      <c r="K9" s="39">
        <v>0</v>
      </c>
      <c r="L9" s="39">
        <v>0</v>
      </c>
      <c r="M9" s="39">
        <v>0</v>
      </c>
      <c r="N9" s="39">
        <v>0</v>
      </c>
      <c r="O9" s="39">
        <v>0</v>
      </c>
      <c r="P9" s="39">
        <v>0</v>
      </c>
      <c r="Q9" s="39">
        <v>0</v>
      </c>
      <c r="R9" s="39">
        <v>0</v>
      </c>
      <c r="S9" s="39">
        <v>0</v>
      </c>
      <c r="T9" s="160">
        <v>0</v>
      </c>
      <c r="U9" s="39">
        <v>0</v>
      </c>
      <c r="V9" s="39">
        <v>0</v>
      </c>
      <c r="W9" s="39">
        <v>0</v>
      </c>
      <c r="X9" s="39">
        <v>0</v>
      </c>
      <c r="Y9" s="39">
        <v>0</v>
      </c>
      <c r="Z9" s="39">
        <v>0</v>
      </c>
      <c r="AA9" s="39">
        <v>0</v>
      </c>
      <c r="AB9" s="358" t="s">
        <v>59</v>
      </c>
    </row>
    <row r="10" spans="1:28" s="4" customFormat="1" ht="6.75" customHeight="1">
      <c r="A10" s="16"/>
      <c r="B10" s="26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37"/>
    </row>
  </sheetData>
  <sheetProtection/>
  <mergeCells count="2">
    <mergeCell ref="B1:K1"/>
    <mergeCell ref="L1:AB1"/>
  </mergeCells>
  <printOptions/>
  <pageMargins left="0.75" right="0.75" top="1" bottom="1" header="0.512" footer="0.512"/>
  <pageSetup horizontalDpi="600" verticalDpi="600" orientation="portrait" paperSize="9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4"/>
  </sheetPr>
  <dimension ref="A1:K14"/>
  <sheetViews>
    <sheetView showGridLines="0" zoomScaleSheetLayoutView="100" zoomScalePageLayoutView="0" workbookViewId="0" topLeftCell="A1">
      <selection activeCell="A2" sqref="A2"/>
    </sheetView>
  </sheetViews>
  <sheetFormatPr defaultColWidth="9.00390625" defaultRowHeight="13.5"/>
  <cols>
    <col min="1" max="1" width="13.875" style="1" bestFit="1" customWidth="1"/>
    <col min="2" max="9" width="7.875" style="1" customWidth="1"/>
    <col min="10" max="10" width="7.875" style="1" hidden="1" customWidth="1"/>
    <col min="11" max="16384" width="9.00390625" style="1" customWidth="1"/>
  </cols>
  <sheetData>
    <row r="1" spans="1:10" s="80" customFormat="1" ht="16.5" customHeight="1">
      <c r="A1" s="153" t="s">
        <v>107</v>
      </c>
      <c r="B1" s="396" t="s">
        <v>110</v>
      </c>
      <c r="C1" s="396"/>
      <c r="D1" s="396"/>
      <c r="E1" s="396"/>
      <c r="F1" s="396"/>
      <c r="G1" s="396"/>
      <c r="H1" s="396"/>
      <c r="I1" s="396"/>
      <c r="J1" s="90"/>
    </row>
    <row r="2" spans="1:11" s="4" customFormat="1" ht="13.5">
      <c r="A2" s="13"/>
      <c r="B2" s="10"/>
      <c r="C2" s="10"/>
      <c r="D2" s="10"/>
      <c r="E2" s="10"/>
      <c r="F2" s="10"/>
      <c r="G2" s="10"/>
      <c r="I2" s="91" t="s">
        <v>111</v>
      </c>
      <c r="K2" s="55"/>
    </row>
    <row r="3" spans="1:10" s="84" customFormat="1" ht="15" customHeight="1">
      <c r="A3" s="92"/>
      <c r="B3" s="93"/>
      <c r="C3" s="390" t="s">
        <v>40</v>
      </c>
      <c r="D3" s="94">
        <v>8</v>
      </c>
      <c r="E3" s="94">
        <v>13</v>
      </c>
      <c r="F3" s="94">
        <v>21</v>
      </c>
      <c r="G3" s="94">
        <v>26</v>
      </c>
      <c r="H3" s="94">
        <v>31</v>
      </c>
      <c r="I3" s="94">
        <v>36</v>
      </c>
      <c r="J3" s="393" t="s">
        <v>71</v>
      </c>
    </row>
    <row r="4" spans="1:10" s="84" customFormat="1" ht="15" customHeight="1">
      <c r="A4" s="62" t="s">
        <v>7</v>
      </c>
      <c r="B4" s="66" t="s">
        <v>43</v>
      </c>
      <c r="C4" s="391"/>
      <c r="D4" s="95" t="s">
        <v>8</v>
      </c>
      <c r="E4" s="95" t="s">
        <v>8</v>
      </c>
      <c r="F4" s="95" t="s">
        <v>8</v>
      </c>
      <c r="G4" s="95" t="s">
        <v>8</v>
      </c>
      <c r="H4" s="95" t="s">
        <v>8</v>
      </c>
      <c r="I4" s="95" t="s">
        <v>8</v>
      </c>
      <c r="J4" s="394"/>
    </row>
    <row r="5" spans="1:10" s="84" customFormat="1" ht="15" customHeight="1">
      <c r="A5" s="96"/>
      <c r="B5" s="96"/>
      <c r="C5" s="392"/>
      <c r="D5" s="97">
        <v>12</v>
      </c>
      <c r="E5" s="97">
        <v>20</v>
      </c>
      <c r="F5" s="97">
        <v>25</v>
      </c>
      <c r="G5" s="97">
        <v>30</v>
      </c>
      <c r="H5" s="97">
        <v>35</v>
      </c>
      <c r="I5" s="97" t="s">
        <v>96</v>
      </c>
      <c r="J5" s="395"/>
    </row>
    <row r="6" spans="1:10" s="4" customFormat="1" ht="8.25" customHeight="1">
      <c r="A6" s="28"/>
      <c r="B6" s="24"/>
      <c r="C6" s="40"/>
      <c r="D6" s="40"/>
      <c r="E6" s="40"/>
      <c r="F6" s="40"/>
      <c r="G6" s="40"/>
      <c r="H6" s="40"/>
      <c r="I6" s="41"/>
      <c r="J6" s="41"/>
    </row>
    <row r="7" spans="1:10" s="11" customFormat="1" ht="21.75" customHeight="1">
      <c r="A7" s="61" t="s">
        <v>9</v>
      </c>
      <c r="B7" s="63">
        <f aca="true" t="shared" si="0" ref="B7:H7">SUM(B12)</f>
        <v>50</v>
      </c>
      <c r="C7" s="64">
        <f t="shared" si="0"/>
        <v>13</v>
      </c>
      <c r="D7" s="64">
        <f t="shared" si="0"/>
        <v>2</v>
      </c>
      <c r="E7" s="64">
        <f t="shared" si="0"/>
        <v>17</v>
      </c>
      <c r="F7" s="64">
        <f t="shared" si="0"/>
        <v>12</v>
      </c>
      <c r="G7" s="64">
        <f t="shared" si="0"/>
        <v>3</v>
      </c>
      <c r="H7" s="64">
        <f t="shared" si="0"/>
        <v>3</v>
      </c>
      <c r="I7" s="108">
        <f>SUM(I12)</f>
        <v>0</v>
      </c>
      <c r="J7" s="59">
        <v>0</v>
      </c>
    </row>
    <row r="8" spans="1:10" s="4" customFormat="1" ht="21.75" customHeight="1">
      <c r="A8" s="62" t="s">
        <v>72</v>
      </c>
      <c r="B8" s="42">
        <f>SUM(C8:J8)</f>
        <v>0</v>
      </c>
      <c r="C8" s="43">
        <v>0</v>
      </c>
      <c r="D8" s="43">
        <v>0</v>
      </c>
      <c r="E8" s="43">
        <v>0</v>
      </c>
      <c r="F8" s="43">
        <v>0</v>
      </c>
      <c r="G8" s="43">
        <v>0</v>
      </c>
      <c r="H8" s="43">
        <v>0</v>
      </c>
      <c r="I8" s="109">
        <v>0</v>
      </c>
      <c r="J8" s="34">
        <v>0</v>
      </c>
    </row>
    <row r="9" spans="1:10" s="4" customFormat="1" ht="21.75" customHeight="1">
      <c r="A9" s="62" t="s">
        <v>73</v>
      </c>
      <c r="B9" s="42">
        <f>SUM(C9:J9)</f>
        <v>50</v>
      </c>
      <c r="C9" s="128">
        <v>13</v>
      </c>
      <c r="D9" s="128">
        <v>2</v>
      </c>
      <c r="E9" s="128">
        <v>17</v>
      </c>
      <c r="F9" s="128">
        <v>12</v>
      </c>
      <c r="G9" s="128">
        <v>3</v>
      </c>
      <c r="H9" s="128">
        <v>3</v>
      </c>
      <c r="I9" s="126">
        <v>0</v>
      </c>
      <c r="J9" s="53">
        <v>0</v>
      </c>
    </row>
    <row r="10" spans="1:10" s="4" customFormat="1" ht="21.75" customHeight="1">
      <c r="A10" s="62" t="s">
        <v>74</v>
      </c>
      <c r="B10" s="42">
        <f>SUM(C10:J10)</f>
        <v>0</v>
      </c>
      <c r="C10" s="128">
        <v>0</v>
      </c>
      <c r="D10" s="128">
        <v>0</v>
      </c>
      <c r="E10" s="128">
        <v>0</v>
      </c>
      <c r="F10" s="128">
        <v>0</v>
      </c>
      <c r="G10" s="128">
        <v>0</v>
      </c>
      <c r="H10" s="128">
        <v>0</v>
      </c>
      <c r="I10" s="109">
        <v>0</v>
      </c>
      <c r="J10" s="34">
        <v>0</v>
      </c>
    </row>
    <row r="11" spans="1:10" s="4" customFormat="1" ht="8.25" customHeight="1">
      <c r="A11" s="28"/>
      <c r="B11" s="42"/>
      <c r="C11" s="25"/>
      <c r="D11" s="25"/>
      <c r="E11" s="25"/>
      <c r="F11" s="25"/>
      <c r="G11" s="25"/>
      <c r="H11" s="25"/>
      <c r="I11" s="34"/>
      <c r="J11" s="34"/>
    </row>
    <row r="12" spans="1:10" ht="24" customHeight="1">
      <c r="A12" s="62" t="s">
        <v>6</v>
      </c>
      <c r="B12" s="42">
        <f>SUM(C12:J12)</f>
        <v>50</v>
      </c>
      <c r="C12" s="128">
        <v>13</v>
      </c>
      <c r="D12" s="128">
        <v>2</v>
      </c>
      <c r="E12" s="128">
        <v>17</v>
      </c>
      <c r="F12" s="128">
        <v>12</v>
      </c>
      <c r="G12" s="128">
        <v>3</v>
      </c>
      <c r="H12" s="128">
        <v>3</v>
      </c>
      <c r="I12" s="126">
        <v>0</v>
      </c>
      <c r="J12" s="34">
        <v>0</v>
      </c>
    </row>
    <row r="13" spans="1:10" ht="8.25" customHeight="1">
      <c r="A13" s="141"/>
      <c r="B13" s="142"/>
      <c r="C13" s="143"/>
      <c r="D13" s="143"/>
      <c r="E13" s="143"/>
      <c r="F13" s="143"/>
      <c r="G13" s="143"/>
      <c r="H13" s="143"/>
      <c r="I13" s="144"/>
      <c r="J13" s="34"/>
    </row>
    <row r="14" spans="1:11" ht="35.25" customHeight="1">
      <c r="A14" s="359"/>
      <c r="B14" s="155"/>
      <c r="C14" s="128"/>
      <c r="D14" s="128"/>
      <c r="E14" s="128"/>
      <c r="F14" s="128"/>
      <c r="G14" s="128"/>
      <c r="H14" s="128"/>
      <c r="I14" s="155"/>
      <c r="J14" s="25"/>
      <c r="K14" s="6"/>
    </row>
  </sheetData>
  <sheetProtection/>
  <mergeCells count="3">
    <mergeCell ref="C3:C5"/>
    <mergeCell ref="J3:J5"/>
    <mergeCell ref="B1:I1"/>
  </mergeCells>
  <printOptions/>
  <pageMargins left="1.1023622047244095" right="0.5905511811023623" top="0.984251968503937" bottom="0.5118110236220472" header="0.5118110236220472" footer="0.5118110236220472"/>
  <pageSetup horizontalDpi="600" verticalDpi="600" orientation="portrait" paperSize="9" scale="94" r:id="rId1"/>
  <headerFooter alignWithMargins="0">
    <oddFooter>&amp;C&amp;"ＭＳ Ｐ明朝,標準"&amp;10- 38 -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4"/>
  </sheetPr>
  <dimension ref="A1:X15"/>
  <sheetViews>
    <sheetView showGridLines="0" zoomScaleSheetLayoutView="90" zoomScalePageLayoutView="0" workbookViewId="0" topLeftCell="A1">
      <pane xSplit="1" ySplit="4" topLeftCell="B5" activePane="bottomRight" state="frozen"/>
      <selection pane="topLeft" activeCell="M19" sqref="M19"/>
      <selection pane="topRight" activeCell="M19" sqref="M19"/>
      <selection pane="bottomLeft" activeCell="M19" sqref="M19"/>
      <selection pane="bottomRight" activeCell="A1" sqref="A1"/>
    </sheetView>
  </sheetViews>
  <sheetFormatPr defaultColWidth="9.00390625" defaultRowHeight="13.5"/>
  <cols>
    <col min="1" max="1" width="12.25390625" style="1" customWidth="1"/>
    <col min="2" max="2" width="8.875" style="1" customWidth="1"/>
    <col min="3" max="12" width="6.75390625" style="1" bestFit="1" customWidth="1"/>
    <col min="13" max="14" width="8.875" style="1" customWidth="1"/>
    <col min="15" max="22" width="8.125" style="1" customWidth="1"/>
    <col min="23" max="23" width="10.00390625" style="1" customWidth="1"/>
    <col min="24" max="16384" width="9.00390625" style="1" customWidth="1"/>
  </cols>
  <sheetData>
    <row r="1" spans="1:23" s="80" customFormat="1" ht="18" customHeight="1">
      <c r="A1" s="127" t="s">
        <v>122</v>
      </c>
      <c r="B1" s="388" t="s">
        <v>258</v>
      </c>
      <c r="C1" s="388"/>
      <c r="D1" s="388"/>
      <c r="E1" s="388"/>
      <c r="F1" s="388"/>
      <c r="G1" s="388"/>
      <c r="H1" s="388"/>
      <c r="I1" s="388"/>
      <c r="J1" s="388"/>
      <c r="K1" s="388"/>
      <c r="L1" s="388"/>
      <c r="M1" s="389" t="s">
        <v>121</v>
      </c>
      <c r="N1" s="389"/>
      <c r="O1" s="389"/>
      <c r="P1" s="389"/>
      <c r="Q1" s="389"/>
      <c r="R1" s="389"/>
      <c r="S1" s="389"/>
      <c r="T1" s="389"/>
      <c r="U1" s="389"/>
      <c r="V1" s="389"/>
      <c r="W1" s="389"/>
    </row>
    <row r="2" spans="1:23" s="4" customFormat="1" ht="15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3"/>
      <c r="W2" s="81" t="s">
        <v>41</v>
      </c>
    </row>
    <row r="3" spans="1:23" s="98" customFormat="1" ht="24" customHeight="1">
      <c r="A3" s="397" t="s">
        <v>89</v>
      </c>
      <c r="B3" s="397" t="s">
        <v>84</v>
      </c>
      <c r="C3" s="399" t="s">
        <v>98</v>
      </c>
      <c r="D3" s="400"/>
      <c r="E3" s="400"/>
      <c r="F3" s="400"/>
      <c r="G3" s="400"/>
      <c r="H3" s="400"/>
      <c r="I3" s="400"/>
      <c r="J3" s="400"/>
      <c r="K3" s="400"/>
      <c r="L3" s="400"/>
      <c r="M3" s="399" t="s">
        <v>99</v>
      </c>
      <c r="N3" s="401"/>
      <c r="O3" s="402" t="s">
        <v>100</v>
      </c>
      <c r="P3" s="402"/>
      <c r="Q3" s="402"/>
      <c r="R3" s="402"/>
      <c r="S3" s="402"/>
      <c r="T3" s="402"/>
      <c r="U3" s="402"/>
      <c r="V3" s="403"/>
      <c r="W3" s="397" t="s">
        <v>88</v>
      </c>
    </row>
    <row r="4" spans="1:23" s="98" customFormat="1" ht="34.5" customHeight="1">
      <c r="A4" s="398"/>
      <c r="B4" s="398"/>
      <c r="C4" s="99" t="s">
        <v>84</v>
      </c>
      <c r="D4" s="99" t="s">
        <v>112</v>
      </c>
      <c r="E4" s="99" t="s">
        <v>113</v>
      </c>
      <c r="F4" s="99" t="s">
        <v>114</v>
      </c>
      <c r="G4" s="99" t="s">
        <v>115</v>
      </c>
      <c r="H4" s="99" t="s">
        <v>116</v>
      </c>
      <c r="I4" s="99" t="s">
        <v>117</v>
      </c>
      <c r="J4" s="99" t="s">
        <v>118</v>
      </c>
      <c r="K4" s="99" t="s">
        <v>119</v>
      </c>
      <c r="L4" s="138" t="s">
        <v>120</v>
      </c>
      <c r="M4" s="88" t="s">
        <v>84</v>
      </c>
      <c r="N4" s="88" t="s">
        <v>83</v>
      </c>
      <c r="O4" s="139" t="s">
        <v>84</v>
      </c>
      <c r="P4" s="88" t="s">
        <v>10</v>
      </c>
      <c r="Q4" s="130" t="s">
        <v>101</v>
      </c>
      <c r="R4" s="129" t="s">
        <v>53</v>
      </c>
      <c r="S4" s="88" t="s">
        <v>86</v>
      </c>
      <c r="T4" s="88" t="s">
        <v>87</v>
      </c>
      <c r="U4" s="88" t="s">
        <v>11</v>
      </c>
      <c r="V4" s="87" t="s">
        <v>12</v>
      </c>
      <c r="W4" s="398"/>
    </row>
    <row r="5" spans="1:23" s="4" customFormat="1" ht="8.25" customHeight="1">
      <c r="A5" s="38"/>
      <c r="B5" s="51"/>
      <c r="C5" s="18"/>
      <c r="D5" s="18"/>
      <c r="E5" s="18"/>
      <c r="F5" s="18"/>
      <c r="G5" s="18"/>
      <c r="H5" s="18"/>
      <c r="I5" s="18"/>
      <c r="J5" s="18"/>
      <c r="K5" s="18"/>
      <c r="L5" s="18"/>
      <c r="M5" s="51"/>
      <c r="N5" s="51"/>
      <c r="O5" s="18"/>
      <c r="P5" s="18"/>
      <c r="Q5" s="18"/>
      <c r="R5" s="18"/>
      <c r="S5" s="18"/>
      <c r="T5" s="18"/>
      <c r="U5" s="18"/>
      <c r="V5" s="18"/>
      <c r="W5" s="36"/>
    </row>
    <row r="6" spans="1:24" s="11" customFormat="1" ht="19.5" customHeight="1">
      <c r="A6" s="148" t="s">
        <v>77</v>
      </c>
      <c r="B6" s="146">
        <f>SUM(B12)</f>
        <v>50</v>
      </c>
      <c r="C6" s="146">
        <f>SUM(C12)</f>
        <v>37</v>
      </c>
      <c r="D6" s="146">
        <f>SUM(D12)</f>
        <v>4</v>
      </c>
      <c r="E6" s="146">
        <f>SUM(E12)</f>
        <v>5</v>
      </c>
      <c r="F6" s="146">
        <f>SUM(F12)</f>
        <v>4</v>
      </c>
      <c r="G6" s="146">
        <f aca="true" t="shared" si="0" ref="G6:N6">SUM(G12:G13)</f>
        <v>4</v>
      </c>
      <c r="H6" s="146">
        <f t="shared" si="0"/>
        <v>4</v>
      </c>
      <c r="I6" s="146">
        <f t="shared" si="0"/>
        <v>4</v>
      </c>
      <c r="J6" s="146">
        <f t="shared" si="0"/>
        <v>4</v>
      </c>
      <c r="K6" s="146">
        <f t="shared" si="0"/>
        <v>4</v>
      </c>
      <c r="L6" s="149">
        <f t="shared" si="0"/>
        <v>4</v>
      </c>
      <c r="M6" s="149">
        <f t="shared" si="0"/>
        <v>0</v>
      </c>
      <c r="N6" s="149">
        <f t="shared" si="0"/>
        <v>0</v>
      </c>
      <c r="O6" s="146">
        <f>SUM(O12)</f>
        <v>13</v>
      </c>
      <c r="P6" s="146">
        <f aca="true" t="shared" si="1" ref="P6:V6">SUM(P12)</f>
        <v>6</v>
      </c>
      <c r="Q6" s="146">
        <f t="shared" si="1"/>
        <v>0</v>
      </c>
      <c r="R6" s="146">
        <f t="shared" si="1"/>
        <v>0</v>
      </c>
      <c r="S6" s="146">
        <f t="shared" si="1"/>
        <v>0</v>
      </c>
      <c r="T6" s="146">
        <f t="shared" si="1"/>
        <v>1</v>
      </c>
      <c r="U6" s="146">
        <f t="shared" si="1"/>
        <v>0</v>
      </c>
      <c r="V6" s="146">
        <f t="shared" si="1"/>
        <v>6</v>
      </c>
      <c r="W6" s="60" t="s">
        <v>77</v>
      </c>
      <c r="X6" s="12"/>
    </row>
    <row r="7" spans="1:24" s="11" customFormat="1" ht="7.5" customHeight="1">
      <c r="A7" s="65"/>
      <c r="B7" s="147"/>
      <c r="C7" s="147"/>
      <c r="D7" s="147"/>
      <c r="E7" s="147"/>
      <c r="F7" s="147"/>
      <c r="G7" s="147"/>
      <c r="H7" s="147"/>
      <c r="I7" s="147"/>
      <c r="J7" s="147"/>
      <c r="K7" s="147"/>
      <c r="L7" s="147"/>
      <c r="M7" s="147"/>
      <c r="N7" s="147"/>
      <c r="O7" s="147"/>
      <c r="P7" s="147"/>
      <c r="Q7" s="147"/>
      <c r="R7" s="147"/>
      <c r="S7" s="147"/>
      <c r="T7" s="147"/>
      <c r="U7" s="147"/>
      <c r="V7" s="147"/>
      <c r="W7" s="60"/>
      <c r="X7" s="12"/>
    </row>
    <row r="8" spans="1:24" s="4" customFormat="1" ht="19.5" customHeight="1">
      <c r="A8" s="66" t="s">
        <v>72</v>
      </c>
      <c r="B8" s="125">
        <f>+C8+M8+O8</f>
        <v>0</v>
      </c>
      <c r="C8" s="125">
        <f>SUM(D8:L8)</f>
        <v>0</v>
      </c>
      <c r="D8" s="39">
        <v>0</v>
      </c>
      <c r="E8" s="39">
        <v>0</v>
      </c>
      <c r="F8" s="39">
        <v>0</v>
      </c>
      <c r="G8" s="39">
        <v>0</v>
      </c>
      <c r="H8" s="39">
        <v>0</v>
      </c>
      <c r="I8" s="39">
        <v>0</v>
      </c>
      <c r="J8" s="39">
        <v>0</v>
      </c>
      <c r="K8" s="39">
        <v>0</v>
      </c>
      <c r="L8" s="43">
        <v>0</v>
      </c>
      <c r="M8" s="43">
        <f>+N8</f>
        <v>0</v>
      </c>
      <c r="N8" s="43">
        <v>0</v>
      </c>
      <c r="O8" s="39">
        <f>SUM(P8:V8)</f>
        <v>0</v>
      </c>
      <c r="P8" s="39">
        <v>0</v>
      </c>
      <c r="Q8" s="39">
        <v>0</v>
      </c>
      <c r="R8" s="39">
        <v>0</v>
      </c>
      <c r="S8" s="39">
        <v>0</v>
      </c>
      <c r="T8" s="39">
        <v>0</v>
      </c>
      <c r="U8" s="39">
        <v>0</v>
      </c>
      <c r="V8" s="39">
        <v>0</v>
      </c>
      <c r="W8" s="58" t="s">
        <v>72</v>
      </c>
      <c r="X8" s="9"/>
    </row>
    <row r="9" spans="1:24" s="4" customFormat="1" ht="19.5" customHeight="1">
      <c r="A9" s="66" t="s">
        <v>73</v>
      </c>
      <c r="B9" s="125">
        <f>+C9+M9+O9</f>
        <v>50</v>
      </c>
      <c r="C9" s="125">
        <f>SUM(D9:L9)</f>
        <v>37</v>
      </c>
      <c r="D9" s="125">
        <v>4</v>
      </c>
      <c r="E9" s="125">
        <v>5</v>
      </c>
      <c r="F9" s="125">
        <v>4</v>
      </c>
      <c r="G9" s="125">
        <v>4</v>
      </c>
      <c r="H9" s="125">
        <v>4</v>
      </c>
      <c r="I9" s="125">
        <v>4</v>
      </c>
      <c r="J9" s="125">
        <v>4</v>
      </c>
      <c r="K9" s="125">
        <v>4</v>
      </c>
      <c r="L9" s="128">
        <v>4</v>
      </c>
      <c r="M9" s="43">
        <f>+N9</f>
        <v>0</v>
      </c>
      <c r="N9" s="128">
        <v>0</v>
      </c>
      <c r="O9" s="39">
        <f>SUM(P9:V9)</f>
        <v>13</v>
      </c>
      <c r="P9" s="125">
        <v>6</v>
      </c>
      <c r="Q9" s="125">
        <v>0</v>
      </c>
      <c r="R9" s="125">
        <v>0</v>
      </c>
      <c r="S9" s="125">
        <v>0</v>
      </c>
      <c r="T9" s="125">
        <v>1</v>
      </c>
      <c r="U9" s="125">
        <v>0</v>
      </c>
      <c r="V9" s="125">
        <v>6</v>
      </c>
      <c r="W9" s="66" t="s">
        <v>73</v>
      </c>
      <c r="X9" s="140"/>
    </row>
    <row r="10" spans="1:24" s="4" customFormat="1" ht="19.5" customHeight="1">
      <c r="A10" s="66" t="s">
        <v>74</v>
      </c>
      <c r="B10" s="125">
        <f>+C10+M10+O10</f>
        <v>0</v>
      </c>
      <c r="C10" s="125">
        <f>SUM(D10:L10)</f>
        <v>0</v>
      </c>
      <c r="D10" s="125">
        <v>0</v>
      </c>
      <c r="E10" s="125">
        <v>0</v>
      </c>
      <c r="F10" s="125">
        <v>0</v>
      </c>
      <c r="G10" s="125">
        <v>0</v>
      </c>
      <c r="H10" s="125">
        <v>0</v>
      </c>
      <c r="I10" s="125">
        <v>0</v>
      </c>
      <c r="J10" s="125">
        <v>0</v>
      </c>
      <c r="K10" s="125">
        <v>0</v>
      </c>
      <c r="L10" s="128">
        <v>0</v>
      </c>
      <c r="M10" s="43">
        <f>+N10</f>
        <v>0</v>
      </c>
      <c r="N10" s="128">
        <v>0</v>
      </c>
      <c r="O10" s="39">
        <f>SUM(P10:V10)</f>
        <v>0</v>
      </c>
      <c r="P10" s="39">
        <v>0</v>
      </c>
      <c r="Q10" s="39">
        <v>0</v>
      </c>
      <c r="R10" s="39">
        <v>0</v>
      </c>
      <c r="S10" s="39">
        <v>0</v>
      </c>
      <c r="T10" s="39">
        <v>0</v>
      </c>
      <c r="U10" s="39">
        <v>0</v>
      </c>
      <c r="V10" s="39">
        <v>0</v>
      </c>
      <c r="W10" s="58" t="s">
        <v>74</v>
      </c>
      <c r="X10" s="9"/>
    </row>
    <row r="11" spans="1:24" s="4" customFormat="1" ht="7.5" customHeight="1">
      <c r="A11" s="50"/>
      <c r="B11" s="125"/>
      <c r="C11" s="125"/>
      <c r="D11" s="30"/>
      <c r="E11" s="30"/>
      <c r="F11" s="30"/>
      <c r="G11" s="30"/>
      <c r="H11" s="30"/>
      <c r="I11" s="30"/>
      <c r="J11" s="30"/>
      <c r="K11" s="30"/>
      <c r="L11" s="30"/>
      <c r="M11" s="43"/>
      <c r="N11" s="30"/>
      <c r="O11" s="39"/>
      <c r="P11" s="30"/>
      <c r="Q11" s="30"/>
      <c r="R11" s="30"/>
      <c r="S11" s="30"/>
      <c r="T11" s="30"/>
      <c r="U11" s="30"/>
      <c r="V11" s="30"/>
      <c r="W11" s="36"/>
      <c r="X11" s="9"/>
    </row>
    <row r="12" spans="1:24" ht="19.5" customHeight="1">
      <c r="A12" s="66" t="s">
        <v>6</v>
      </c>
      <c r="B12" s="125">
        <f>+C12+M12+O12</f>
        <v>50</v>
      </c>
      <c r="C12" s="125">
        <f>SUM(D12:L12)</f>
        <v>37</v>
      </c>
      <c r="D12" s="125">
        <v>4</v>
      </c>
      <c r="E12" s="125">
        <v>5</v>
      </c>
      <c r="F12" s="125">
        <v>4</v>
      </c>
      <c r="G12" s="125">
        <v>4</v>
      </c>
      <c r="H12" s="125">
        <v>4</v>
      </c>
      <c r="I12" s="125">
        <v>4</v>
      </c>
      <c r="J12" s="125">
        <v>4</v>
      </c>
      <c r="K12" s="125">
        <v>4</v>
      </c>
      <c r="L12" s="128">
        <v>4</v>
      </c>
      <c r="M12" s="43">
        <v>0</v>
      </c>
      <c r="N12" s="128">
        <v>0</v>
      </c>
      <c r="O12" s="39">
        <v>13</v>
      </c>
      <c r="P12" s="125">
        <v>6</v>
      </c>
      <c r="Q12" s="125">
        <v>0</v>
      </c>
      <c r="R12" s="125">
        <v>0</v>
      </c>
      <c r="S12" s="125">
        <v>0</v>
      </c>
      <c r="T12" s="125">
        <v>1</v>
      </c>
      <c r="U12" s="125">
        <v>0</v>
      </c>
      <c r="V12" s="125">
        <v>6</v>
      </c>
      <c r="W12" s="58" t="s">
        <v>6</v>
      </c>
      <c r="X12" s="6"/>
    </row>
    <row r="13" spans="1:24" ht="8.25" customHeight="1">
      <c r="A13" s="96"/>
      <c r="B13" s="143"/>
      <c r="C13" s="143"/>
      <c r="D13" s="143"/>
      <c r="E13" s="143"/>
      <c r="F13" s="143"/>
      <c r="G13" s="143"/>
      <c r="H13" s="143"/>
      <c r="I13" s="143"/>
      <c r="J13" s="143"/>
      <c r="K13" s="143"/>
      <c r="L13" s="143"/>
      <c r="M13" s="143"/>
      <c r="N13" s="143"/>
      <c r="O13" s="143"/>
      <c r="P13" s="143"/>
      <c r="Q13" s="143"/>
      <c r="R13" s="143"/>
      <c r="S13" s="143"/>
      <c r="T13" s="143"/>
      <c r="U13" s="143"/>
      <c r="V13" s="143"/>
      <c r="W13" s="77"/>
      <c r="X13" s="6"/>
    </row>
    <row r="14" spans="1:24" ht="13.5">
      <c r="A14" s="351" t="s">
        <v>243</v>
      </c>
      <c r="B14" s="352"/>
      <c r="C14" s="352"/>
      <c r="X14" s="6"/>
    </row>
    <row r="15" spans="1:3" ht="13.5">
      <c r="A15" s="351" t="s">
        <v>244</v>
      </c>
      <c r="B15" s="352"/>
      <c r="C15" s="352"/>
    </row>
  </sheetData>
  <sheetProtection/>
  <mergeCells count="8">
    <mergeCell ref="W3:W4"/>
    <mergeCell ref="M1:W1"/>
    <mergeCell ref="B1:L1"/>
    <mergeCell ref="A3:A4"/>
    <mergeCell ref="B3:B4"/>
    <mergeCell ref="C3:L3"/>
    <mergeCell ref="M3:N3"/>
    <mergeCell ref="O3:V3"/>
  </mergeCells>
  <printOptions/>
  <pageMargins left="0.5905511811023623" right="0.5511811023622047" top="0.984251968503937" bottom="0.5118110236220472" header="0.5118110236220472" footer="0.5118110236220472"/>
  <pageSetup firstPageNumber="39" useFirstPageNumber="1" horizontalDpi="600" verticalDpi="600" orientation="portrait" paperSize="9" scale="98" r:id="rId1"/>
  <headerFooter alignWithMargins="0">
    <oddFooter>&amp;C&amp;"ＭＳ Ｐ明朝,標準"- &amp;P&amp; 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4"/>
  </sheetPr>
  <dimension ref="A1:X15"/>
  <sheetViews>
    <sheetView showGridLines="0" zoomScaleSheetLayoutView="90" zoomScalePageLayoutView="0" workbookViewId="0" topLeftCell="A1">
      <pane xSplit="1" ySplit="4" topLeftCell="B5" activePane="bottomRight" state="frozen"/>
      <selection pane="topLeft" activeCell="M19" sqref="M19"/>
      <selection pane="topRight" activeCell="M19" sqref="M19"/>
      <selection pane="bottomLeft" activeCell="M19" sqref="M19"/>
      <selection pane="bottomRight" activeCell="A1" sqref="A1"/>
    </sheetView>
  </sheetViews>
  <sheetFormatPr defaultColWidth="9.00390625" defaultRowHeight="13.5"/>
  <cols>
    <col min="1" max="1" width="12.25390625" style="1" customWidth="1"/>
    <col min="2" max="2" width="8.875" style="1" customWidth="1"/>
    <col min="3" max="12" width="6.75390625" style="1" bestFit="1" customWidth="1"/>
    <col min="13" max="14" width="8.875" style="1" customWidth="1"/>
    <col min="15" max="22" width="8.125" style="1" customWidth="1"/>
    <col min="23" max="23" width="10.00390625" style="1" customWidth="1"/>
    <col min="24" max="16384" width="9.00390625" style="1" customWidth="1"/>
  </cols>
  <sheetData>
    <row r="1" spans="1:23" s="80" customFormat="1" ht="18" customHeight="1">
      <c r="A1" s="127" t="s">
        <v>122</v>
      </c>
      <c r="B1" s="388" t="s">
        <v>259</v>
      </c>
      <c r="C1" s="388"/>
      <c r="D1" s="388"/>
      <c r="E1" s="388"/>
      <c r="F1" s="388"/>
      <c r="G1" s="388"/>
      <c r="H1" s="388"/>
      <c r="I1" s="388"/>
      <c r="J1" s="388"/>
      <c r="K1" s="388"/>
      <c r="L1" s="388"/>
      <c r="M1" s="389" t="s">
        <v>238</v>
      </c>
      <c r="N1" s="389"/>
      <c r="O1" s="389"/>
      <c r="P1" s="389"/>
      <c r="Q1" s="389"/>
      <c r="R1" s="389"/>
      <c r="S1" s="389"/>
      <c r="T1" s="389"/>
      <c r="U1" s="389"/>
      <c r="V1" s="389"/>
      <c r="W1" s="389"/>
    </row>
    <row r="2" spans="1:23" s="4" customFormat="1" ht="15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3"/>
      <c r="W2" s="81" t="s">
        <v>41</v>
      </c>
    </row>
    <row r="3" spans="1:23" s="98" customFormat="1" ht="24" customHeight="1">
      <c r="A3" s="397" t="s">
        <v>89</v>
      </c>
      <c r="B3" s="397" t="s">
        <v>85</v>
      </c>
      <c r="C3" s="399" t="s">
        <v>98</v>
      </c>
      <c r="D3" s="400"/>
      <c r="E3" s="400"/>
      <c r="F3" s="400"/>
      <c r="G3" s="400"/>
      <c r="H3" s="400"/>
      <c r="I3" s="400"/>
      <c r="J3" s="400"/>
      <c r="K3" s="400"/>
      <c r="L3" s="400"/>
      <c r="M3" s="399" t="s">
        <v>99</v>
      </c>
      <c r="N3" s="401"/>
      <c r="O3" s="402" t="s">
        <v>100</v>
      </c>
      <c r="P3" s="402"/>
      <c r="Q3" s="402"/>
      <c r="R3" s="402"/>
      <c r="S3" s="402"/>
      <c r="T3" s="402"/>
      <c r="U3" s="402"/>
      <c r="V3" s="403"/>
      <c r="W3" s="397" t="s">
        <v>88</v>
      </c>
    </row>
    <row r="4" spans="1:23" s="98" customFormat="1" ht="34.5" customHeight="1">
      <c r="A4" s="398"/>
      <c r="B4" s="398"/>
      <c r="C4" s="99" t="s">
        <v>84</v>
      </c>
      <c r="D4" s="99" t="s">
        <v>112</v>
      </c>
      <c r="E4" s="99" t="s">
        <v>113</v>
      </c>
      <c r="F4" s="99" t="s">
        <v>114</v>
      </c>
      <c r="G4" s="99" t="s">
        <v>115</v>
      </c>
      <c r="H4" s="99" t="s">
        <v>116</v>
      </c>
      <c r="I4" s="99" t="s">
        <v>117</v>
      </c>
      <c r="J4" s="99" t="s">
        <v>118</v>
      </c>
      <c r="K4" s="99" t="s">
        <v>119</v>
      </c>
      <c r="L4" s="138" t="s">
        <v>120</v>
      </c>
      <c r="M4" s="88" t="s">
        <v>84</v>
      </c>
      <c r="N4" s="88" t="s">
        <v>83</v>
      </c>
      <c r="O4" s="139" t="s">
        <v>84</v>
      </c>
      <c r="P4" s="88" t="s">
        <v>10</v>
      </c>
      <c r="Q4" s="130" t="s">
        <v>101</v>
      </c>
      <c r="R4" s="129" t="s">
        <v>53</v>
      </c>
      <c r="S4" s="88" t="s">
        <v>86</v>
      </c>
      <c r="T4" s="88" t="s">
        <v>87</v>
      </c>
      <c r="U4" s="88" t="s">
        <v>11</v>
      </c>
      <c r="V4" s="87" t="s">
        <v>12</v>
      </c>
      <c r="W4" s="398"/>
    </row>
    <row r="5" spans="1:23" s="4" customFormat="1" ht="6" customHeight="1">
      <c r="A5" s="38"/>
      <c r="B5" s="51"/>
      <c r="C5" s="18"/>
      <c r="D5" s="18"/>
      <c r="E5" s="18"/>
      <c r="F5" s="18"/>
      <c r="G5" s="18"/>
      <c r="H5" s="18"/>
      <c r="I5" s="18"/>
      <c r="J5" s="18"/>
      <c r="K5" s="18"/>
      <c r="L5" s="51"/>
      <c r="M5" s="18"/>
      <c r="N5" s="51"/>
      <c r="O5" s="18"/>
      <c r="P5" s="18"/>
      <c r="Q5" s="18"/>
      <c r="R5" s="18"/>
      <c r="S5" s="18"/>
      <c r="T5" s="18"/>
      <c r="U5" s="18"/>
      <c r="V5" s="18"/>
      <c r="W5" s="36"/>
    </row>
    <row r="6" spans="1:24" s="11" customFormat="1" ht="19.5" customHeight="1">
      <c r="A6" s="148" t="s">
        <v>77</v>
      </c>
      <c r="B6" s="146">
        <f>SUM(B12)</f>
        <v>801</v>
      </c>
      <c r="C6" s="146">
        <f>SUM(C12)</f>
        <v>780</v>
      </c>
      <c r="D6" s="146">
        <f>SUM(D12)</f>
        <v>79</v>
      </c>
      <c r="E6" s="146">
        <f>SUM(E12)</f>
        <v>101</v>
      </c>
      <c r="F6" s="146">
        <f>SUM(F12)</f>
        <v>84</v>
      </c>
      <c r="G6" s="146">
        <f aca="true" t="shared" si="0" ref="G6:N6">SUM(G12:G13)</f>
        <v>70</v>
      </c>
      <c r="H6" s="146">
        <f t="shared" si="0"/>
        <v>91</v>
      </c>
      <c r="I6" s="146">
        <f t="shared" si="0"/>
        <v>75</v>
      </c>
      <c r="J6" s="146">
        <f t="shared" si="0"/>
        <v>91</v>
      </c>
      <c r="K6" s="146">
        <f t="shared" si="0"/>
        <v>99</v>
      </c>
      <c r="L6" s="149">
        <f t="shared" si="0"/>
        <v>90</v>
      </c>
      <c r="M6" s="149">
        <f t="shared" si="0"/>
        <v>0</v>
      </c>
      <c r="N6" s="149">
        <f t="shared" si="0"/>
        <v>0</v>
      </c>
      <c r="O6" s="146">
        <f>SUM(O12)</f>
        <v>21</v>
      </c>
      <c r="P6" s="146">
        <f aca="true" t="shared" si="1" ref="P6:V6">SUM(P12)</f>
        <v>12</v>
      </c>
      <c r="Q6" s="146">
        <f t="shared" si="1"/>
        <v>0</v>
      </c>
      <c r="R6" s="146">
        <f t="shared" si="1"/>
        <v>0</v>
      </c>
      <c r="S6" s="146">
        <f t="shared" si="1"/>
        <v>0</v>
      </c>
      <c r="T6" s="146">
        <f t="shared" si="1"/>
        <v>1</v>
      </c>
      <c r="U6" s="146">
        <f t="shared" si="1"/>
        <v>0</v>
      </c>
      <c r="V6" s="146">
        <f t="shared" si="1"/>
        <v>8</v>
      </c>
      <c r="W6" s="131" t="s">
        <v>77</v>
      </c>
      <c r="X6" s="12"/>
    </row>
    <row r="7" spans="1:24" s="11" customFormat="1" ht="6" customHeight="1">
      <c r="A7" s="148"/>
      <c r="B7" s="147"/>
      <c r="C7" s="147"/>
      <c r="D7" s="147"/>
      <c r="E7" s="147"/>
      <c r="F7" s="147"/>
      <c r="G7" s="147"/>
      <c r="H7" s="147"/>
      <c r="I7" s="147"/>
      <c r="J7" s="147"/>
      <c r="K7" s="147"/>
      <c r="L7" s="147"/>
      <c r="M7" s="147"/>
      <c r="N7" s="147"/>
      <c r="O7" s="147"/>
      <c r="P7" s="147"/>
      <c r="Q7" s="147"/>
      <c r="R7" s="147"/>
      <c r="S7" s="147"/>
      <c r="T7" s="147"/>
      <c r="U7" s="147"/>
      <c r="V7" s="147"/>
      <c r="W7" s="131"/>
      <c r="X7" s="12"/>
    </row>
    <row r="8" spans="1:24" s="4" customFormat="1" ht="19.5" customHeight="1">
      <c r="A8" s="66" t="s">
        <v>72</v>
      </c>
      <c r="B8" s="39">
        <v>0</v>
      </c>
      <c r="C8" s="39">
        <v>0</v>
      </c>
      <c r="D8" s="39">
        <v>0</v>
      </c>
      <c r="E8" s="39">
        <v>0</v>
      </c>
      <c r="F8" s="39">
        <v>0</v>
      </c>
      <c r="G8" s="39">
        <v>0</v>
      </c>
      <c r="H8" s="39">
        <v>0</v>
      </c>
      <c r="I8" s="39">
        <v>0</v>
      </c>
      <c r="J8" s="39">
        <v>0</v>
      </c>
      <c r="K8" s="39">
        <v>0</v>
      </c>
      <c r="L8" s="43">
        <v>0</v>
      </c>
      <c r="M8" s="43">
        <v>0</v>
      </c>
      <c r="N8" s="43">
        <v>0</v>
      </c>
      <c r="O8" s="39">
        <v>0</v>
      </c>
      <c r="P8" s="39">
        <v>0</v>
      </c>
      <c r="Q8" s="39">
        <v>0</v>
      </c>
      <c r="R8" s="39">
        <v>0</v>
      </c>
      <c r="S8" s="39">
        <v>0</v>
      </c>
      <c r="T8" s="39">
        <v>0</v>
      </c>
      <c r="U8" s="39">
        <v>0</v>
      </c>
      <c r="V8" s="39">
        <v>0</v>
      </c>
      <c r="W8" s="58" t="s">
        <v>72</v>
      </c>
      <c r="X8" s="9"/>
    </row>
    <row r="9" spans="1:24" s="4" customFormat="1" ht="19.5" customHeight="1">
      <c r="A9" s="66" t="s">
        <v>73</v>
      </c>
      <c r="B9" s="125">
        <v>801</v>
      </c>
      <c r="C9" s="145">
        <v>780</v>
      </c>
      <c r="D9" s="145">
        <v>79</v>
      </c>
      <c r="E9" s="145">
        <v>101</v>
      </c>
      <c r="F9" s="145">
        <v>84</v>
      </c>
      <c r="G9" s="145">
        <v>70</v>
      </c>
      <c r="H9" s="145">
        <v>91</v>
      </c>
      <c r="I9" s="145">
        <v>75</v>
      </c>
      <c r="J9" s="145">
        <v>91</v>
      </c>
      <c r="K9" s="145">
        <v>99</v>
      </c>
      <c r="L9" s="152">
        <v>90</v>
      </c>
      <c r="M9" s="128">
        <v>0</v>
      </c>
      <c r="N9" s="128">
        <v>0</v>
      </c>
      <c r="O9" s="125">
        <v>21</v>
      </c>
      <c r="P9" s="125">
        <v>12</v>
      </c>
      <c r="Q9" s="125">
        <v>0</v>
      </c>
      <c r="R9" s="125">
        <v>0</v>
      </c>
      <c r="S9" s="125">
        <v>0</v>
      </c>
      <c r="T9" s="125">
        <v>1</v>
      </c>
      <c r="U9" s="125">
        <v>0</v>
      </c>
      <c r="V9" s="125">
        <v>8</v>
      </c>
      <c r="W9" s="58" t="s">
        <v>75</v>
      </c>
      <c r="X9" s="9"/>
    </row>
    <row r="10" spans="1:24" s="4" customFormat="1" ht="19.5" customHeight="1">
      <c r="A10" s="66" t="s">
        <v>74</v>
      </c>
      <c r="B10" s="125">
        <v>0</v>
      </c>
      <c r="C10" s="125">
        <v>0</v>
      </c>
      <c r="D10" s="125">
        <v>0</v>
      </c>
      <c r="E10" s="125">
        <v>0</v>
      </c>
      <c r="F10" s="125">
        <v>0</v>
      </c>
      <c r="G10" s="125">
        <v>0</v>
      </c>
      <c r="H10" s="125">
        <v>0</v>
      </c>
      <c r="I10" s="125">
        <v>0</v>
      </c>
      <c r="J10" s="125">
        <v>0</v>
      </c>
      <c r="K10" s="125">
        <v>0</v>
      </c>
      <c r="L10" s="128">
        <v>0</v>
      </c>
      <c r="M10" s="128">
        <v>0</v>
      </c>
      <c r="N10" s="128">
        <v>0</v>
      </c>
      <c r="O10" s="39">
        <v>0</v>
      </c>
      <c r="P10" s="39">
        <v>0</v>
      </c>
      <c r="Q10" s="39">
        <v>0</v>
      </c>
      <c r="R10" s="39">
        <v>0</v>
      </c>
      <c r="S10" s="39">
        <v>0</v>
      </c>
      <c r="T10" s="39">
        <v>0</v>
      </c>
      <c r="U10" s="39">
        <v>0</v>
      </c>
      <c r="V10" s="39">
        <v>0</v>
      </c>
      <c r="W10" s="58" t="s">
        <v>76</v>
      </c>
      <c r="X10" s="9"/>
    </row>
    <row r="11" spans="1:24" s="4" customFormat="1" ht="6.75" customHeight="1">
      <c r="A11" s="150"/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151"/>
      <c r="X11" s="9"/>
    </row>
    <row r="12" spans="1:24" ht="19.5" customHeight="1">
      <c r="A12" s="66" t="s">
        <v>6</v>
      </c>
      <c r="B12" s="128">
        <v>801</v>
      </c>
      <c r="C12" s="145">
        <v>780</v>
      </c>
      <c r="D12" s="145">
        <v>79</v>
      </c>
      <c r="E12" s="145">
        <v>101</v>
      </c>
      <c r="F12" s="145">
        <v>84</v>
      </c>
      <c r="G12" s="145">
        <v>70</v>
      </c>
      <c r="H12" s="145">
        <v>91</v>
      </c>
      <c r="I12" s="145">
        <v>75</v>
      </c>
      <c r="J12" s="145">
        <v>91</v>
      </c>
      <c r="K12" s="145">
        <v>99</v>
      </c>
      <c r="L12" s="152">
        <v>90</v>
      </c>
      <c r="M12" s="128">
        <v>0</v>
      </c>
      <c r="N12" s="128">
        <v>0</v>
      </c>
      <c r="O12" s="125">
        <v>21</v>
      </c>
      <c r="P12" s="125">
        <v>12</v>
      </c>
      <c r="Q12" s="125">
        <v>0</v>
      </c>
      <c r="R12" s="125">
        <v>0</v>
      </c>
      <c r="S12" s="125">
        <v>0</v>
      </c>
      <c r="T12" s="125">
        <v>1</v>
      </c>
      <c r="U12" s="125">
        <v>0</v>
      </c>
      <c r="V12" s="125">
        <v>8</v>
      </c>
      <c r="W12" s="58" t="s">
        <v>6</v>
      </c>
      <c r="X12" s="6"/>
    </row>
    <row r="13" spans="1:24" ht="6" customHeight="1">
      <c r="A13" s="96"/>
      <c r="B13" s="143"/>
      <c r="C13" s="143"/>
      <c r="D13" s="143"/>
      <c r="E13" s="143"/>
      <c r="F13" s="143"/>
      <c r="G13" s="143"/>
      <c r="H13" s="143"/>
      <c r="I13" s="143"/>
      <c r="J13" s="143"/>
      <c r="K13" s="143"/>
      <c r="L13" s="143"/>
      <c r="M13" s="143"/>
      <c r="N13" s="143"/>
      <c r="O13" s="143"/>
      <c r="P13" s="143"/>
      <c r="Q13" s="143"/>
      <c r="R13" s="143"/>
      <c r="S13" s="143"/>
      <c r="T13" s="143"/>
      <c r="U13" s="143"/>
      <c r="V13" s="143"/>
      <c r="W13" s="77"/>
      <c r="X13" s="6"/>
    </row>
    <row r="14" spans="1:24" ht="13.5">
      <c r="A14" s="351" t="s">
        <v>245</v>
      </c>
      <c r="B14" s="352"/>
      <c r="X14" s="6"/>
    </row>
    <row r="15" spans="1:2" ht="13.5">
      <c r="A15" s="351" t="s">
        <v>246</v>
      </c>
      <c r="B15" s="352"/>
    </row>
  </sheetData>
  <sheetProtection/>
  <mergeCells count="8">
    <mergeCell ref="B1:L1"/>
    <mergeCell ref="M1:W1"/>
    <mergeCell ref="A3:A4"/>
    <mergeCell ref="B3:B4"/>
    <mergeCell ref="W3:W4"/>
    <mergeCell ref="M3:N3"/>
    <mergeCell ref="O3:V3"/>
    <mergeCell ref="C3:L3"/>
  </mergeCells>
  <printOptions/>
  <pageMargins left="0.5905511811023623" right="0.5511811023622047" top="0.984251968503937" bottom="0.5118110236220472" header="0.5118110236220472" footer="0.5118110236220472"/>
  <pageSetup firstPageNumber="39" useFirstPageNumber="1" horizontalDpi="600" verticalDpi="600" orientation="portrait" paperSize="9" scale="98" r:id="rId1"/>
  <headerFooter alignWithMargins="0">
    <oddFooter>&amp;C&amp;"ＭＳ Ｐ明朝,標準"- &amp;P&amp;  -</oddFooter>
  </headerFooter>
  <ignoredErrors>
    <ignoredError sqref="O6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34"/>
  </sheetPr>
  <dimension ref="A1:AF21"/>
  <sheetViews>
    <sheetView showGridLines="0" zoomScaleSheetLayoutView="100" zoomScalePageLayoutView="0" workbookViewId="0" topLeftCell="A1">
      <pane xSplit="1" ySplit="4" topLeftCell="B5" activePane="bottomRight" state="frozen"/>
      <selection pane="topLeft" activeCell="M19" sqref="M19"/>
      <selection pane="topRight" activeCell="M19" sqref="M19"/>
      <selection pane="bottomLeft" activeCell="M19" sqref="M19"/>
      <selection pane="bottomRight" activeCell="A2" sqref="A2"/>
    </sheetView>
  </sheetViews>
  <sheetFormatPr defaultColWidth="9.00390625" defaultRowHeight="13.5"/>
  <cols>
    <col min="1" max="1" width="11.75390625" style="1" customWidth="1"/>
    <col min="2" max="4" width="5.125" style="1" bestFit="1" customWidth="1"/>
    <col min="5" max="5" width="5.00390625" style="1" bestFit="1" customWidth="1"/>
    <col min="6" max="6" width="4.25390625" style="1" bestFit="1" customWidth="1"/>
    <col min="7" max="7" width="4.125" style="1" bestFit="1" customWidth="1"/>
    <col min="8" max="8" width="5.00390625" style="1" bestFit="1" customWidth="1"/>
    <col min="9" max="10" width="4.125" style="1" bestFit="1" customWidth="1"/>
    <col min="11" max="11" width="5.00390625" style="1" bestFit="1" customWidth="1"/>
    <col min="12" max="12" width="4.25390625" style="1" bestFit="1" customWidth="1"/>
    <col min="13" max="13" width="4.125" style="1" bestFit="1" customWidth="1"/>
    <col min="14" max="14" width="5.00390625" style="1" bestFit="1" customWidth="1"/>
    <col min="15" max="16" width="4.125" style="1" bestFit="1" customWidth="1"/>
    <col min="17" max="19" width="5.125" style="1" bestFit="1" customWidth="1"/>
    <col min="20" max="20" width="5.00390625" style="1" bestFit="1" customWidth="1"/>
    <col min="21" max="21" width="4.125" style="1" bestFit="1" customWidth="1"/>
    <col min="22" max="22" width="4.25390625" style="1" bestFit="1" customWidth="1"/>
    <col min="23" max="23" width="5.00390625" style="1" bestFit="1" customWidth="1"/>
    <col min="24" max="25" width="4.125" style="1" bestFit="1" customWidth="1"/>
    <col min="26" max="26" width="5.00390625" style="1" bestFit="1" customWidth="1"/>
    <col min="27" max="28" width="4.125" style="1" bestFit="1" customWidth="1"/>
    <col min="29" max="29" width="5.00390625" style="1" bestFit="1" customWidth="1"/>
    <col min="30" max="31" width="4.25390625" style="1" bestFit="1" customWidth="1"/>
    <col min="32" max="32" width="11.25390625" style="1" customWidth="1"/>
    <col min="33" max="16384" width="9.00390625" style="1" customWidth="1"/>
  </cols>
  <sheetData>
    <row r="1" spans="1:32" s="80" customFormat="1" ht="18" customHeight="1">
      <c r="A1" s="127" t="s">
        <v>123</v>
      </c>
      <c r="B1" s="388" t="s">
        <v>124</v>
      </c>
      <c r="C1" s="388"/>
      <c r="D1" s="388"/>
      <c r="E1" s="388"/>
      <c r="F1" s="388"/>
      <c r="G1" s="388"/>
      <c r="H1" s="388"/>
      <c r="I1" s="388"/>
      <c r="J1" s="388"/>
      <c r="K1" s="388"/>
      <c r="L1" s="388"/>
      <c r="M1" s="388"/>
      <c r="N1" s="388"/>
      <c r="O1" s="388"/>
      <c r="P1" s="388"/>
      <c r="Q1" s="389" t="s">
        <v>127</v>
      </c>
      <c r="R1" s="389"/>
      <c r="S1" s="389"/>
      <c r="T1" s="389"/>
      <c r="U1" s="389"/>
      <c r="V1" s="389"/>
      <c r="W1" s="389"/>
      <c r="X1" s="389"/>
      <c r="Y1" s="389"/>
      <c r="Z1" s="389"/>
      <c r="AA1" s="389"/>
      <c r="AB1" s="389"/>
      <c r="AC1" s="389"/>
      <c r="AD1" s="389"/>
      <c r="AE1" s="389"/>
      <c r="AF1" s="389"/>
    </row>
    <row r="2" spans="1:32" s="4" customFormat="1" ht="13.5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02" t="s">
        <v>28</v>
      </c>
    </row>
    <row r="3" spans="1:32" s="75" customFormat="1" ht="21.75" customHeight="1">
      <c r="A3" s="376" t="s">
        <v>42</v>
      </c>
      <c r="B3" s="404" t="s">
        <v>5</v>
      </c>
      <c r="C3" s="404"/>
      <c r="D3" s="404"/>
      <c r="E3" s="404" t="s">
        <v>13</v>
      </c>
      <c r="F3" s="404"/>
      <c r="G3" s="404"/>
      <c r="H3" s="404" t="s">
        <v>49</v>
      </c>
      <c r="I3" s="404"/>
      <c r="J3" s="404"/>
      <c r="K3" s="404" t="s">
        <v>14</v>
      </c>
      <c r="L3" s="404"/>
      <c r="M3" s="404"/>
      <c r="N3" s="405" t="s">
        <v>50</v>
      </c>
      <c r="O3" s="379"/>
      <c r="P3" s="380"/>
      <c r="Q3" s="405" t="s">
        <v>15</v>
      </c>
      <c r="R3" s="379"/>
      <c r="S3" s="380"/>
      <c r="T3" s="404" t="s">
        <v>16</v>
      </c>
      <c r="U3" s="404"/>
      <c r="V3" s="404"/>
      <c r="W3" s="404" t="s">
        <v>17</v>
      </c>
      <c r="X3" s="404"/>
      <c r="Y3" s="404"/>
      <c r="Z3" s="404" t="s">
        <v>51</v>
      </c>
      <c r="AA3" s="404"/>
      <c r="AB3" s="404"/>
      <c r="AC3" s="404" t="s">
        <v>18</v>
      </c>
      <c r="AD3" s="404"/>
      <c r="AE3" s="404"/>
      <c r="AF3" s="376" t="s">
        <v>42</v>
      </c>
    </row>
    <row r="4" spans="1:32" s="75" customFormat="1" ht="21.75" customHeight="1">
      <c r="A4" s="377"/>
      <c r="B4" s="79" t="s">
        <v>27</v>
      </c>
      <c r="C4" s="79" t="s">
        <v>19</v>
      </c>
      <c r="D4" s="79" t="s">
        <v>20</v>
      </c>
      <c r="E4" s="79" t="s">
        <v>27</v>
      </c>
      <c r="F4" s="79" t="s">
        <v>19</v>
      </c>
      <c r="G4" s="79" t="s">
        <v>20</v>
      </c>
      <c r="H4" s="79" t="s">
        <v>27</v>
      </c>
      <c r="I4" s="79" t="s">
        <v>19</v>
      </c>
      <c r="J4" s="79" t="s">
        <v>20</v>
      </c>
      <c r="K4" s="79" t="s">
        <v>27</v>
      </c>
      <c r="L4" s="79" t="s">
        <v>19</v>
      </c>
      <c r="M4" s="79" t="s">
        <v>20</v>
      </c>
      <c r="N4" s="79" t="s">
        <v>27</v>
      </c>
      <c r="O4" s="79" t="s">
        <v>19</v>
      </c>
      <c r="P4" s="79" t="s">
        <v>20</v>
      </c>
      <c r="Q4" s="79" t="s">
        <v>27</v>
      </c>
      <c r="R4" s="79" t="s">
        <v>19</v>
      </c>
      <c r="S4" s="79" t="s">
        <v>20</v>
      </c>
      <c r="T4" s="79" t="s">
        <v>27</v>
      </c>
      <c r="U4" s="79" t="s">
        <v>19</v>
      </c>
      <c r="V4" s="79" t="s">
        <v>20</v>
      </c>
      <c r="W4" s="79" t="s">
        <v>27</v>
      </c>
      <c r="X4" s="79" t="s">
        <v>19</v>
      </c>
      <c r="Y4" s="79" t="s">
        <v>20</v>
      </c>
      <c r="Z4" s="79" t="s">
        <v>27</v>
      </c>
      <c r="AA4" s="79" t="s">
        <v>19</v>
      </c>
      <c r="AB4" s="79" t="s">
        <v>20</v>
      </c>
      <c r="AC4" s="79" t="s">
        <v>27</v>
      </c>
      <c r="AD4" s="79" t="s">
        <v>19</v>
      </c>
      <c r="AE4" s="79" t="s">
        <v>20</v>
      </c>
      <c r="AF4" s="377"/>
    </row>
    <row r="5" spans="1:32" s="4" customFormat="1" ht="7.5" customHeight="1">
      <c r="A5" s="38"/>
      <c r="B5" s="40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36"/>
    </row>
    <row r="6" spans="1:32" s="4" customFormat="1" ht="21.75" customHeight="1">
      <c r="A6" s="210" t="s">
        <v>125</v>
      </c>
      <c r="B6" s="25">
        <v>82</v>
      </c>
      <c r="C6" s="25">
        <v>39</v>
      </c>
      <c r="D6" s="25">
        <v>43</v>
      </c>
      <c r="E6" s="25">
        <v>3</v>
      </c>
      <c r="F6" s="25">
        <v>3</v>
      </c>
      <c r="G6" s="25">
        <v>0</v>
      </c>
      <c r="H6" s="25">
        <v>3</v>
      </c>
      <c r="I6" s="25">
        <v>2</v>
      </c>
      <c r="J6" s="25">
        <v>1</v>
      </c>
      <c r="K6" s="25">
        <v>3</v>
      </c>
      <c r="L6" s="25">
        <v>3</v>
      </c>
      <c r="M6" s="25">
        <v>0</v>
      </c>
      <c r="N6" s="25">
        <v>0</v>
      </c>
      <c r="O6" s="25">
        <v>0</v>
      </c>
      <c r="P6" s="25">
        <v>0</v>
      </c>
      <c r="Q6" s="25">
        <v>57</v>
      </c>
      <c r="R6" s="25">
        <v>30</v>
      </c>
      <c r="S6" s="25">
        <v>27</v>
      </c>
      <c r="T6" s="25">
        <v>6</v>
      </c>
      <c r="U6" s="25">
        <v>0</v>
      </c>
      <c r="V6" s="25">
        <v>6</v>
      </c>
      <c r="W6" s="25">
        <v>1</v>
      </c>
      <c r="X6" s="25">
        <v>0</v>
      </c>
      <c r="Y6" s="25">
        <v>1</v>
      </c>
      <c r="Z6" s="25">
        <v>0</v>
      </c>
      <c r="AA6" s="25">
        <v>0</v>
      </c>
      <c r="AB6" s="25">
        <v>0</v>
      </c>
      <c r="AC6" s="25">
        <v>9</v>
      </c>
      <c r="AD6" s="25">
        <v>1</v>
      </c>
      <c r="AE6" s="25">
        <v>8</v>
      </c>
      <c r="AF6" s="210" t="s">
        <v>126</v>
      </c>
    </row>
    <row r="7" spans="1:32" s="70" customFormat="1" ht="21.75" customHeight="1">
      <c r="A7" s="210" t="s">
        <v>253</v>
      </c>
      <c r="B7" s="39">
        <v>74</v>
      </c>
      <c r="C7" s="39">
        <v>37</v>
      </c>
      <c r="D7" s="39">
        <v>37</v>
      </c>
      <c r="E7" s="39">
        <v>3</v>
      </c>
      <c r="F7" s="39">
        <v>2</v>
      </c>
      <c r="G7" s="39">
        <v>1</v>
      </c>
      <c r="H7" s="39">
        <v>3</v>
      </c>
      <c r="I7" s="39">
        <v>1</v>
      </c>
      <c r="J7" s="39">
        <v>2</v>
      </c>
      <c r="K7" s="39">
        <v>3</v>
      </c>
      <c r="L7" s="39">
        <v>2</v>
      </c>
      <c r="M7" s="39">
        <v>1</v>
      </c>
      <c r="N7" s="39">
        <v>0</v>
      </c>
      <c r="O7" s="39">
        <v>0</v>
      </c>
      <c r="P7" s="39">
        <v>0</v>
      </c>
      <c r="Q7" s="39">
        <v>55</v>
      </c>
      <c r="R7" s="39">
        <v>29</v>
      </c>
      <c r="S7" s="39">
        <v>26</v>
      </c>
      <c r="T7" s="39">
        <v>4</v>
      </c>
      <c r="U7" s="39">
        <v>0</v>
      </c>
      <c r="V7" s="39">
        <v>4</v>
      </c>
      <c r="W7" s="39">
        <v>0</v>
      </c>
      <c r="X7" s="39">
        <v>0</v>
      </c>
      <c r="Y7" s="39">
        <v>0</v>
      </c>
      <c r="Z7" s="39">
        <v>0</v>
      </c>
      <c r="AA7" s="39">
        <v>0</v>
      </c>
      <c r="AB7" s="39">
        <v>0</v>
      </c>
      <c r="AC7" s="39">
        <v>6</v>
      </c>
      <c r="AD7" s="39">
        <v>3</v>
      </c>
      <c r="AE7" s="39">
        <v>3</v>
      </c>
      <c r="AF7" s="210" t="s">
        <v>251</v>
      </c>
    </row>
    <row r="8" spans="1:32" s="70" customFormat="1" ht="21.75" customHeight="1">
      <c r="A8" s="208" t="s">
        <v>252</v>
      </c>
      <c r="B8" s="209">
        <f aca="true" t="shared" si="0" ref="B8:AE8">SUM(B14)</f>
        <v>106</v>
      </c>
      <c r="C8" s="209">
        <f t="shared" si="0"/>
        <v>46</v>
      </c>
      <c r="D8" s="209">
        <f t="shared" si="0"/>
        <v>60</v>
      </c>
      <c r="E8" s="209">
        <f t="shared" si="0"/>
        <v>4</v>
      </c>
      <c r="F8" s="209">
        <f t="shared" si="0"/>
        <v>2</v>
      </c>
      <c r="G8" s="209">
        <f t="shared" si="0"/>
        <v>2</v>
      </c>
      <c r="H8" s="209">
        <f t="shared" si="0"/>
        <v>4</v>
      </c>
      <c r="I8" s="209">
        <f t="shared" si="0"/>
        <v>2</v>
      </c>
      <c r="J8" s="209">
        <f t="shared" si="0"/>
        <v>2</v>
      </c>
      <c r="K8" s="209">
        <f t="shared" si="0"/>
        <v>4</v>
      </c>
      <c r="L8" s="209">
        <f t="shared" si="0"/>
        <v>1</v>
      </c>
      <c r="M8" s="209">
        <f t="shared" si="0"/>
        <v>3</v>
      </c>
      <c r="N8" s="209">
        <f t="shared" si="0"/>
        <v>0</v>
      </c>
      <c r="O8" s="209">
        <f t="shared" si="0"/>
        <v>0</v>
      </c>
      <c r="P8" s="209">
        <f t="shared" si="0"/>
        <v>0</v>
      </c>
      <c r="Q8" s="209">
        <f t="shared" si="0"/>
        <v>78</v>
      </c>
      <c r="R8" s="209">
        <f t="shared" si="0"/>
        <v>37</v>
      </c>
      <c r="S8" s="209">
        <f t="shared" si="0"/>
        <v>41</v>
      </c>
      <c r="T8" s="209">
        <f t="shared" si="0"/>
        <v>5</v>
      </c>
      <c r="U8" s="209">
        <f t="shared" si="0"/>
        <v>0</v>
      </c>
      <c r="V8" s="209">
        <f t="shared" si="0"/>
        <v>5</v>
      </c>
      <c r="W8" s="209">
        <f t="shared" si="0"/>
        <v>2</v>
      </c>
      <c r="X8" s="209">
        <f t="shared" si="0"/>
        <v>0</v>
      </c>
      <c r="Y8" s="209">
        <f t="shared" si="0"/>
        <v>2</v>
      </c>
      <c r="Z8" s="209">
        <f t="shared" si="0"/>
        <v>0</v>
      </c>
      <c r="AA8" s="209">
        <f t="shared" si="0"/>
        <v>0</v>
      </c>
      <c r="AB8" s="209">
        <f t="shared" si="0"/>
        <v>0</v>
      </c>
      <c r="AC8" s="209">
        <f t="shared" si="0"/>
        <v>9</v>
      </c>
      <c r="AD8" s="209">
        <f t="shared" si="0"/>
        <v>4</v>
      </c>
      <c r="AE8" s="209">
        <f t="shared" si="0"/>
        <v>5</v>
      </c>
      <c r="AF8" s="208" t="s">
        <v>252</v>
      </c>
    </row>
    <row r="9" spans="1:32" s="11" customFormat="1" ht="7.5" customHeight="1">
      <c r="A9" s="131"/>
      <c r="B9" s="147"/>
      <c r="C9" s="147"/>
      <c r="D9" s="147"/>
      <c r="E9" s="147"/>
      <c r="F9" s="147"/>
      <c r="G9" s="147"/>
      <c r="H9" s="147"/>
      <c r="I9" s="147"/>
      <c r="J9" s="147"/>
      <c r="K9" s="147"/>
      <c r="L9" s="147"/>
      <c r="M9" s="147"/>
      <c r="N9" s="147"/>
      <c r="O9" s="147"/>
      <c r="P9" s="147"/>
      <c r="Q9" s="147"/>
      <c r="R9" s="147"/>
      <c r="S9" s="147"/>
      <c r="T9" s="147"/>
      <c r="U9" s="147"/>
      <c r="V9" s="147"/>
      <c r="W9" s="147"/>
      <c r="X9" s="147"/>
      <c r="Y9" s="147"/>
      <c r="Z9" s="147"/>
      <c r="AA9" s="147"/>
      <c r="AB9" s="147"/>
      <c r="AC9" s="147"/>
      <c r="AD9" s="147"/>
      <c r="AE9" s="147"/>
      <c r="AF9" s="131"/>
    </row>
    <row r="10" spans="1:32" s="4" customFormat="1" ht="21.75" customHeight="1">
      <c r="A10" s="58" t="s">
        <v>61</v>
      </c>
      <c r="B10" s="125">
        <v>0</v>
      </c>
      <c r="C10" s="125">
        <v>0</v>
      </c>
      <c r="D10" s="125">
        <v>0</v>
      </c>
      <c r="E10" s="125">
        <v>0</v>
      </c>
      <c r="F10" s="125">
        <v>0</v>
      </c>
      <c r="G10" s="125">
        <v>0</v>
      </c>
      <c r="H10" s="125">
        <v>0</v>
      </c>
      <c r="I10" s="125">
        <v>0</v>
      </c>
      <c r="J10" s="125">
        <v>0</v>
      </c>
      <c r="K10" s="125">
        <v>0</v>
      </c>
      <c r="L10" s="125">
        <v>0</v>
      </c>
      <c r="M10" s="125">
        <v>0</v>
      </c>
      <c r="N10" s="125">
        <v>0</v>
      </c>
      <c r="O10" s="125">
        <v>0</v>
      </c>
      <c r="P10" s="125">
        <v>0</v>
      </c>
      <c r="Q10" s="125">
        <v>0</v>
      </c>
      <c r="R10" s="125">
        <v>0</v>
      </c>
      <c r="S10" s="125">
        <v>0</v>
      </c>
      <c r="T10" s="125">
        <v>0</v>
      </c>
      <c r="U10" s="125">
        <v>0</v>
      </c>
      <c r="V10" s="125">
        <v>0</v>
      </c>
      <c r="W10" s="125">
        <v>0</v>
      </c>
      <c r="X10" s="125">
        <v>0</v>
      </c>
      <c r="Y10" s="125">
        <v>0</v>
      </c>
      <c r="Z10" s="125">
        <v>0</v>
      </c>
      <c r="AA10" s="132">
        <v>0</v>
      </c>
      <c r="AB10" s="132">
        <v>0</v>
      </c>
      <c r="AC10" s="132">
        <v>0</v>
      </c>
      <c r="AD10" s="132">
        <v>0</v>
      </c>
      <c r="AE10" s="132">
        <v>0</v>
      </c>
      <c r="AF10" s="58" t="s">
        <v>67</v>
      </c>
    </row>
    <row r="11" spans="1:32" s="4" customFormat="1" ht="21.75" customHeight="1">
      <c r="A11" s="58" t="s">
        <v>62</v>
      </c>
      <c r="B11" s="125">
        <v>106</v>
      </c>
      <c r="C11" s="125">
        <v>46</v>
      </c>
      <c r="D11" s="125">
        <v>60</v>
      </c>
      <c r="E11" s="125">
        <v>4</v>
      </c>
      <c r="F11" s="125">
        <v>2</v>
      </c>
      <c r="G11" s="125">
        <v>2</v>
      </c>
      <c r="H11" s="125">
        <v>4</v>
      </c>
      <c r="I11" s="125">
        <v>2</v>
      </c>
      <c r="J11" s="125">
        <v>2</v>
      </c>
      <c r="K11" s="125">
        <v>4</v>
      </c>
      <c r="L11" s="125">
        <v>1</v>
      </c>
      <c r="M11" s="125">
        <v>3</v>
      </c>
      <c r="N11" s="125">
        <v>0</v>
      </c>
      <c r="O11" s="125">
        <v>0</v>
      </c>
      <c r="P11" s="125">
        <v>0</v>
      </c>
      <c r="Q11" s="125">
        <v>78</v>
      </c>
      <c r="R11" s="125">
        <v>37</v>
      </c>
      <c r="S11" s="125">
        <v>41</v>
      </c>
      <c r="T11" s="125">
        <v>5</v>
      </c>
      <c r="U11" s="125">
        <v>0</v>
      </c>
      <c r="V11" s="125">
        <v>5</v>
      </c>
      <c r="W11" s="132">
        <v>2</v>
      </c>
      <c r="X11" s="132">
        <v>0</v>
      </c>
      <c r="Y11" s="132">
        <v>2</v>
      </c>
      <c r="Z11" s="132">
        <v>0</v>
      </c>
      <c r="AA11" s="132">
        <v>0</v>
      </c>
      <c r="AB11" s="132">
        <v>0</v>
      </c>
      <c r="AC11" s="132">
        <v>9</v>
      </c>
      <c r="AD11" s="132">
        <v>4</v>
      </c>
      <c r="AE11" s="132">
        <v>5</v>
      </c>
      <c r="AF11" s="58" t="s">
        <v>68</v>
      </c>
    </row>
    <row r="12" spans="1:32" s="4" customFormat="1" ht="21.75" customHeight="1">
      <c r="A12" s="58" t="s">
        <v>63</v>
      </c>
      <c r="B12" s="125">
        <v>0</v>
      </c>
      <c r="C12" s="125">
        <v>0</v>
      </c>
      <c r="D12" s="125">
        <v>0</v>
      </c>
      <c r="E12" s="125">
        <v>0</v>
      </c>
      <c r="F12" s="125">
        <v>0</v>
      </c>
      <c r="G12" s="125">
        <v>0</v>
      </c>
      <c r="H12" s="125">
        <v>0</v>
      </c>
      <c r="I12" s="125">
        <v>0</v>
      </c>
      <c r="J12" s="125">
        <v>0</v>
      </c>
      <c r="K12" s="125">
        <v>0</v>
      </c>
      <c r="L12" s="125">
        <v>0</v>
      </c>
      <c r="M12" s="125">
        <v>0</v>
      </c>
      <c r="N12" s="125">
        <v>0</v>
      </c>
      <c r="O12" s="125">
        <v>0</v>
      </c>
      <c r="P12" s="125">
        <v>0</v>
      </c>
      <c r="Q12" s="125">
        <v>0</v>
      </c>
      <c r="R12" s="125">
        <v>0</v>
      </c>
      <c r="S12" s="125">
        <v>0</v>
      </c>
      <c r="T12" s="125">
        <v>0</v>
      </c>
      <c r="U12" s="125">
        <v>0</v>
      </c>
      <c r="V12" s="125">
        <v>0</v>
      </c>
      <c r="W12" s="125">
        <v>0</v>
      </c>
      <c r="X12" s="125">
        <v>0</v>
      </c>
      <c r="Y12" s="125">
        <v>0</v>
      </c>
      <c r="Z12" s="125">
        <v>0</v>
      </c>
      <c r="AA12" s="125">
        <v>0</v>
      </c>
      <c r="AB12" s="132">
        <v>0</v>
      </c>
      <c r="AC12" s="132">
        <v>0</v>
      </c>
      <c r="AD12" s="132">
        <v>0</v>
      </c>
      <c r="AE12" s="132">
        <v>0</v>
      </c>
      <c r="AF12" s="58" t="s">
        <v>69</v>
      </c>
    </row>
    <row r="13" spans="1:32" s="4" customFormat="1" ht="7.5" customHeight="1">
      <c r="A13" s="151"/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151"/>
    </row>
    <row r="14" spans="1:32" ht="21.75" customHeight="1">
      <c r="A14" s="58" t="s">
        <v>6</v>
      </c>
      <c r="B14" s="125">
        <v>106</v>
      </c>
      <c r="C14" s="125">
        <v>46</v>
      </c>
      <c r="D14" s="125">
        <v>60</v>
      </c>
      <c r="E14" s="125">
        <v>4</v>
      </c>
      <c r="F14" s="125">
        <v>2</v>
      </c>
      <c r="G14" s="125">
        <v>2</v>
      </c>
      <c r="H14" s="125">
        <v>4</v>
      </c>
      <c r="I14" s="125">
        <v>2</v>
      </c>
      <c r="J14" s="125">
        <v>2</v>
      </c>
      <c r="K14" s="125">
        <v>4</v>
      </c>
      <c r="L14" s="125">
        <v>1</v>
      </c>
      <c r="M14" s="125">
        <v>3</v>
      </c>
      <c r="N14" s="125">
        <v>0</v>
      </c>
      <c r="O14" s="125">
        <v>0</v>
      </c>
      <c r="P14" s="125">
        <v>0</v>
      </c>
      <c r="Q14" s="125">
        <v>78</v>
      </c>
      <c r="R14" s="125">
        <v>37</v>
      </c>
      <c r="S14" s="125">
        <v>41</v>
      </c>
      <c r="T14" s="125">
        <v>5</v>
      </c>
      <c r="U14" s="125">
        <v>0</v>
      </c>
      <c r="V14" s="125">
        <v>5</v>
      </c>
      <c r="W14" s="132">
        <v>2</v>
      </c>
      <c r="X14" s="132">
        <v>0</v>
      </c>
      <c r="Y14" s="132">
        <v>2</v>
      </c>
      <c r="Z14" s="132">
        <v>0</v>
      </c>
      <c r="AA14" s="132">
        <v>0</v>
      </c>
      <c r="AB14" s="132">
        <v>0</v>
      </c>
      <c r="AC14" s="132">
        <v>9</v>
      </c>
      <c r="AD14" s="132">
        <v>4</v>
      </c>
      <c r="AE14" s="132">
        <v>5</v>
      </c>
      <c r="AF14" s="58" t="s">
        <v>6</v>
      </c>
    </row>
    <row r="15" spans="1:32" ht="7.5" customHeight="1">
      <c r="A15" s="77"/>
      <c r="B15" s="143"/>
      <c r="C15" s="143"/>
      <c r="D15" s="143"/>
      <c r="E15" s="143"/>
      <c r="F15" s="143"/>
      <c r="G15" s="143"/>
      <c r="H15" s="143"/>
      <c r="I15" s="143"/>
      <c r="J15" s="143"/>
      <c r="K15" s="143"/>
      <c r="L15" s="143"/>
      <c r="M15" s="143"/>
      <c r="N15" s="143"/>
      <c r="O15" s="143"/>
      <c r="P15" s="143"/>
      <c r="Q15" s="143"/>
      <c r="R15" s="143"/>
      <c r="S15" s="143"/>
      <c r="T15" s="143"/>
      <c r="U15" s="143"/>
      <c r="V15" s="143"/>
      <c r="W15" s="154"/>
      <c r="X15" s="154"/>
      <c r="Y15" s="154"/>
      <c r="Z15" s="154"/>
      <c r="AA15" s="154"/>
      <c r="AB15" s="154"/>
      <c r="AC15" s="154"/>
      <c r="AD15" s="154"/>
      <c r="AE15" s="154"/>
      <c r="AF15" s="77"/>
    </row>
    <row r="16" spans="1:32" ht="7.5" customHeight="1">
      <c r="A16" s="58"/>
      <c r="B16" s="128"/>
      <c r="C16" s="128"/>
      <c r="D16" s="128"/>
      <c r="E16" s="128"/>
      <c r="F16" s="128"/>
      <c r="G16" s="128"/>
      <c r="H16" s="128"/>
      <c r="I16" s="128"/>
      <c r="J16" s="128"/>
      <c r="K16" s="128"/>
      <c r="L16" s="128"/>
      <c r="M16" s="128"/>
      <c r="N16" s="128"/>
      <c r="O16" s="128"/>
      <c r="P16" s="128"/>
      <c r="Q16" s="128"/>
      <c r="R16" s="128"/>
      <c r="S16" s="128"/>
      <c r="T16" s="128"/>
      <c r="U16" s="128"/>
      <c r="V16" s="128"/>
      <c r="W16" s="165"/>
      <c r="X16" s="165"/>
      <c r="Y16" s="165"/>
      <c r="Z16" s="165"/>
      <c r="AA16" s="165"/>
      <c r="AB16" s="165"/>
      <c r="AC16" s="165"/>
      <c r="AD16" s="165"/>
      <c r="AE16" s="165"/>
      <c r="AF16" s="137"/>
    </row>
    <row r="17" spans="1:32" ht="7.5" customHeight="1">
      <c r="A17" s="58"/>
      <c r="B17" s="128"/>
      <c r="C17" s="128"/>
      <c r="D17" s="128"/>
      <c r="E17" s="128"/>
      <c r="F17" s="128"/>
      <c r="G17" s="128"/>
      <c r="H17" s="128"/>
      <c r="I17" s="128"/>
      <c r="J17" s="128"/>
      <c r="K17" s="128"/>
      <c r="L17" s="128"/>
      <c r="M17" s="128"/>
      <c r="N17" s="128"/>
      <c r="O17" s="128"/>
      <c r="P17" s="128"/>
      <c r="Q17" s="128"/>
      <c r="R17" s="128"/>
      <c r="S17" s="128"/>
      <c r="T17" s="128"/>
      <c r="U17" s="128"/>
      <c r="V17" s="128"/>
      <c r="W17" s="165"/>
      <c r="X17" s="165"/>
      <c r="Y17" s="165"/>
      <c r="Z17" s="165"/>
      <c r="AA17" s="165"/>
      <c r="AB17" s="165"/>
      <c r="AC17" s="165"/>
      <c r="AD17" s="165"/>
      <c r="AE17" s="165"/>
      <c r="AF17" s="101"/>
    </row>
    <row r="18" ht="13.5">
      <c r="AE18" s="6"/>
    </row>
    <row r="21" ht="13.5">
      <c r="C21" s="6"/>
    </row>
  </sheetData>
  <sheetProtection/>
  <mergeCells count="14">
    <mergeCell ref="AF3:AF4"/>
    <mergeCell ref="W3:Y3"/>
    <mergeCell ref="Q3:S3"/>
    <mergeCell ref="T3:V3"/>
    <mergeCell ref="B1:P1"/>
    <mergeCell ref="H3:J3"/>
    <mergeCell ref="N3:P3"/>
    <mergeCell ref="Q1:AF1"/>
    <mergeCell ref="A3:A4"/>
    <mergeCell ref="B3:D3"/>
    <mergeCell ref="E3:G3"/>
    <mergeCell ref="K3:M3"/>
    <mergeCell ref="Z3:AB3"/>
    <mergeCell ref="AC3:AE3"/>
  </mergeCells>
  <printOptions/>
  <pageMargins left="0.5118110236220472" right="0.4724409448818898" top="0.984251968503937" bottom="0.5118110236220472" header="0.5118110236220472" footer="0.5118110236220472"/>
  <pageSetup firstPageNumber="43" useFirstPageNumber="1" horizontalDpi="600" verticalDpi="600" orientation="portrait" paperSize="9" scale="88" r:id="rId1"/>
  <headerFooter alignWithMargins="0">
    <oddFooter>&amp;C&amp;"ＭＳ Ｐ明朝,標準"&amp;10- &amp;P&amp;  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3"/>
  </sheetPr>
  <dimension ref="A1:AI20"/>
  <sheetViews>
    <sheetView showGridLines="0" zoomScaleSheetLayoutView="100" zoomScalePageLayoutView="0" workbookViewId="0" topLeftCell="A1">
      <selection activeCell="A1" sqref="A1:B1"/>
    </sheetView>
  </sheetViews>
  <sheetFormatPr defaultColWidth="9.00390625" defaultRowHeight="13.5"/>
  <cols>
    <col min="1" max="1" width="11.625" style="1" customWidth="1"/>
    <col min="2" max="2" width="5.75390625" style="1" bestFit="1" customWidth="1"/>
    <col min="3" max="3" width="4.75390625" style="1" bestFit="1" customWidth="1"/>
    <col min="4" max="4" width="5.75390625" style="1" bestFit="1" customWidth="1"/>
    <col min="5" max="16" width="5.375" style="1" customWidth="1"/>
    <col min="17" max="19" width="4.625" style="1" customWidth="1"/>
    <col min="20" max="25" width="4.125" style="1" customWidth="1"/>
    <col min="26" max="34" width="4.625" style="1" customWidth="1"/>
    <col min="35" max="35" width="11.125" style="1" customWidth="1"/>
    <col min="36" max="16384" width="9.00390625" style="1" customWidth="1"/>
  </cols>
  <sheetData>
    <row r="1" spans="1:35" s="7" customFormat="1" ht="20.25" customHeight="1">
      <c r="A1" s="407" t="s">
        <v>122</v>
      </c>
      <c r="B1" s="407"/>
      <c r="C1" s="406" t="s">
        <v>128</v>
      </c>
      <c r="D1" s="406"/>
      <c r="E1" s="406"/>
      <c r="F1" s="406"/>
      <c r="G1" s="406"/>
      <c r="H1" s="406"/>
      <c r="I1" s="406"/>
      <c r="J1" s="406"/>
      <c r="K1" s="406"/>
      <c r="L1" s="406"/>
      <c r="M1" s="406"/>
      <c r="N1" s="406"/>
      <c r="O1" s="406"/>
      <c r="P1" s="406"/>
      <c r="Q1" s="408" t="s">
        <v>129</v>
      </c>
      <c r="R1" s="408"/>
      <c r="S1" s="408"/>
      <c r="T1" s="408"/>
      <c r="U1" s="408"/>
      <c r="V1" s="408"/>
      <c r="W1" s="408"/>
      <c r="X1" s="408"/>
      <c r="Y1" s="408"/>
      <c r="Z1" s="408"/>
      <c r="AA1" s="408"/>
      <c r="AB1" s="408"/>
      <c r="AC1" s="408"/>
      <c r="AD1" s="408"/>
      <c r="AE1" s="408"/>
      <c r="AF1" s="408"/>
      <c r="AG1" s="408"/>
      <c r="AH1" s="408"/>
      <c r="AI1" s="408"/>
    </row>
    <row r="2" spans="1:35" s="4" customFormat="1" ht="13.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3" t="s">
        <v>4</v>
      </c>
    </row>
    <row r="3" spans="1:35" s="75" customFormat="1" ht="21.75" customHeight="1">
      <c r="A3" s="376" t="s">
        <v>89</v>
      </c>
      <c r="B3" s="404" t="s">
        <v>90</v>
      </c>
      <c r="C3" s="404"/>
      <c r="D3" s="404"/>
      <c r="E3" s="404" t="s">
        <v>21</v>
      </c>
      <c r="F3" s="404"/>
      <c r="G3" s="404"/>
      <c r="H3" s="404"/>
      <c r="I3" s="404"/>
      <c r="J3" s="404"/>
      <c r="K3" s="405" t="s">
        <v>103</v>
      </c>
      <c r="L3" s="379"/>
      <c r="M3" s="379"/>
      <c r="N3" s="379"/>
      <c r="O3" s="379"/>
      <c r="P3" s="379"/>
      <c r="Q3" s="379" t="s">
        <v>104</v>
      </c>
      <c r="R3" s="379"/>
      <c r="S3" s="379"/>
      <c r="T3" s="379"/>
      <c r="U3" s="379"/>
      <c r="V3" s="379"/>
      <c r="W3" s="379"/>
      <c r="X3" s="379"/>
      <c r="Y3" s="379"/>
      <c r="Z3" s="379"/>
      <c r="AA3" s="379"/>
      <c r="AB3" s="379"/>
      <c r="AC3" s="379"/>
      <c r="AD3" s="379"/>
      <c r="AE3" s="379"/>
      <c r="AF3" s="379"/>
      <c r="AG3" s="379"/>
      <c r="AH3" s="380"/>
      <c r="AI3" s="103"/>
    </row>
    <row r="4" spans="1:35" s="75" customFormat="1" ht="28.5" customHeight="1">
      <c r="A4" s="387"/>
      <c r="B4" s="404"/>
      <c r="C4" s="404"/>
      <c r="D4" s="404"/>
      <c r="E4" s="417" t="s">
        <v>22</v>
      </c>
      <c r="F4" s="412"/>
      <c r="G4" s="413"/>
      <c r="H4" s="417" t="s">
        <v>23</v>
      </c>
      <c r="I4" s="412"/>
      <c r="J4" s="413"/>
      <c r="K4" s="418" t="s">
        <v>94</v>
      </c>
      <c r="L4" s="419"/>
      <c r="M4" s="419"/>
      <c r="N4" s="409" t="s">
        <v>22</v>
      </c>
      <c r="O4" s="410"/>
      <c r="P4" s="411"/>
      <c r="Q4" s="409" t="s">
        <v>102</v>
      </c>
      <c r="R4" s="412"/>
      <c r="S4" s="413"/>
      <c r="T4" s="414" t="s">
        <v>52</v>
      </c>
      <c r="U4" s="415"/>
      <c r="V4" s="416"/>
      <c r="W4" s="417" t="s">
        <v>23</v>
      </c>
      <c r="X4" s="412"/>
      <c r="Y4" s="413"/>
      <c r="Z4" s="409" t="s">
        <v>95</v>
      </c>
      <c r="AA4" s="412"/>
      <c r="AB4" s="413"/>
      <c r="AC4" s="409" t="s">
        <v>24</v>
      </c>
      <c r="AD4" s="410"/>
      <c r="AE4" s="411"/>
      <c r="AF4" s="409" t="s">
        <v>92</v>
      </c>
      <c r="AG4" s="412"/>
      <c r="AH4" s="413"/>
      <c r="AI4" s="58" t="s">
        <v>7</v>
      </c>
    </row>
    <row r="5" spans="1:35" s="75" customFormat="1" ht="21.75" customHeight="1">
      <c r="A5" s="377"/>
      <c r="B5" s="79" t="s">
        <v>27</v>
      </c>
      <c r="C5" s="79" t="s">
        <v>19</v>
      </c>
      <c r="D5" s="79" t="s">
        <v>20</v>
      </c>
      <c r="E5" s="79" t="s">
        <v>27</v>
      </c>
      <c r="F5" s="79" t="s">
        <v>19</v>
      </c>
      <c r="G5" s="79" t="s">
        <v>20</v>
      </c>
      <c r="H5" s="79" t="s">
        <v>27</v>
      </c>
      <c r="I5" s="79" t="s">
        <v>19</v>
      </c>
      <c r="J5" s="79" t="s">
        <v>20</v>
      </c>
      <c r="K5" s="79" t="s">
        <v>27</v>
      </c>
      <c r="L5" s="79" t="s">
        <v>19</v>
      </c>
      <c r="M5" s="79" t="s">
        <v>20</v>
      </c>
      <c r="N5" s="79" t="s">
        <v>27</v>
      </c>
      <c r="O5" s="79" t="s">
        <v>19</v>
      </c>
      <c r="P5" s="79" t="s">
        <v>20</v>
      </c>
      <c r="Q5" s="79" t="s">
        <v>27</v>
      </c>
      <c r="R5" s="79" t="s">
        <v>19</v>
      </c>
      <c r="S5" s="79" t="s">
        <v>20</v>
      </c>
      <c r="T5" s="79" t="s">
        <v>27</v>
      </c>
      <c r="U5" s="79" t="s">
        <v>19</v>
      </c>
      <c r="V5" s="79" t="s">
        <v>20</v>
      </c>
      <c r="W5" s="79" t="s">
        <v>27</v>
      </c>
      <c r="X5" s="79" t="s">
        <v>19</v>
      </c>
      <c r="Y5" s="79" t="s">
        <v>20</v>
      </c>
      <c r="Z5" s="79" t="s">
        <v>27</v>
      </c>
      <c r="AA5" s="79" t="s">
        <v>19</v>
      </c>
      <c r="AB5" s="79" t="s">
        <v>20</v>
      </c>
      <c r="AC5" s="79" t="s">
        <v>27</v>
      </c>
      <c r="AD5" s="79" t="s">
        <v>19</v>
      </c>
      <c r="AE5" s="79" t="s">
        <v>20</v>
      </c>
      <c r="AF5" s="79" t="s">
        <v>27</v>
      </c>
      <c r="AG5" s="79" t="s">
        <v>19</v>
      </c>
      <c r="AH5" s="79" t="s">
        <v>20</v>
      </c>
      <c r="AI5" s="104"/>
    </row>
    <row r="6" spans="1:35" s="4" customFormat="1" ht="14.25" customHeight="1">
      <c r="A6" s="19"/>
      <c r="B6" s="17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36"/>
    </row>
    <row r="7" spans="1:35" s="105" customFormat="1" ht="21.75" customHeight="1">
      <c r="A7" s="210" t="s">
        <v>126</v>
      </c>
      <c r="B7" s="39">
        <v>20</v>
      </c>
      <c r="C7" s="39">
        <v>2</v>
      </c>
      <c r="D7" s="39">
        <v>18</v>
      </c>
      <c r="E7" s="39">
        <v>6</v>
      </c>
      <c r="F7" s="39">
        <v>1</v>
      </c>
      <c r="G7" s="39">
        <v>5</v>
      </c>
      <c r="H7" s="39">
        <v>1</v>
      </c>
      <c r="I7" s="39">
        <v>0</v>
      </c>
      <c r="J7" s="39">
        <v>1</v>
      </c>
      <c r="K7" s="39">
        <v>0</v>
      </c>
      <c r="L7" s="39">
        <v>0</v>
      </c>
      <c r="M7" s="39">
        <v>0</v>
      </c>
      <c r="N7" s="39">
        <v>0</v>
      </c>
      <c r="O7" s="39">
        <v>0</v>
      </c>
      <c r="P7" s="39">
        <v>0</v>
      </c>
      <c r="Q7" s="39">
        <v>4</v>
      </c>
      <c r="R7" s="39">
        <v>0</v>
      </c>
      <c r="S7" s="39">
        <v>4</v>
      </c>
      <c r="T7" s="39">
        <v>0</v>
      </c>
      <c r="U7" s="39">
        <v>0</v>
      </c>
      <c r="V7" s="39">
        <v>0</v>
      </c>
      <c r="W7" s="39">
        <v>0</v>
      </c>
      <c r="X7" s="39">
        <v>0</v>
      </c>
      <c r="Y7" s="39">
        <v>0</v>
      </c>
      <c r="Z7" s="39">
        <v>0</v>
      </c>
      <c r="AA7" s="39">
        <v>0</v>
      </c>
      <c r="AB7" s="39">
        <v>0</v>
      </c>
      <c r="AC7" s="39">
        <v>4</v>
      </c>
      <c r="AD7" s="39">
        <v>1</v>
      </c>
      <c r="AE7" s="39">
        <v>3</v>
      </c>
      <c r="AF7" s="39">
        <v>5</v>
      </c>
      <c r="AG7" s="39">
        <v>0</v>
      </c>
      <c r="AH7" s="39">
        <v>5</v>
      </c>
      <c r="AI7" s="210" t="s">
        <v>126</v>
      </c>
    </row>
    <row r="8" spans="1:35" s="105" customFormat="1" ht="21.75" customHeight="1">
      <c r="A8" s="210" t="s">
        <v>251</v>
      </c>
      <c r="B8" s="39">
        <v>17</v>
      </c>
      <c r="C8" s="39">
        <v>2</v>
      </c>
      <c r="D8" s="39">
        <v>15</v>
      </c>
      <c r="E8" s="39">
        <v>4</v>
      </c>
      <c r="F8" s="39">
        <v>1</v>
      </c>
      <c r="G8" s="39">
        <v>3</v>
      </c>
      <c r="H8" s="39">
        <v>1</v>
      </c>
      <c r="I8" s="39">
        <v>0</v>
      </c>
      <c r="J8" s="39">
        <v>1</v>
      </c>
      <c r="K8" s="39">
        <v>0</v>
      </c>
      <c r="L8" s="39">
        <v>0</v>
      </c>
      <c r="M8" s="39">
        <v>0</v>
      </c>
      <c r="N8" s="39">
        <v>0</v>
      </c>
      <c r="O8" s="39">
        <v>0</v>
      </c>
      <c r="P8" s="39">
        <v>0</v>
      </c>
      <c r="Q8" s="39">
        <v>3</v>
      </c>
      <c r="R8" s="39">
        <v>0</v>
      </c>
      <c r="S8" s="39">
        <v>3</v>
      </c>
      <c r="T8" s="39">
        <v>0</v>
      </c>
      <c r="U8" s="39">
        <v>0</v>
      </c>
      <c r="V8" s="39">
        <v>0</v>
      </c>
      <c r="W8" s="39">
        <v>0</v>
      </c>
      <c r="X8" s="39">
        <v>0</v>
      </c>
      <c r="Y8" s="39">
        <v>0</v>
      </c>
      <c r="Z8" s="39">
        <v>0</v>
      </c>
      <c r="AA8" s="39">
        <v>0</v>
      </c>
      <c r="AB8" s="39">
        <v>0</v>
      </c>
      <c r="AC8" s="39">
        <v>4</v>
      </c>
      <c r="AD8" s="39">
        <v>1</v>
      </c>
      <c r="AE8" s="39">
        <v>3</v>
      </c>
      <c r="AF8" s="39">
        <v>5</v>
      </c>
      <c r="AG8" s="39">
        <v>0</v>
      </c>
      <c r="AH8" s="39">
        <v>5</v>
      </c>
      <c r="AI8" s="210" t="s">
        <v>251</v>
      </c>
    </row>
    <row r="9" spans="1:35" s="105" customFormat="1" ht="21.75" customHeight="1">
      <c r="A9" s="208" t="s">
        <v>252</v>
      </c>
      <c r="B9" s="209">
        <f aca="true" t="shared" si="0" ref="B9:AH9">SUM(B15)</f>
        <v>24</v>
      </c>
      <c r="C9" s="209">
        <f t="shared" si="0"/>
        <v>3</v>
      </c>
      <c r="D9" s="209">
        <f t="shared" si="0"/>
        <v>21</v>
      </c>
      <c r="E9" s="209">
        <f t="shared" si="0"/>
        <v>6</v>
      </c>
      <c r="F9" s="209">
        <f t="shared" si="0"/>
        <v>2</v>
      </c>
      <c r="G9" s="209">
        <f t="shared" si="0"/>
        <v>4</v>
      </c>
      <c r="H9" s="209">
        <f t="shared" si="0"/>
        <v>2</v>
      </c>
      <c r="I9" s="209">
        <f t="shared" si="0"/>
        <v>0</v>
      </c>
      <c r="J9" s="209">
        <f t="shared" si="0"/>
        <v>2</v>
      </c>
      <c r="K9" s="209">
        <f t="shared" si="0"/>
        <v>0</v>
      </c>
      <c r="L9" s="209">
        <f t="shared" si="0"/>
        <v>0</v>
      </c>
      <c r="M9" s="209">
        <f t="shared" si="0"/>
        <v>0</v>
      </c>
      <c r="N9" s="209">
        <f t="shared" si="0"/>
        <v>0</v>
      </c>
      <c r="O9" s="209">
        <f t="shared" si="0"/>
        <v>0</v>
      </c>
      <c r="P9" s="209">
        <f t="shared" si="0"/>
        <v>0</v>
      </c>
      <c r="Q9" s="209">
        <f t="shared" si="0"/>
        <v>5</v>
      </c>
      <c r="R9" s="209">
        <f t="shared" si="0"/>
        <v>0</v>
      </c>
      <c r="S9" s="209">
        <f t="shared" si="0"/>
        <v>5</v>
      </c>
      <c r="T9" s="209">
        <f t="shared" si="0"/>
        <v>0</v>
      </c>
      <c r="U9" s="209">
        <f t="shared" si="0"/>
        <v>0</v>
      </c>
      <c r="V9" s="209">
        <f t="shared" si="0"/>
        <v>0</v>
      </c>
      <c r="W9" s="209">
        <f t="shared" si="0"/>
        <v>0</v>
      </c>
      <c r="X9" s="209">
        <f t="shared" si="0"/>
        <v>0</v>
      </c>
      <c r="Y9" s="209">
        <f t="shared" si="0"/>
        <v>0</v>
      </c>
      <c r="Z9" s="209">
        <f t="shared" si="0"/>
        <v>0</v>
      </c>
      <c r="AA9" s="209">
        <f t="shared" si="0"/>
        <v>0</v>
      </c>
      <c r="AB9" s="209">
        <f t="shared" si="0"/>
        <v>0</v>
      </c>
      <c r="AC9" s="209">
        <f t="shared" si="0"/>
        <v>5</v>
      </c>
      <c r="AD9" s="209">
        <f t="shared" si="0"/>
        <v>1</v>
      </c>
      <c r="AE9" s="209">
        <f t="shared" si="0"/>
        <v>4</v>
      </c>
      <c r="AF9" s="209">
        <f t="shared" si="0"/>
        <v>6</v>
      </c>
      <c r="AG9" s="209">
        <f t="shared" si="0"/>
        <v>0</v>
      </c>
      <c r="AH9" s="209">
        <f t="shared" si="0"/>
        <v>6</v>
      </c>
      <c r="AI9" s="208" t="s">
        <v>252</v>
      </c>
    </row>
    <row r="10" spans="1:35" s="11" customFormat="1" ht="7.5" customHeight="1">
      <c r="A10" s="131"/>
      <c r="B10" s="147"/>
      <c r="C10" s="147"/>
      <c r="D10" s="147"/>
      <c r="E10" s="147"/>
      <c r="F10" s="147"/>
      <c r="G10" s="147"/>
      <c r="H10" s="147"/>
      <c r="I10" s="147"/>
      <c r="J10" s="147"/>
      <c r="K10" s="147"/>
      <c r="L10" s="147"/>
      <c r="M10" s="147"/>
      <c r="N10" s="147"/>
      <c r="O10" s="147"/>
      <c r="P10" s="147"/>
      <c r="Q10" s="147"/>
      <c r="R10" s="147"/>
      <c r="S10" s="147"/>
      <c r="T10" s="147"/>
      <c r="U10" s="147"/>
      <c r="V10" s="147"/>
      <c r="W10" s="147"/>
      <c r="X10" s="147"/>
      <c r="Y10" s="147"/>
      <c r="Z10" s="147"/>
      <c r="AA10" s="147"/>
      <c r="AB10" s="147"/>
      <c r="AC10" s="147"/>
      <c r="AD10" s="147"/>
      <c r="AE10" s="147"/>
      <c r="AF10" s="147"/>
      <c r="AG10" s="147"/>
      <c r="AH10" s="147"/>
      <c r="AI10" s="164"/>
    </row>
    <row r="11" spans="1:35" s="4" customFormat="1" ht="21.75" customHeight="1">
      <c r="A11" s="58" t="s">
        <v>64</v>
      </c>
      <c r="B11" s="125">
        <v>0</v>
      </c>
      <c r="C11" s="125">
        <v>0</v>
      </c>
      <c r="D11" s="125">
        <v>0</v>
      </c>
      <c r="E11" s="125">
        <v>0</v>
      </c>
      <c r="F11" s="125">
        <v>0</v>
      </c>
      <c r="G11" s="125">
        <v>0</v>
      </c>
      <c r="H11" s="125">
        <v>0</v>
      </c>
      <c r="I11" s="125">
        <v>0</v>
      </c>
      <c r="J11" s="125">
        <v>0</v>
      </c>
      <c r="K11" s="125">
        <v>0</v>
      </c>
      <c r="L11" s="125">
        <v>0</v>
      </c>
      <c r="M11" s="125">
        <v>0</v>
      </c>
      <c r="N11" s="125">
        <v>0</v>
      </c>
      <c r="O11" s="125">
        <v>0</v>
      </c>
      <c r="P11" s="125">
        <v>0</v>
      </c>
      <c r="Q11" s="125">
        <v>0</v>
      </c>
      <c r="R11" s="125">
        <v>0</v>
      </c>
      <c r="S11" s="125">
        <v>0</v>
      </c>
      <c r="T11" s="125">
        <v>0</v>
      </c>
      <c r="U11" s="125">
        <v>0</v>
      </c>
      <c r="V11" s="125">
        <v>0</v>
      </c>
      <c r="W11" s="125">
        <v>0</v>
      </c>
      <c r="X11" s="125">
        <v>0</v>
      </c>
      <c r="Y11" s="125">
        <v>0</v>
      </c>
      <c r="Z11" s="125">
        <v>0</v>
      </c>
      <c r="AA11" s="125">
        <v>0</v>
      </c>
      <c r="AB11" s="125">
        <v>0</v>
      </c>
      <c r="AC11" s="125">
        <v>0</v>
      </c>
      <c r="AD11" s="125">
        <v>0</v>
      </c>
      <c r="AE11" s="125">
        <v>0</v>
      </c>
      <c r="AF11" s="125">
        <v>0</v>
      </c>
      <c r="AG11" s="125">
        <v>0</v>
      </c>
      <c r="AH11" s="125">
        <v>0</v>
      </c>
      <c r="AI11" s="23" t="s">
        <v>72</v>
      </c>
    </row>
    <row r="12" spans="1:35" s="4" customFormat="1" ht="21.75" customHeight="1">
      <c r="A12" s="58" t="s">
        <v>65</v>
      </c>
      <c r="B12" s="125">
        <v>24</v>
      </c>
      <c r="C12" s="125">
        <v>3</v>
      </c>
      <c r="D12" s="125">
        <v>21</v>
      </c>
      <c r="E12" s="125">
        <v>6</v>
      </c>
      <c r="F12" s="125">
        <v>2</v>
      </c>
      <c r="G12" s="125">
        <v>4</v>
      </c>
      <c r="H12" s="125">
        <v>2</v>
      </c>
      <c r="I12" s="125">
        <v>0</v>
      </c>
      <c r="J12" s="125">
        <v>2</v>
      </c>
      <c r="K12" s="125">
        <v>0</v>
      </c>
      <c r="L12" s="125">
        <v>0</v>
      </c>
      <c r="M12" s="125">
        <v>0</v>
      </c>
      <c r="N12" s="125">
        <v>0</v>
      </c>
      <c r="O12" s="125">
        <v>0</v>
      </c>
      <c r="P12" s="125">
        <v>0</v>
      </c>
      <c r="Q12" s="125">
        <v>5</v>
      </c>
      <c r="R12" s="125">
        <v>0</v>
      </c>
      <c r="S12" s="125">
        <v>5</v>
      </c>
      <c r="T12" s="125">
        <v>0</v>
      </c>
      <c r="U12" s="125">
        <v>0</v>
      </c>
      <c r="V12" s="125">
        <v>0</v>
      </c>
      <c r="W12" s="125">
        <v>0</v>
      </c>
      <c r="X12" s="125">
        <v>0</v>
      </c>
      <c r="Y12" s="125">
        <v>0</v>
      </c>
      <c r="Z12" s="125">
        <v>0</v>
      </c>
      <c r="AA12" s="125">
        <v>0</v>
      </c>
      <c r="AB12" s="125">
        <v>0</v>
      </c>
      <c r="AC12" s="125">
        <v>5</v>
      </c>
      <c r="AD12" s="125">
        <v>1</v>
      </c>
      <c r="AE12" s="125">
        <v>4</v>
      </c>
      <c r="AF12" s="125">
        <v>6</v>
      </c>
      <c r="AG12" s="125">
        <v>0</v>
      </c>
      <c r="AH12" s="125">
        <v>6</v>
      </c>
      <c r="AI12" s="23" t="s">
        <v>75</v>
      </c>
    </row>
    <row r="13" spans="1:35" s="4" customFormat="1" ht="21.75" customHeight="1">
      <c r="A13" s="58" t="s">
        <v>66</v>
      </c>
      <c r="B13" s="125">
        <v>0</v>
      </c>
      <c r="C13" s="125">
        <v>0</v>
      </c>
      <c r="D13" s="125">
        <v>0</v>
      </c>
      <c r="E13" s="125">
        <v>0</v>
      </c>
      <c r="F13" s="125">
        <v>0</v>
      </c>
      <c r="G13" s="125">
        <v>0</v>
      </c>
      <c r="H13" s="125">
        <v>0</v>
      </c>
      <c r="I13" s="125">
        <v>0</v>
      </c>
      <c r="J13" s="125">
        <v>0</v>
      </c>
      <c r="K13" s="125">
        <v>0</v>
      </c>
      <c r="L13" s="125">
        <v>0</v>
      </c>
      <c r="M13" s="125">
        <v>0</v>
      </c>
      <c r="N13" s="125">
        <v>0</v>
      </c>
      <c r="O13" s="125">
        <v>0</v>
      </c>
      <c r="P13" s="125">
        <v>0</v>
      </c>
      <c r="Q13" s="125">
        <v>0</v>
      </c>
      <c r="R13" s="125">
        <v>0</v>
      </c>
      <c r="S13" s="125">
        <v>0</v>
      </c>
      <c r="T13" s="125">
        <v>0</v>
      </c>
      <c r="U13" s="125">
        <v>0</v>
      </c>
      <c r="V13" s="125">
        <v>0</v>
      </c>
      <c r="W13" s="125">
        <v>0</v>
      </c>
      <c r="X13" s="125">
        <v>0</v>
      </c>
      <c r="Y13" s="125">
        <v>0</v>
      </c>
      <c r="Z13" s="125">
        <v>0</v>
      </c>
      <c r="AA13" s="125">
        <v>0</v>
      </c>
      <c r="AB13" s="125">
        <v>0</v>
      </c>
      <c r="AC13" s="125">
        <v>0</v>
      </c>
      <c r="AD13" s="125">
        <v>0</v>
      </c>
      <c r="AE13" s="125">
        <v>0</v>
      </c>
      <c r="AF13" s="125">
        <v>0</v>
      </c>
      <c r="AG13" s="125">
        <v>0</v>
      </c>
      <c r="AH13" s="125">
        <v>0</v>
      </c>
      <c r="AI13" s="23" t="s">
        <v>76</v>
      </c>
    </row>
    <row r="14" spans="1:35" s="4" customFormat="1" ht="7.5" customHeight="1">
      <c r="A14" s="58"/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25"/>
      <c r="AA14" s="25"/>
      <c r="AB14" s="25"/>
      <c r="AC14" s="25"/>
      <c r="AD14" s="25"/>
      <c r="AE14" s="25"/>
      <c r="AF14" s="25"/>
      <c r="AG14" s="25"/>
      <c r="AH14" s="25"/>
      <c r="AI14" s="23"/>
    </row>
    <row r="15" spans="1:35" ht="21.75" customHeight="1">
      <c r="A15" s="58" t="s">
        <v>6</v>
      </c>
      <c r="B15" s="125">
        <v>24</v>
      </c>
      <c r="C15" s="125">
        <v>3</v>
      </c>
      <c r="D15" s="125">
        <v>21</v>
      </c>
      <c r="E15" s="125">
        <v>6</v>
      </c>
      <c r="F15" s="125">
        <v>2</v>
      </c>
      <c r="G15" s="125">
        <v>4</v>
      </c>
      <c r="H15" s="125">
        <v>2</v>
      </c>
      <c r="I15" s="125">
        <v>0</v>
      </c>
      <c r="J15" s="125">
        <v>2</v>
      </c>
      <c r="K15" s="125">
        <v>0</v>
      </c>
      <c r="L15" s="125">
        <v>0</v>
      </c>
      <c r="M15" s="125">
        <v>0</v>
      </c>
      <c r="N15" s="125">
        <v>0</v>
      </c>
      <c r="O15" s="125">
        <v>0</v>
      </c>
      <c r="P15" s="125">
        <v>0</v>
      </c>
      <c r="Q15" s="125">
        <v>5</v>
      </c>
      <c r="R15" s="125">
        <v>0</v>
      </c>
      <c r="S15" s="125">
        <v>5</v>
      </c>
      <c r="T15" s="125">
        <v>0</v>
      </c>
      <c r="U15" s="125">
        <v>0</v>
      </c>
      <c r="V15" s="125">
        <v>0</v>
      </c>
      <c r="W15" s="125">
        <v>0</v>
      </c>
      <c r="X15" s="125">
        <v>0</v>
      </c>
      <c r="Y15" s="125">
        <v>0</v>
      </c>
      <c r="Z15" s="125">
        <v>0</v>
      </c>
      <c r="AA15" s="125">
        <v>0</v>
      </c>
      <c r="AB15" s="125">
        <v>0</v>
      </c>
      <c r="AC15" s="125">
        <v>5</v>
      </c>
      <c r="AD15" s="125">
        <v>1</v>
      </c>
      <c r="AE15" s="125">
        <v>4</v>
      </c>
      <c r="AF15" s="125">
        <v>6</v>
      </c>
      <c r="AG15" s="125">
        <v>0</v>
      </c>
      <c r="AH15" s="125">
        <v>6</v>
      </c>
      <c r="AI15" s="23" t="s">
        <v>6</v>
      </c>
    </row>
    <row r="16" spans="1:35" ht="7.5" customHeight="1">
      <c r="A16" s="77"/>
      <c r="B16" s="143"/>
      <c r="C16" s="143"/>
      <c r="D16" s="143"/>
      <c r="E16" s="143"/>
      <c r="F16" s="143"/>
      <c r="G16" s="143"/>
      <c r="H16" s="143"/>
      <c r="I16" s="143"/>
      <c r="J16" s="143"/>
      <c r="K16" s="143"/>
      <c r="L16" s="143"/>
      <c r="M16" s="143"/>
      <c r="N16" s="143"/>
      <c r="O16" s="143"/>
      <c r="P16" s="143"/>
      <c r="Q16" s="143"/>
      <c r="R16" s="143"/>
      <c r="S16" s="143"/>
      <c r="T16" s="143"/>
      <c r="U16" s="143"/>
      <c r="V16" s="143"/>
      <c r="W16" s="143"/>
      <c r="X16" s="143"/>
      <c r="Y16" s="143"/>
      <c r="Z16" s="143"/>
      <c r="AA16" s="143"/>
      <c r="AB16" s="143"/>
      <c r="AC16" s="143"/>
      <c r="AD16" s="143"/>
      <c r="AE16" s="143"/>
      <c r="AF16" s="143"/>
      <c r="AG16" s="143"/>
      <c r="AH16" s="143"/>
      <c r="AI16" s="77"/>
    </row>
    <row r="17" spans="1:35" ht="13.5">
      <c r="A17" s="353" t="s">
        <v>248</v>
      </c>
      <c r="B17" s="354"/>
      <c r="C17" s="354"/>
      <c r="D17" s="125"/>
      <c r="E17" s="125"/>
      <c r="F17" s="125"/>
      <c r="G17" s="125"/>
      <c r="H17" s="125"/>
      <c r="I17" s="125"/>
      <c r="J17" s="125"/>
      <c r="K17" s="125"/>
      <c r="L17" s="125"/>
      <c r="M17" s="125"/>
      <c r="N17" s="125"/>
      <c r="O17" s="125"/>
      <c r="P17" s="125"/>
      <c r="Q17" s="125"/>
      <c r="R17" s="125"/>
      <c r="S17" s="125"/>
      <c r="T17" s="125"/>
      <c r="U17" s="125"/>
      <c r="V17" s="125"/>
      <c r="W17" s="125"/>
      <c r="X17" s="125"/>
      <c r="Y17" s="125"/>
      <c r="Z17" s="125"/>
      <c r="AA17" s="125"/>
      <c r="AB17" s="125"/>
      <c r="AC17" s="125"/>
      <c r="AD17" s="125"/>
      <c r="AE17" s="125"/>
      <c r="AF17" s="125"/>
      <c r="AG17" s="125"/>
      <c r="AH17" s="155"/>
      <c r="AI17" s="137"/>
    </row>
    <row r="18" spans="1:35" ht="13.5">
      <c r="A18" s="355" t="s">
        <v>249</v>
      </c>
      <c r="B18" s="354"/>
      <c r="C18" s="354"/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  <c r="O18" s="125"/>
      <c r="P18" s="125"/>
      <c r="Q18" s="125"/>
      <c r="R18" s="125"/>
      <c r="S18" s="125"/>
      <c r="T18" s="125"/>
      <c r="U18" s="125"/>
      <c r="V18" s="125"/>
      <c r="W18" s="125"/>
      <c r="X18" s="125"/>
      <c r="Y18" s="125"/>
      <c r="Z18" s="125"/>
      <c r="AA18" s="125"/>
      <c r="AB18" s="125"/>
      <c r="AC18" s="125"/>
      <c r="AD18" s="125"/>
      <c r="AE18" s="125"/>
      <c r="AF18" s="125"/>
      <c r="AG18" s="125"/>
      <c r="AH18" s="128"/>
      <c r="AI18" s="101"/>
    </row>
    <row r="19" spans="1:35" ht="13.5">
      <c r="A19" s="355" t="s">
        <v>250</v>
      </c>
      <c r="B19" s="354"/>
      <c r="C19" s="354"/>
      <c r="D19" s="125"/>
      <c r="E19" s="125"/>
      <c r="F19" s="125"/>
      <c r="G19" s="125"/>
      <c r="H19" s="125"/>
      <c r="I19" s="125"/>
      <c r="J19" s="125"/>
      <c r="K19" s="125"/>
      <c r="L19" s="125"/>
      <c r="M19" s="125"/>
      <c r="N19" s="125"/>
      <c r="O19" s="125"/>
      <c r="P19" s="125"/>
      <c r="Q19" s="125"/>
      <c r="R19" s="125"/>
      <c r="S19" s="125"/>
      <c r="T19" s="125"/>
      <c r="U19" s="125"/>
      <c r="V19" s="125"/>
      <c r="W19" s="125"/>
      <c r="X19" s="125"/>
      <c r="Y19" s="125"/>
      <c r="Z19" s="125"/>
      <c r="AA19" s="125"/>
      <c r="AB19" s="125"/>
      <c r="AC19" s="125"/>
      <c r="AD19" s="125"/>
      <c r="AE19" s="125"/>
      <c r="AF19" s="125"/>
      <c r="AG19" s="125"/>
      <c r="AH19" s="128"/>
      <c r="AI19" s="101"/>
    </row>
    <row r="20" spans="1:35" ht="21.75" customHeight="1">
      <c r="A20" s="101"/>
      <c r="B20" s="125"/>
      <c r="C20" s="125"/>
      <c r="D20" s="125"/>
      <c r="E20" s="125"/>
      <c r="F20" s="125"/>
      <c r="G20" s="125"/>
      <c r="H20" s="125"/>
      <c r="I20" s="125"/>
      <c r="J20" s="125"/>
      <c r="K20" s="125"/>
      <c r="L20" s="125"/>
      <c r="M20" s="125"/>
      <c r="N20" s="125"/>
      <c r="O20" s="125"/>
      <c r="P20" s="125"/>
      <c r="Q20" s="125"/>
      <c r="R20" s="125"/>
      <c r="S20" s="125"/>
      <c r="T20" s="125"/>
      <c r="U20" s="125"/>
      <c r="V20" s="125"/>
      <c r="W20" s="125"/>
      <c r="X20" s="125"/>
      <c r="Y20" s="125"/>
      <c r="Z20" s="125"/>
      <c r="AA20" s="125"/>
      <c r="AB20" s="125"/>
      <c r="AC20" s="125"/>
      <c r="AD20" s="125"/>
      <c r="AE20" s="125"/>
      <c r="AF20" s="125"/>
      <c r="AG20" s="125"/>
      <c r="AH20" s="128"/>
      <c r="AI20" s="101"/>
    </row>
  </sheetData>
  <sheetProtection/>
  <mergeCells count="18">
    <mergeCell ref="Z4:AB4"/>
    <mergeCell ref="N4:P4"/>
    <mergeCell ref="E3:J3"/>
    <mergeCell ref="K4:M4"/>
    <mergeCell ref="A3:A5"/>
    <mergeCell ref="B3:D4"/>
    <mergeCell ref="E4:G4"/>
    <mergeCell ref="H4:J4"/>
    <mergeCell ref="C1:P1"/>
    <mergeCell ref="A1:B1"/>
    <mergeCell ref="Q1:AI1"/>
    <mergeCell ref="K3:P3"/>
    <mergeCell ref="Q3:AH3"/>
    <mergeCell ref="AC4:AE4"/>
    <mergeCell ref="AF4:AH4"/>
    <mergeCell ref="Q4:S4"/>
    <mergeCell ref="T4:V4"/>
    <mergeCell ref="W4:Y4"/>
  </mergeCells>
  <printOptions/>
  <pageMargins left="0.5511811023622047" right="0.4724409448818898" top="0.5905511811023623" bottom="0.5118110236220472" header="0.5118110236220472" footer="0.5118110236220472"/>
  <pageSetup firstPageNumber="45" useFirstPageNumber="1" horizontalDpi="600" verticalDpi="600" orientation="portrait" paperSize="9" scale="96" r:id="rId1"/>
  <headerFooter alignWithMargins="0">
    <oddFooter>&amp;C&amp;"ＭＳ Ｐ明朝,標準"&amp;10- &amp;P&amp;  -</oddFooter>
  </headerFooter>
  <colBreaks count="1" manualBreakCount="1">
    <brk id="16" max="19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3"/>
  </sheetPr>
  <dimension ref="B1:E15"/>
  <sheetViews>
    <sheetView showGridLines="0" zoomScaleSheetLayoutView="100" zoomScalePageLayoutView="0" workbookViewId="0" topLeftCell="A1">
      <selection activeCell="A2" sqref="A2"/>
    </sheetView>
  </sheetViews>
  <sheetFormatPr defaultColWidth="9.00390625" defaultRowHeight="13.5"/>
  <cols>
    <col min="1" max="1" width="9.00390625" style="1" customWidth="1"/>
    <col min="2" max="2" width="12.75390625" style="1" customWidth="1"/>
    <col min="3" max="5" width="14.625" style="1" customWidth="1"/>
    <col min="6" max="16384" width="9.00390625" style="1" customWidth="1"/>
  </cols>
  <sheetData>
    <row r="1" s="71" customFormat="1" ht="13.5">
      <c r="B1" s="111" t="s">
        <v>105</v>
      </c>
    </row>
    <row r="2" spans="2:5" s="71" customFormat="1" ht="14.25">
      <c r="B2" s="388" t="s">
        <v>130</v>
      </c>
      <c r="C2" s="388"/>
      <c r="D2" s="388"/>
      <c r="E2" s="388"/>
    </row>
    <row r="3" spans="2:5" ht="13.5">
      <c r="B3" s="15"/>
      <c r="C3" s="15"/>
      <c r="D3" s="15"/>
      <c r="E3" s="107" t="s">
        <v>29</v>
      </c>
    </row>
    <row r="4" spans="2:5" s="75" customFormat="1" ht="43.5" customHeight="1">
      <c r="B4" s="100" t="s">
        <v>46</v>
      </c>
      <c r="C4" s="106" t="s">
        <v>91</v>
      </c>
      <c r="D4" s="79" t="s">
        <v>47</v>
      </c>
      <c r="E4" s="78" t="s">
        <v>48</v>
      </c>
    </row>
    <row r="5" spans="2:5" ht="7.5" customHeight="1">
      <c r="B5" s="31"/>
      <c r="C5" s="46"/>
      <c r="D5" s="48"/>
      <c r="E5" s="45"/>
    </row>
    <row r="6" spans="2:5" ht="22.5" customHeight="1">
      <c r="B6" s="136" t="s">
        <v>38</v>
      </c>
      <c r="C6" s="135">
        <f>SUM(C12)</f>
        <v>12</v>
      </c>
      <c r="D6" s="135">
        <f>SUM(D12)</f>
        <v>4</v>
      </c>
      <c r="E6" s="135">
        <f>SUM(E12)</f>
        <v>4</v>
      </c>
    </row>
    <row r="7" spans="2:5" ht="7.5" customHeight="1">
      <c r="B7" s="67"/>
      <c r="C7" s="29"/>
      <c r="D7" s="49"/>
      <c r="E7" s="29"/>
    </row>
    <row r="8" spans="2:5" ht="22.5" customHeight="1">
      <c r="B8" s="69" t="s">
        <v>25</v>
      </c>
      <c r="C8" s="47">
        <v>0</v>
      </c>
      <c r="D8" s="44">
        <v>0</v>
      </c>
      <c r="E8" s="47">
        <v>0</v>
      </c>
    </row>
    <row r="9" spans="2:5" ht="22.5" customHeight="1">
      <c r="B9" s="69" t="s">
        <v>26</v>
      </c>
      <c r="C9" s="47">
        <v>12</v>
      </c>
      <c r="D9" s="44">
        <v>4</v>
      </c>
      <c r="E9" s="47">
        <v>4</v>
      </c>
    </row>
    <row r="10" spans="2:5" ht="22.5" customHeight="1">
      <c r="B10" s="69" t="s">
        <v>39</v>
      </c>
      <c r="C10" s="47">
        <v>0</v>
      </c>
      <c r="D10" s="44">
        <v>0</v>
      </c>
      <c r="E10" s="47">
        <v>0</v>
      </c>
    </row>
    <row r="11" spans="2:5" ht="7.5" customHeight="1">
      <c r="B11" s="31"/>
      <c r="C11" s="29"/>
      <c r="D11" s="49"/>
      <c r="E11" s="29"/>
    </row>
    <row r="12" spans="2:5" ht="22.5" customHeight="1">
      <c r="B12" s="68" t="s">
        <v>6</v>
      </c>
      <c r="C12" s="134">
        <v>12</v>
      </c>
      <c r="D12" s="133">
        <v>4</v>
      </c>
      <c r="E12" s="134">
        <v>4</v>
      </c>
    </row>
    <row r="13" spans="2:5" ht="7.5" customHeight="1">
      <c r="B13" s="156"/>
      <c r="C13" s="157"/>
      <c r="D13" s="158"/>
      <c r="E13" s="157"/>
    </row>
    <row r="14" spans="2:5" ht="13.5">
      <c r="B14" s="4"/>
      <c r="C14" s="4"/>
      <c r="D14" s="4"/>
      <c r="E14" s="4"/>
    </row>
    <row r="15" spans="2:5" ht="13.5">
      <c r="B15" s="4"/>
      <c r="C15" s="4"/>
      <c r="D15" s="4"/>
      <c r="E15" s="4"/>
    </row>
  </sheetData>
  <sheetProtection/>
  <mergeCells count="1">
    <mergeCell ref="B2:E2"/>
  </mergeCells>
  <printOptions/>
  <pageMargins left="1.1811023622047245" right="0.7874015748031497" top="0.984251968503937" bottom="0.5118110236220472" header="0.5118110236220472" footer="0.5118110236220472"/>
  <pageSetup horizontalDpi="600" verticalDpi="600" orientation="portrait" paperSize="9" r:id="rId1"/>
  <headerFooter alignWithMargins="0">
    <oddFooter>&amp;C&amp;"ＭＳ Ｐ明朝,標準"&amp;10- 48 -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鳥取県情報センター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鳥取県情報センター</dc:creator>
  <cp:keywords/>
  <dc:description/>
  <cp:lastModifiedBy>鳥取県庁</cp:lastModifiedBy>
  <cp:lastPrinted>2020-10-16T06:41:18Z</cp:lastPrinted>
  <dcterms:created xsi:type="dcterms:W3CDTF">2004-01-05T00:05:10Z</dcterms:created>
  <dcterms:modified xsi:type="dcterms:W3CDTF">2021-03-12T05:43:19Z</dcterms:modified>
  <cp:category/>
  <cp:version/>
  <cp:contentType/>
  <cp:contentStatus/>
</cp:coreProperties>
</file>