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4695" windowHeight="3420" activeTab="0"/>
  </bookViews>
  <sheets>
    <sheet name="15表" sheetId="1" r:id="rId1"/>
  </sheets>
  <definedNames>
    <definedName name="_xlnm.Print_Area" localSheetId="0">'15表'!$A$1:$X$63</definedName>
  </definedNames>
  <calcPr fullCalcOnLoad="1"/>
</workbook>
</file>

<file path=xl/sharedStrings.xml><?xml version="1.0" encoding="utf-8"?>
<sst xmlns="http://schemas.openxmlformats.org/spreadsheetml/2006/main" count="95" uniqueCount="75">
  <si>
    <t>鳥取県人口の推移</t>
  </si>
  <si>
    <t>総数</t>
  </si>
  <si>
    <t>男</t>
  </si>
  <si>
    <t>女</t>
  </si>
  <si>
    <t>世帯数</t>
  </si>
  <si>
    <t>出生数</t>
  </si>
  <si>
    <t>死亡数</t>
  </si>
  <si>
    <t>増減</t>
  </si>
  <si>
    <t>転入数</t>
  </si>
  <si>
    <t>転出数</t>
  </si>
  <si>
    <t>市町村別推計人口</t>
  </si>
  <si>
    <t>年月日</t>
  </si>
  <si>
    <t>市町村</t>
  </si>
  <si>
    <t>人　　口</t>
  </si>
  <si>
    <t>第１５表　人　　口　（鳥取県人口移動調査）</t>
  </si>
  <si>
    <t>県外</t>
  </si>
  <si>
    <t>県内</t>
  </si>
  <si>
    <t>　鳥取市</t>
  </si>
  <si>
    <t>　米子市</t>
  </si>
  <si>
    <t>　湯梨浜町</t>
  </si>
  <si>
    <t>　倉吉市</t>
  </si>
  <si>
    <t>　境港市</t>
  </si>
  <si>
    <t>　岩美町</t>
  </si>
  <si>
    <t>　若桜町</t>
  </si>
  <si>
    <t>　智頭町</t>
  </si>
  <si>
    <t>　八頭町</t>
  </si>
  <si>
    <t>　三朝町</t>
  </si>
  <si>
    <t>　琴浦町</t>
  </si>
  <si>
    <t>　北栄町</t>
  </si>
  <si>
    <t>　日吉津村</t>
  </si>
  <si>
    <t>　大山町</t>
  </si>
  <si>
    <t>　南部町</t>
  </si>
  <si>
    <t>　伯耆町</t>
  </si>
  <si>
    <t>　日南町</t>
  </si>
  <si>
    <t>　日野町</t>
  </si>
  <si>
    <t>　江府町</t>
  </si>
  <si>
    <t>　県　計</t>
  </si>
  <si>
    <t>　市　計</t>
  </si>
  <si>
    <t>　郡　計</t>
  </si>
  <si>
    <t>　東部地区</t>
  </si>
  <si>
    <t>　中部地区</t>
  </si>
  <si>
    <t>　西部地区</t>
  </si>
  <si>
    <t>人口動態（１月～１２月の年間数値、前月中の数値）</t>
  </si>
  <si>
    <t>平成１２年</t>
  </si>
  <si>
    <t>平成１３年</t>
  </si>
  <si>
    <t>平成１４年</t>
  </si>
  <si>
    <t>平成１５年</t>
  </si>
  <si>
    <t>平成１６年</t>
  </si>
  <si>
    <t>平成１７年</t>
  </si>
  <si>
    <t>　５月</t>
  </si>
  <si>
    <t>　６月</t>
  </si>
  <si>
    <t>　７月</t>
  </si>
  <si>
    <t>　８月</t>
  </si>
  <si>
    <t>　９月</t>
  </si>
  <si>
    <t>１０月</t>
  </si>
  <si>
    <t>１１月</t>
  </si>
  <si>
    <t>１２月</t>
  </si>
  <si>
    <t>１８年</t>
  </si>
  <si>
    <t>　１月</t>
  </si>
  <si>
    <t>　２月</t>
  </si>
  <si>
    <t>　３月</t>
  </si>
  <si>
    <t>　４月</t>
  </si>
  <si>
    <t>人口等（毎年１０月１日現在、毎月１日現在）</t>
  </si>
  <si>
    <t>人　　　　　口</t>
  </si>
  <si>
    <t>注</t>
  </si>
  <si>
    <t>１　人口及び世帯数は、平成１２年国勢調査を基準として推計したものである。</t>
  </si>
  <si>
    <t>１　平成１２年の人口と世帯数は平成１２年国勢調査による。</t>
  </si>
  <si>
    <t>２　平成１３年以降の人口及び世帯数は、平成１２年国勢調査を基準として推計したものである。</t>
  </si>
  <si>
    <t>３　転入、転出は県外を対象としたものの数値である。</t>
  </si>
  <si>
    <t>自 然 動 態</t>
  </si>
  <si>
    <t>社 会 動 態</t>
  </si>
  <si>
    <t>人口増減</t>
  </si>
  <si>
    <t>前年比</t>
  </si>
  <si>
    <t>人口等（平成１８年６月１日現在）</t>
  </si>
  <si>
    <t>人口動態（平成１８年５月中）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</si>
</sst>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8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2" fillId="0" borderId="44" xfId="0" applyNumberFormat="1" applyFont="1" applyBorder="1" applyAlignment="1">
      <alignment vertical="center"/>
    </xf>
    <xf numFmtId="176" fontId="2" fillId="0" borderId="45" xfId="0" applyNumberFormat="1" applyFont="1" applyBorder="1" applyAlignment="1">
      <alignment vertical="center"/>
    </xf>
    <xf numFmtId="176" fontId="2" fillId="0" borderId="46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47" xfId="0" applyNumberFormat="1" applyFont="1" applyBorder="1" applyAlignment="1">
      <alignment vertical="center"/>
    </xf>
    <xf numFmtId="176" fontId="2" fillId="0" borderId="48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39" xfId="0" applyNumberFormat="1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176" fontId="2" fillId="0" borderId="4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 shrinkToFit="1"/>
    </xf>
    <xf numFmtId="176" fontId="2" fillId="0" borderId="2" xfId="0" applyNumberFormat="1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176" fontId="2" fillId="0" borderId="49" xfId="0" applyNumberFormat="1" applyFont="1" applyBorder="1" applyAlignment="1">
      <alignment vertical="center" shrinkToFit="1"/>
    </xf>
    <xf numFmtId="176" fontId="2" fillId="0" borderId="5" xfId="0" applyNumberFormat="1" applyFont="1" applyBorder="1" applyAlignment="1">
      <alignment vertical="center" shrinkToFit="1"/>
    </xf>
    <xf numFmtId="176" fontId="2" fillId="0" borderId="6" xfId="0" applyNumberFormat="1" applyFont="1" applyBorder="1" applyAlignment="1">
      <alignment vertical="center" shrinkToFit="1"/>
    </xf>
    <xf numFmtId="176" fontId="2" fillId="0" borderId="7" xfId="0" applyNumberFormat="1" applyFont="1" applyBorder="1" applyAlignment="1">
      <alignment vertical="center" shrinkToFit="1"/>
    </xf>
    <xf numFmtId="176" fontId="2" fillId="0" borderId="50" xfId="0" applyNumberFormat="1" applyFont="1" applyBorder="1" applyAlignment="1">
      <alignment vertical="center" shrinkToFit="1"/>
    </xf>
    <xf numFmtId="176" fontId="2" fillId="0" borderId="9" xfId="0" applyNumberFormat="1" applyFont="1" applyBorder="1" applyAlignment="1">
      <alignment vertical="center" shrinkToFit="1"/>
    </xf>
    <xf numFmtId="176" fontId="2" fillId="0" borderId="10" xfId="0" applyNumberFormat="1" applyFont="1" applyBorder="1" applyAlignment="1">
      <alignment vertical="center" shrinkToFit="1"/>
    </xf>
    <xf numFmtId="176" fontId="2" fillId="0" borderId="11" xfId="0" applyNumberFormat="1" applyFont="1" applyBorder="1" applyAlignment="1">
      <alignment vertical="center" shrinkToFit="1"/>
    </xf>
    <xf numFmtId="176" fontId="2" fillId="0" borderId="51" xfId="0" applyNumberFormat="1" applyFont="1" applyBorder="1" applyAlignment="1">
      <alignment vertical="center" shrinkToFit="1"/>
    </xf>
    <xf numFmtId="176" fontId="2" fillId="0" borderId="52" xfId="0" applyNumberFormat="1" applyFont="1" applyBorder="1" applyAlignment="1">
      <alignment vertical="center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38" xfId="0" applyFont="1" applyBorder="1" applyAlignment="1" quotePrefix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53" xfId="0" applyFont="1" applyBorder="1" applyAlignment="1" quotePrefix="1">
      <alignment horizontal="right" vertical="center"/>
    </xf>
    <xf numFmtId="0" fontId="3" fillId="0" borderId="29" xfId="0" applyFont="1" applyBorder="1" applyAlignment="1">
      <alignment horizontal="center" vertical="center"/>
    </xf>
    <xf numFmtId="177" fontId="2" fillId="0" borderId="52" xfId="0" applyNumberFormat="1" applyFont="1" applyBorder="1" applyAlignment="1">
      <alignment vertical="center"/>
    </xf>
    <xf numFmtId="177" fontId="2" fillId="0" borderId="44" xfId="0" applyNumberFormat="1" applyFont="1" applyBorder="1" applyAlignment="1">
      <alignment vertical="center"/>
    </xf>
    <xf numFmtId="177" fontId="2" fillId="0" borderId="30" xfId="0" applyNumberFormat="1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2" fillId="0" borderId="38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 shrinkToFit="1"/>
    </xf>
    <xf numFmtId="0" fontId="3" fillId="0" borderId="5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42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176" fontId="2" fillId="0" borderId="35" xfId="0" applyNumberFormat="1" applyFont="1" applyBorder="1" applyAlignment="1">
      <alignment vertical="center"/>
    </xf>
    <xf numFmtId="176" fontId="2" fillId="0" borderId="54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176" fontId="2" fillId="0" borderId="35" xfId="0" applyNumberFormat="1" applyFont="1" applyBorder="1" applyAlignment="1">
      <alignment vertical="center"/>
    </xf>
    <xf numFmtId="176" fontId="2" fillId="0" borderId="55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5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57" xfId="0" applyFont="1" applyBorder="1" applyAlignment="1" quotePrefix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1" xfId="0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3" fillId="0" borderId="5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295275</xdr:colOff>
      <xdr:row>27</xdr:row>
      <xdr:rowOff>76200</xdr:rowOff>
    </xdr:from>
    <xdr:to>
      <xdr:col>17</xdr:col>
      <xdr:colOff>295275</xdr:colOff>
      <xdr:row>27</xdr:row>
      <xdr:rowOff>76200</xdr:rowOff>
    </xdr:to>
    <xdr:sp>
      <xdr:nvSpPr>
        <xdr:cNvPr id="1" name="Line 12"/>
        <xdr:cNvSpPr>
          <a:spLocks/>
        </xdr:cNvSpPr>
      </xdr:nvSpPr>
      <xdr:spPr>
        <a:xfrm>
          <a:off x="1170622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workbookViewId="0" topLeftCell="A1">
      <selection activeCell="D13" sqref="D13"/>
    </sheetView>
  </sheetViews>
  <sheetFormatPr defaultColWidth="9.00390625" defaultRowHeight="13.5"/>
  <cols>
    <col min="1" max="2" width="5.625" style="1" customWidth="1"/>
    <col min="3" max="16" width="9.25390625" style="1" customWidth="1"/>
    <col min="17" max="22" width="9.00390625" style="1" customWidth="1"/>
    <col min="23" max="23" width="7.625" style="1" customWidth="1"/>
    <col min="24" max="24" width="7.375" style="1" customWidth="1"/>
    <col min="25" max="16384" width="9.00390625" style="1" customWidth="1"/>
  </cols>
  <sheetData>
    <row r="1" ht="21">
      <c r="A1" s="109" t="s">
        <v>14</v>
      </c>
    </row>
    <row r="3" ht="17.25">
      <c r="A3" s="33" t="s">
        <v>0</v>
      </c>
    </row>
    <row r="4" ht="4.5" customHeight="1">
      <c r="A4" s="33"/>
    </row>
    <row r="5" spans="1:16" ht="15" customHeight="1">
      <c r="A5" s="115" t="s">
        <v>11</v>
      </c>
      <c r="B5" s="116"/>
      <c r="C5" s="140" t="s">
        <v>62</v>
      </c>
      <c r="D5" s="145"/>
      <c r="E5" s="145"/>
      <c r="F5" s="145"/>
      <c r="G5" s="142"/>
      <c r="H5" s="140" t="s">
        <v>42</v>
      </c>
      <c r="I5" s="141"/>
      <c r="J5" s="141"/>
      <c r="K5" s="141"/>
      <c r="L5" s="141"/>
      <c r="M5" s="141"/>
      <c r="N5" s="142"/>
      <c r="O5" s="91"/>
      <c r="P5" s="14"/>
    </row>
    <row r="6" spans="1:16" ht="15" customHeight="1">
      <c r="A6" s="117"/>
      <c r="B6" s="118"/>
      <c r="C6" s="115" t="s">
        <v>63</v>
      </c>
      <c r="D6" s="143"/>
      <c r="E6" s="143"/>
      <c r="F6" s="143"/>
      <c r="G6" s="121" t="s">
        <v>4</v>
      </c>
      <c r="H6" s="121" t="s">
        <v>71</v>
      </c>
      <c r="I6" s="137" t="s">
        <v>69</v>
      </c>
      <c r="J6" s="138"/>
      <c r="K6" s="139"/>
      <c r="L6" s="137" t="s">
        <v>70</v>
      </c>
      <c r="M6" s="138"/>
      <c r="N6" s="139"/>
      <c r="O6" s="45"/>
      <c r="P6" s="92"/>
    </row>
    <row r="7" spans="1:16" ht="15" customHeight="1">
      <c r="A7" s="119"/>
      <c r="B7" s="120"/>
      <c r="C7" s="51" t="s">
        <v>1</v>
      </c>
      <c r="D7" s="52" t="s">
        <v>2</v>
      </c>
      <c r="E7" s="52" t="s">
        <v>3</v>
      </c>
      <c r="F7" s="87" t="s">
        <v>72</v>
      </c>
      <c r="G7" s="144"/>
      <c r="H7" s="144"/>
      <c r="I7" s="46" t="s">
        <v>5</v>
      </c>
      <c r="J7" s="47" t="s">
        <v>6</v>
      </c>
      <c r="K7" s="48" t="s">
        <v>7</v>
      </c>
      <c r="L7" s="49" t="s">
        <v>8</v>
      </c>
      <c r="M7" s="52" t="s">
        <v>9</v>
      </c>
      <c r="N7" s="50" t="s">
        <v>7</v>
      </c>
      <c r="O7" s="45"/>
      <c r="P7" s="92"/>
    </row>
    <row r="8" spans="1:16" ht="15" customHeight="1">
      <c r="A8" s="135" t="s">
        <v>43</v>
      </c>
      <c r="B8" s="136"/>
      <c r="C8" s="2">
        <v>613289</v>
      </c>
      <c r="D8" s="3">
        <v>293403</v>
      </c>
      <c r="E8" s="3">
        <v>319886</v>
      </c>
      <c r="F8" s="88">
        <v>-0.08</v>
      </c>
      <c r="G8" s="5">
        <v>201067</v>
      </c>
      <c r="H8" s="68">
        <v>-346</v>
      </c>
      <c r="I8" s="68">
        <v>5647</v>
      </c>
      <c r="J8" s="69">
        <v>5950</v>
      </c>
      <c r="K8" s="70">
        <v>-303</v>
      </c>
      <c r="L8" s="68">
        <v>14209</v>
      </c>
      <c r="M8" s="69">
        <v>14252</v>
      </c>
      <c r="N8" s="71">
        <v>-43</v>
      </c>
      <c r="O8" s="93"/>
      <c r="P8" s="94"/>
    </row>
    <row r="9" spans="1:16" ht="15" customHeight="1">
      <c r="A9" s="131" t="s">
        <v>44</v>
      </c>
      <c r="B9" s="132"/>
      <c r="C9" s="6">
        <v>613097</v>
      </c>
      <c r="D9" s="7">
        <v>293156</v>
      </c>
      <c r="E9" s="53">
        <v>319941</v>
      </c>
      <c r="F9" s="89">
        <v>-0.03</v>
      </c>
      <c r="G9" s="9">
        <v>203888</v>
      </c>
      <c r="H9" s="72">
        <v>-73</v>
      </c>
      <c r="I9" s="72">
        <v>5633</v>
      </c>
      <c r="J9" s="73">
        <v>5825</v>
      </c>
      <c r="K9" s="74">
        <v>-192</v>
      </c>
      <c r="L9" s="72">
        <v>14528</v>
      </c>
      <c r="M9" s="73">
        <v>14409</v>
      </c>
      <c r="N9" s="75">
        <v>119</v>
      </c>
      <c r="O9" s="93"/>
      <c r="P9" s="94"/>
    </row>
    <row r="10" spans="1:16" ht="15" customHeight="1">
      <c r="A10" s="131" t="s">
        <v>45</v>
      </c>
      <c r="B10" s="132"/>
      <c r="C10" s="6">
        <v>612457</v>
      </c>
      <c r="D10" s="7">
        <v>292848</v>
      </c>
      <c r="E10" s="53">
        <v>319609</v>
      </c>
      <c r="F10" s="89">
        <v>-0.1</v>
      </c>
      <c r="G10" s="9">
        <v>206044</v>
      </c>
      <c r="H10" s="72">
        <v>-884</v>
      </c>
      <c r="I10" s="72">
        <v>5382</v>
      </c>
      <c r="J10" s="73">
        <v>5858</v>
      </c>
      <c r="K10" s="74">
        <v>-476</v>
      </c>
      <c r="L10" s="72">
        <v>14398</v>
      </c>
      <c r="M10" s="73">
        <v>14806</v>
      </c>
      <c r="N10" s="75">
        <v>-408</v>
      </c>
      <c r="O10" s="93"/>
      <c r="P10" s="94"/>
    </row>
    <row r="11" spans="1:16" ht="15" customHeight="1">
      <c r="A11" s="131" t="s">
        <v>46</v>
      </c>
      <c r="B11" s="132"/>
      <c r="C11" s="6">
        <v>611073</v>
      </c>
      <c r="D11" s="7">
        <v>292207</v>
      </c>
      <c r="E11" s="53">
        <v>318866</v>
      </c>
      <c r="F11" s="89">
        <v>-0.23</v>
      </c>
      <c r="G11" s="9">
        <v>207878</v>
      </c>
      <c r="H11" s="72">
        <v>-1347</v>
      </c>
      <c r="I11" s="72">
        <v>5465</v>
      </c>
      <c r="J11" s="73">
        <v>6079</v>
      </c>
      <c r="K11" s="74">
        <v>-614</v>
      </c>
      <c r="L11" s="72">
        <v>13636</v>
      </c>
      <c r="M11" s="73">
        <v>14369</v>
      </c>
      <c r="N11" s="75">
        <v>-733</v>
      </c>
      <c r="O11" s="93"/>
      <c r="P11" s="94"/>
    </row>
    <row r="12" spans="1:16" ht="15" customHeight="1">
      <c r="A12" s="131" t="s">
        <v>47</v>
      </c>
      <c r="B12" s="132"/>
      <c r="C12" s="6">
        <v>609858</v>
      </c>
      <c r="D12" s="7">
        <v>291582</v>
      </c>
      <c r="E12" s="53">
        <v>318276</v>
      </c>
      <c r="F12" s="89">
        <v>-0.2</v>
      </c>
      <c r="G12" s="9">
        <v>210259</v>
      </c>
      <c r="H12" s="72">
        <v>-1537</v>
      </c>
      <c r="I12" s="72">
        <v>5307</v>
      </c>
      <c r="J12" s="73">
        <v>6183</v>
      </c>
      <c r="K12" s="74">
        <v>-876</v>
      </c>
      <c r="L12" s="72">
        <v>13625</v>
      </c>
      <c r="M12" s="73">
        <v>14286</v>
      </c>
      <c r="N12" s="75">
        <v>-661</v>
      </c>
      <c r="O12" s="93"/>
      <c r="P12" s="94"/>
    </row>
    <row r="13" spans="1:16" ht="15" customHeight="1">
      <c r="A13" s="133" t="s">
        <v>48</v>
      </c>
      <c r="B13" s="134"/>
      <c r="C13" s="10">
        <v>607271</v>
      </c>
      <c r="D13" s="11">
        <v>290059</v>
      </c>
      <c r="E13" s="32">
        <v>317212</v>
      </c>
      <c r="F13" s="90">
        <v>-0.42</v>
      </c>
      <c r="G13" s="13">
        <v>211934</v>
      </c>
      <c r="H13" s="76">
        <v>-2832</v>
      </c>
      <c r="I13" s="76">
        <v>5038</v>
      </c>
      <c r="J13" s="77">
        <v>6292</v>
      </c>
      <c r="K13" s="78">
        <v>-1254</v>
      </c>
      <c r="L13" s="76">
        <v>12807</v>
      </c>
      <c r="M13" s="77">
        <v>14385</v>
      </c>
      <c r="N13" s="79">
        <v>-1578</v>
      </c>
      <c r="O13" s="93"/>
      <c r="P13" s="94"/>
    </row>
    <row r="14" spans="1:16" ht="15" customHeight="1">
      <c r="A14" s="111"/>
      <c r="B14" s="81" t="s">
        <v>50</v>
      </c>
      <c r="C14" s="2">
        <v>607571</v>
      </c>
      <c r="D14" s="3">
        <v>290314</v>
      </c>
      <c r="E14" s="80">
        <v>317257</v>
      </c>
      <c r="F14" s="88">
        <v>-0.42</v>
      </c>
      <c r="G14" s="5">
        <v>211351</v>
      </c>
      <c r="H14" s="5">
        <f aca="true" t="shared" si="0" ref="H14:H24">K14+N14</f>
        <v>-300</v>
      </c>
      <c r="I14" s="2">
        <v>414</v>
      </c>
      <c r="J14" s="3">
        <v>547</v>
      </c>
      <c r="K14" s="4">
        <f aca="true" t="shared" si="1" ref="K14:K24">I14-J14</f>
        <v>-133</v>
      </c>
      <c r="L14" s="2">
        <v>819</v>
      </c>
      <c r="M14" s="3">
        <v>986</v>
      </c>
      <c r="N14" s="4">
        <f aca="true" t="shared" si="2" ref="N14:N24">L14-M14</f>
        <v>-167</v>
      </c>
      <c r="O14" s="14"/>
      <c r="P14" s="14"/>
    </row>
    <row r="15" spans="1:16" ht="15" customHeight="1">
      <c r="A15" s="84"/>
      <c r="B15" s="82" t="s">
        <v>51</v>
      </c>
      <c r="C15" s="6">
        <v>607475</v>
      </c>
      <c r="D15" s="7">
        <v>290258</v>
      </c>
      <c r="E15" s="53">
        <v>317217</v>
      </c>
      <c r="F15" s="89">
        <v>-0.45</v>
      </c>
      <c r="G15" s="9">
        <v>211508</v>
      </c>
      <c r="H15" s="9">
        <f t="shared" si="0"/>
        <v>-96</v>
      </c>
      <c r="I15" s="6">
        <v>404</v>
      </c>
      <c r="J15" s="7">
        <v>462</v>
      </c>
      <c r="K15" s="8">
        <f t="shared" si="1"/>
        <v>-58</v>
      </c>
      <c r="L15" s="6">
        <v>788</v>
      </c>
      <c r="M15" s="7">
        <v>826</v>
      </c>
      <c r="N15" s="8">
        <f t="shared" si="2"/>
        <v>-38</v>
      </c>
      <c r="O15" s="14"/>
      <c r="P15" s="14"/>
    </row>
    <row r="16" spans="1:16" ht="15" customHeight="1">
      <c r="A16" s="84"/>
      <c r="B16" s="82" t="s">
        <v>52</v>
      </c>
      <c r="C16" s="6">
        <v>607297</v>
      </c>
      <c r="D16" s="7">
        <v>290110</v>
      </c>
      <c r="E16" s="53">
        <v>317187</v>
      </c>
      <c r="F16" s="89">
        <v>-0.46</v>
      </c>
      <c r="G16" s="9">
        <v>211612</v>
      </c>
      <c r="H16" s="9">
        <f t="shared" si="0"/>
        <v>-178</v>
      </c>
      <c r="I16" s="6">
        <v>421</v>
      </c>
      <c r="J16" s="7">
        <v>488</v>
      </c>
      <c r="K16" s="8">
        <f t="shared" si="1"/>
        <v>-67</v>
      </c>
      <c r="L16" s="6">
        <v>906</v>
      </c>
      <c r="M16" s="7">
        <v>1017</v>
      </c>
      <c r="N16" s="8">
        <f t="shared" si="2"/>
        <v>-111</v>
      </c>
      <c r="O16" s="14"/>
      <c r="P16" s="14"/>
    </row>
    <row r="17" spans="1:16" ht="15" customHeight="1">
      <c r="A17" s="84"/>
      <c r="B17" s="82" t="s">
        <v>53</v>
      </c>
      <c r="C17" s="6">
        <v>607383</v>
      </c>
      <c r="D17" s="7">
        <v>290099</v>
      </c>
      <c r="E17" s="53">
        <v>317284</v>
      </c>
      <c r="F17" s="89">
        <v>-0.43</v>
      </c>
      <c r="G17" s="9">
        <v>211784</v>
      </c>
      <c r="H17" s="9">
        <f t="shared" si="0"/>
        <v>86</v>
      </c>
      <c r="I17" s="6">
        <v>443</v>
      </c>
      <c r="J17" s="7">
        <v>445</v>
      </c>
      <c r="K17" s="8">
        <f t="shared" si="1"/>
        <v>-2</v>
      </c>
      <c r="L17" s="6">
        <v>1040</v>
      </c>
      <c r="M17" s="7">
        <v>952</v>
      </c>
      <c r="N17" s="8">
        <f t="shared" si="2"/>
        <v>88</v>
      </c>
      <c r="O17" s="14"/>
      <c r="P17" s="14"/>
    </row>
    <row r="18" spans="1:16" ht="15" customHeight="1">
      <c r="A18" s="84"/>
      <c r="B18" s="82" t="s">
        <v>54</v>
      </c>
      <c r="C18" s="6">
        <v>607271</v>
      </c>
      <c r="D18" s="7">
        <v>290059</v>
      </c>
      <c r="E18" s="53">
        <v>317212</v>
      </c>
      <c r="F18" s="89">
        <v>-0.42</v>
      </c>
      <c r="G18" s="9">
        <v>211934</v>
      </c>
      <c r="H18" s="9">
        <f t="shared" si="0"/>
        <v>-112</v>
      </c>
      <c r="I18" s="6">
        <v>436</v>
      </c>
      <c r="J18" s="7">
        <v>455</v>
      </c>
      <c r="K18" s="8">
        <f t="shared" si="1"/>
        <v>-19</v>
      </c>
      <c r="L18" s="6">
        <v>785</v>
      </c>
      <c r="M18" s="7">
        <v>878</v>
      </c>
      <c r="N18" s="8">
        <f t="shared" si="2"/>
        <v>-93</v>
      </c>
      <c r="O18" s="14"/>
      <c r="P18" s="14"/>
    </row>
    <row r="19" spans="1:16" ht="15" customHeight="1">
      <c r="A19" s="84"/>
      <c r="B19" s="82" t="s">
        <v>55</v>
      </c>
      <c r="C19" s="6">
        <v>607207</v>
      </c>
      <c r="D19" s="7">
        <v>289999</v>
      </c>
      <c r="E19" s="53">
        <v>317208</v>
      </c>
      <c r="F19" s="89">
        <v>-0.44</v>
      </c>
      <c r="G19" s="9">
        <v>212188</v>
      </c>
      <c r="H19" s="9">
        <f t="shared" si="0"/>
        <v>-64</v>
      </c>
      <c r="I19" s="6">
        <v>402</v>
      </c>
      <c r="J19" s="7">
        <v>547</v>
      </c>
      <c r="K19" s="8">
        <f t="shared" si="1"/>
        <v>-145</v>
      </c>
      <c r="L19" s="6">
        <v>1012</v>
      </c>
      <c r="M19" s="7">
        <v>931</v>
      </c>
      <c r="N19" s="8">
        <f t="shared" si="2"/>
        <v>81</v>
      </c>
      <c r="O19" s="14"/>
      <c r="P19" s="14"/>
    </row>
    <row r="20" spans="1:16" ht="15" customHeight="1">
      <c r="A20" s="84"/>
      <c r="B20" s="82" t="s">
        <v>56</v>
      </c>
      <c r="C20" s="6">
        <v>607046</v>
      </c>
      <c r="D20" s="7">
        <v>289916</v>
      </c>
      <c r="E20" s="53">
        <v>317130</v>
      </c>
      <c r="F20" s="89">
        <v>-0.47</v>
      </c>
      <c r="G20" s="9">
        <v>212420</v>
      </c>
      <c r="H20" s="9">
        <f t="shared" si="0"/>
        <v>-161</v>
      </c>
      <c r="I20" s="6">
        <v>437</v>
      </c>
      <c r="J20" s="7">
        <v>518</v>
      </c>
      <c r="K20" s="8">
        <f t="shared" si="1"/>
        <v>-81</v>
      </c>
      <c r="L20" s="6">
        <v>693</v>
      </c>
      <c r="M20" s="7">
        <v>773</v>
      </c>
      <c r="N20" s="8">
        <f t="shared" si="2"/>
        <v>-80</v>
      </c>
      <c r="O20" s="14"/>
      <c r="P20" s="14"/>
    </row>
    <row r="21" spans="1:16" ht="15" customHeight="1">
      <c r="A21" s="85" t="s">
        <v>57</v>
      </c>
      <c r="B21" s="82" t="s">
        <v>58</v>
      </c>
      <c r="C21" s="6">
        <v>606890</v>
      </c>
      <c r="D21" s="7">
        <v>289797</v>
      </c>
      <c r="E21" s="53">
        <v>317093</v>
      </c>
      <c r="F21" s="89">
        <v>-0.46</v>
      </c>
      <c r="G21" s="9">
        <v>212505</v>
      </c>
      <c r="H21" s="9">
        <f t="shared" si="0"/>
        <v>-156</v>
      </c>
      <c r="I21" s="6">
        <v>422</v>
      </c>
      <c r="J21" s="7">
        <v>595</v>
      </c>
      <c r="K21" s="8">
        <f t="shared" si="1"/>
        <v>-173</v>
      </c>
      <c r="L21" s="6">
        <v>688</v>
      </c>
      <c r="M21" s="7">
        <v>671</v>
      </c>
      <c r="N21" s="8">
        <f t="shared" si="2"/>
        <v>17</v>
      </c>
      <c r="O21" s="14"/>
      <c r="P21" s="14"/>
    </row>
    <row r="22" spans="1:16" ht="15" customHeight="1">
      <c r="A22" s="84"/>
      <c r="B22" s="82" t="s">
        <v>59</v>
      </c>
      <c r="C22" s="6">
        <v>606569</v>
      </c>
      <c r="D22" s="7">
        <v>289619</v>
      </c>
      <c r="E22" s="53">
        <v>316950</v>
      </c>
      <c r="F22" s="89">
        <v>-0.49</v>
      </c>
      <c r="G22" s="9">
        <v>212579</v>
      </c>
      <c r="H22" s="9">
        <f t="shared" si="0"/>
        <v>-321</v>
      </c>
      <c r="I22" s="6">
        <v>441</v>
      </c>
      <c r="J22" s="7">
        <v>663</v>
      </c>
      <c r="K22" s="8">
        <f t="shared" si="1"/>
        <v>-222</v>
      </c>
      <c r="L22" s="6">
        <v>648</v>
      </c>
      <c r="M22" s="7">
        <v>747</v>
      </c>
      <c r="N22" s="8">
        <f t="shared" si="2"/>
        <v>-99</v>
      </c>
      <c r="O22" s="14"/>
      <c r="P22" s="14"/>
    </row>
    <row r="23" spans="1:16" ht="15" customHeight="1">
      <c r="A23" s="84"/>
      <c r="B23" s="82" t="s">
        <v>60</v>
      </c>
      <c r="C23" s="6">
        <v>606277</v>
      </c>
      <c r="D23" s="7">
        <v>289504</v>
      </c>
      <c r="E23" s="53">
        <v>316773</v>
      </c>
      <c r="F23" s="89">
        <v>-0.51</v>
      </c>
      <c r="G23" s="9">
        <v>212713</v>
      </c>
      <c r="H23" s="9">
        <f t="shared" si="0"/>
        <v>-292</v>
      </c>
      <c r="I23" s="6">
        <v>388</v>
      </c>
      <c r="J23" s="7">
        <v>533</v>
      </c>
      <c r="K23" s="8">
        <f t="shared" si="1"/>
        <v>-145</v>
      </c>
      <c r="L23" s="6">
        <v>659</v>
      </c>
      <c r="M23" s="7">
        <v>806</v>
      </c>
      <c r="N23" s="8">
        <f t="shared" si="2"/>
        <v>-147</v>
      </c>
      <c r="O23" s="14"/>
      <c r="P23" s="14"/>
    </row>
    <row r="24" spans="1:16" ht="15" customHeight="1">
      <c r="A24" s="84"/>
      <c r="B24" s="82" t="s">
        <v>61</v>
      </c>
      <c r="C24" s="6">
        <v>603936</v>
      </c>
      <c r="D24" s="7">
        <v>288208</v>
      </c>
      <c r="E24" s="53">
        <v>315728</v>
      </c>
      <c r="F24" s="89">
        <v>-0.52</v>
      </c>
      <c r="G24" s="9">
        <v>211849</v>
      </c>
      <c r="H24" s="9">
        <f t="shared" si="0"/>
        <v>-2341</v>
      </c>
      <c r="I24" s="6">
        <v>487</v>
      </c>
      <c r="J24" s="7">
        <v>595</v>
      </c>
      <c r="K24" s="8">
        <f t="shared" si="1"/>
        <v>-108</v>
      </c>
      <c r="L24" s="6">
        <v>2037</v>
      </c>
      <c r="M24" s="7">
        <v>4270</v>
      </c>
      <c r="N24" s="8">
        <f t="shared" si="2"/>
        <v>-2233</v>
      </c>
      <c r="O24" s="14"/>
      <c r="P24" s="14"/>
    </row>
    <row r="25" spans="1:16" ht="15" customHeight="1">
      <c r="A25" s="84"/>
      <c r="B25" s="82" t="s">
        <v>49</v>
      </c>
      <c r="C25" s="6">
        <v>604814</v>
      </c>
      <c r="D25" s="7">
        <v>288801</v>
      </c>
      <c r="E25" s="53">
        <v>316013</v>
      </c>
      <c r="F25" s="89">
        <v>-0.5</v>
      </c>
      <c r="G25" s="9">
        <v>213369</v>
      </c>
      <c r="H25" s="9">
        <f>K25+N25</f>
        <v>878</v>
      </c>
      <c r="I25" s="6">
        <v>416</v>
      </c>
      <c r="J25" s="7">
        <v>515</v>
      </c>
      <c r="K25" s="8">
        <f>I25-J25</f>
        <v>-99</v>
      </c>
      <c r="L25" s="6">
        <v>2458</v>
      </c>
      <c r="M25" s="7">
        <v>1481</v>
      </c>
      <c r="N25" s="8">
        <f>L25-M25</f>
        <v>977</v>
      </c>
      <c r="O25" s="14"/>
      <c r="P25" s="14"/>
    </row>
    <row r="26" spans="1:16" ht="15" customHeight="1">
      <c r="A26" s="86"/>
      <c r="B26" s="83" t="s">
        <v>50</v>
      </c>
      <c r="C26" s="10">
        <v>604654</v>
      </c>
      <c r="D26" s="11">
        <v>288743</v>
      </c>
      <c r="E26" s="32">
        <v>315911</v>
      </c>
      <c r="F26" s="90">
        <v>-0.48</v>
      </c>
      <c r="G26" s="13">
        <v>213922</v>
      </c>
      <c r="H26" s="13">
        <f>K26+N26</f>
        <v>-160</v>
      </c>
      <c r="I26" s="10">
        <v>462</v>
      </c>
      <c r="J26" s="11">
        <v>515</v>
      </c>
      <c r="K26" s="12">
        <f>I26-J26</f>
        <v>-53</v>
      </c>
      <c r="L26" s="10">
        <v>1329</v>
      </c>
      <c r="M26" s="11">
        <v>1436</v>
      </c>
      <c r="N26" s="12">
        <f>L26-M26</f>
        <v>-107</v>
      </c>
      <c r="O26" s="14"/>
      <c r="P26" s="14"/>
    </row>
    <row r="27" spans="1:16" ht="13.5">
      <c r="A27" s="110" t="s">
        <v>64</v>
      </c>
      <c r="B27" s="96" t="s">
        <v>66</v>
      </c>
      <c r="C27" s="96"/>
      <c r="D27" s="96"/>
      <c r="E27" s="9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3.5">
      <c r="A28" s="110"/>
      <c r="B28" s="96" t="s">
        <v>67</v>
      </c>
      <c r="C28" s="96"/>
      <c r="D28" s="96"/>
      <c r="E28" s="9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3.5">
      <c r="A29" s="110"/>
      <c r="B29" s="96" t="s">
        <v>68</v>
      </c>
      <c r="C29" s="96"/>
      <c r="D29" s="96"/>
      <c r="E29" s="9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5" ht="13.5">
      <c r="A30" s="97"/>
      <c r="B30" s="97"/>
      <c r="C30" s="97"/>
      <c r="D30" s="97"/>
      <c r="E30" s="97"/>
    </row>
    <row r="31" ht="17.25">
      <c r="A31" s="33" t="s">
        <v>10</v>
      </c>
    </row>
    <row r="32" ht="4.5" customHeight="1"/>
    <row r="33" spans="1:17" ht="15" customHeight="1">
      <c r="A33" s="115" t="s">
        <v>12</v>
      </c>
      <c r="B33" s="123"/>
      <c r="C33" s="122" t="s">
        <v>73</v>
      </c>
      <c r="D33" s="122"/>
      <c r="E33" s="122"/>
      <c r="F33" s="122"/>
      <c r="G33" s="140" t="s">
        <v>74</v>
      </c>
      <c r="H33" s="146"/>
      <c r="I33" s="146"/>
      <c r="J33" s="146"/>
      <c r="K33" s="146"/>
      <c r="L33" s="146"/>
      <c r="M33" s="146"/>
      <c r="N33" s="146"/>
      <c r="O33" s="146"/>
      <c r="P33" s="146"/>
      <c r="Q33" s="147"/>
    </row>
    <row r="34" spans="1:17" ht="15" customHeight="1">
      <c r="A34" s="124"/>
      <c r="B34" s="125"/>
      <c r="C34" s="121" t="s">
        <v>13</v>
      </c>
      <c r="D34" s="121"/>
      <c r="E34" s="121"/>
      <c r="F34" s="115" t="s">
        <v>4</v>
      </c>
      <c r="G34" s="154" t="s">
        <v>71</v>
      </c>
      <c r="H34" s="148" t="s">
        <v>69</v>
      </c>
      <c r="I34" s="148"/>
      <c r="J34" s="149"/>
      <c r="K34" s="137" t="s">
        <v>70</v>
      </c>
      <c r="L34" s="148"/>
      <c r="M34" s="148"/>
      <c r="N34" s="148"/>
      <c r="O34" s="148"/>
      <c r="P34" s="148"/>
      <c r="Q34" s="149"/>
    </row>
    <row r="35" spans="1:17" ht="15" customHeight="1">
      <c r="A35" s="124"/>
      <c r="B35" s="125"/>
      <c r="C35" s="128" t="s">
        <v>1</v>
      </c>
      <c r="D35" s="113" t="s">
        <v>2</v>
      </c>
      <c r="E35" s="129" t="s">
        <v>3</v>
      </c>
      <c r="F35" s="124"/>
      <c r="G35" s="155"/>
      <c r="H35" s="128" t="s">
        <v>5</v>
      </c>
      <c r="I35" s="113" t="s">
        <v>6</v>
      </c>
      <c r="J35" s="129" t="s">
        <v>7</v>
      </c>
      <c r="K35" s="150" t="s">
        <v>8</v>
      </c>
      <c r="L35" s="151"/>
      <c r="M35" s="152"/>
      <c r="N35" s="153" t="s">
        <v>9</v>
      </c>
      <c r="O35" s="151"/>
      <c r="P35" s="152"/>
      <c r="Q35" s="50" t="s">
        <v>7</v>
      </c>
    </row>
    <row r="36" spans="1:17" ht="15" customHeight="1">
      <c r="A36" s="126"/>
      <c r="B36" s="127"/>
      <c r="C36" s="112"/>
      <c r="D36" s="114"/>
      <c r="E36" s="130"/>
      <c r="F36" s="126"/>
      <c r="G36" s="156"/>
      <c r="H36" s="157"/>
      <c r="I36" s="158"/>
      <c r="J36" s="159"/>
      <c r="K36" s="51" t="s">
        <v>1</v>
      </c>
      <c r="L36" s="52" t="s">
        <v>15</v>
      </c>
      <c r="M36" s="52" t="s">
        <v>16</v>
      </c>
      <c r="N36" s="52" t="s">
        <v>1</v>
      </c>
      <c r="O36" s="52" t="s">
        <v>15</v>
      </c>
      <c r="P36" s="52" t="s">
        <v>16</v>
      </c>
      <c r="Q36" s="95"/>
    </row>
    <row r="37" spans="1:17" ht="15" customHeight="1">
      <c r="A37" s="34" t="s">
        <v>36</v>
      </c>
      <c r="B37" s="35"/>
      <c r="C37" s="54">
        <f>C38+C39</f>
        <v>604654</v>
      </c>
      <c r="D37" s="55">
        <f>D38+D39</f>
        <v>288743</v>
      </c>
      <c r="E37" s="62">
        <f>E38+E39</f>
        <v>315911</v>
      </c>
      <c r="F37" s="98">
        <f>F38+F39</f>
        <v>213922</v>
      </c>
      <c r="G37" s="108">
        <f>J37+Q37</f>
        <v>-160</v>
      </c>
      <c r="H37" s="106">
        <f aca="true" t="shared" si="3" ref="H37:Q37">H38+H39</f>
        <v>462</v>
      </c>
      <c r="I37" s="55">
        <f t="shared" si="3"/>
        <v>515</v>
      </c>
      <c r="J37" s="62">
        <f t="shared" si="3"/>
        <v>-53</v>
      </c>
      <c r="K37" s="54">
        <f t="shared" si="3"/>
        <v>1329</v>
      </c>
      <c r="L37" s="55">
        <f t="shared" si="3"/>
        <v>782</v>
      </c>
      <c r="M37" s="55">
        <f t="shared" si="3"/>
        <v>547</v>
      </c>
      <c r="N37" s="55">
        <f t="shared" si="3"/>
        <v>1436</v>
      </c>
      <c r="O37" s="55">
        <f t="shared" si="3"/>
        <v>889</v>
      </c>
      <c r="P37" s="55">
        <f t="shared" si="3"/>
        <v>547</v>
      </c>
      <c r="Q37" s="62">
        <f t="shared" si="3"/>
        <v>-107</v>
      </c>
    </row>
    <row r="38" spans="1:17" ht="15" customHeight="1">
      <c r="A38" s="36" t="s">
        <v>37</v>
      </c>
      <c r="B38" s="37"/>
      <c r="C38" s="56">
        <f>SUM(C43:C46)</f>
        <v>438637</v>
      </c>
      <c r="D38" s="57">
        <f>SUM(D43:D46)</f>
        <v>210434</v>
      </c>
      <c r="E38" s="58">
        <f>SUM(E43:E46)</f>
        <v>228203</v>
      </c>
      <c r="F38" s="99">
        <f>SUM(F43:F46)</f>
        <v>161743</v>
      </c>
      <c r="G38" s="22">
        <f aca="true" t="shared" si="4" ref="G38:G61">J38+Q38</f>
        <v>2</v>
      </c>
      <c r="H38" s="63">
        <f aca="true" t="shared" si="5" ref="H38:Q38">SUM(H43:H46)</f>
        <v>369</v>
      </c>
      <c r="I38" s="57">
        <f t="shared" si="5"/>
        <v>333</v>
      </c>
      <c r="J38" s="58">
        <f t="shared" si="5"/>
        <v>36</v>
      </c>
      <c r="K38" s="56">
        <f t="shared" si="5"/>
        <v>1015</v>
      </c>
      <c r="L38" s="57">
        <f t="shared" si="5"/>
        <v>674</v>
      </c>
      <c r="M38" s="57">
        <f t="shared" si="5"/>
        <v>341</v>
      </c>
      <c r="N38" s="57">
        <f t="shared" si="5"/>
        <v>1049</v>
      </c>
      <c r="O38" s="57">
        <f t="shared" si="5"/>
        <v>722</v>
      </c>
      <c r="P38" s="57">
        <f t="shared" si="5"/>
        <v>327</v>
      </c>
      <c r="Q38" s="58">
        <f t="shared" si="5"/>
        <v>-34</v>
      </c>
    </row>
    <row r="39" spans="1:17" ht="15" customHeight="1">
      <c r="A39" s="38" t="s">
        <v>38</v>
      </c>
      <c r="B39" s="39"/>
      <c r="C39" s="64">
        <f>SUM(C47:C61)</f>
        <v>166017</v>
      </c>
      <c r="D39" s="65">
        <f>SUM(D47:D61)</f>
        <v>78309</v>
      </c>
      <c r="E39" s="66">
        <f>SUM(E47:E61)</f>
        <v>87708</v>
      </c>
      <c r="F39" s="100">
        <f>SUM(F47:F61)</f>
        <v>52179</v>
      </c>
      <c r="G39" s="28">
        <f t="shared" si="4"/>
        <v>-162</v>
      </c>
      <c r="H39" s="107">
        <f aca="true" t="shared" si="6" ref="H39:Q39">SUM(H47:H61)</f>
        <v>93</v>
      </c>
      <c r="I39" s="60">
        <f t="shared" si="6"/>
        <v>182</v>
      </c>
      <c r="J39" s="61">
        <f t="shared" si="6"/>
        <v>-89</v>
      </c>
      <c r="K39" s="59">
        <f t="shared" si="6"/>
        <v>314</v>
      </c>
      <c r="L39" s="60">
        <f t="shared" si="6"/>
        <v>108</v>
      </c>
      <c r="M39" s="60">
        <f t="shared" si="6"/>
        <v>206</v>
      </c>
      <c r="N39" s="60">
        <f t="shared" si="6"/>
        <v>387</v>
      </c>
      <c r="O39" s="60">
        <f t="shared" si="6"/>
        <v>167</v>
      </c>
      <c r="P39" s="60">
        <f t="shared" si="6"/>
        <v>220</v>
      </c>
      <c r="Q39" s="61">
        <f t="shared" si="6"/>
        <v>-73</v>
      </c>
    </row>
    <row r="40" spans="1:17" ht="15" customHeight="1">
      <c r="A40" s="34" t="s">
        <v>39</v>
      </c>
      <c r="B40" s="35"/>
      <c r="C40" s="67">
        <f>SUM(C47:C50)+C43</f>
        <v>245970</v>
      </c>
      <c r="D40" s="55">
        <f>SUM(D47:D50)+D43</f>
        <v>118897</v>
      </c>
      <c r="E40" s="62">
        <f>SUM(E47:E50)+E43</f>
        <v>127073</v>
      </c>
      <c r="F40" s="98">
        <f>SUM(F47:F50)+F43</f>
        <v>87230</v>
      </c>
      <c r="G40" s="108">
        <f t="shared" si="4"/>
        <v>-11</v>
      </c>
      <c r="H40" s="106">
        <f aca="true" t="shared" si="7" ref="H40:Q40">SUM(H47:H50)+H43</f>
        <v>190</v>
      </c>
      <c r="I40" s="55">
        <f t="shared" si="7"/>
        <v>184</v>
      </c>
      <c r="J40" s="62">
        <f t="shared" si="7"/>
        <v>6</v>
      </c>
      <c r="K40" s="54">
        <f t="shared" si="7"/>
        <v>494</v>
      </c>
      <c r="L40" s="55">
        <f t="shared" si="7"/>
        <v>312</v>
      </c>
      <c r="M40" s="55">
        <f t="shared" si="7"/>
        <v>182</v>
      </c>
      <c r="N40" s="55">
        <f t="shared" si="7"/>
        <v>511</v>
      </c>
      <c r="O40" s="55">
        <f t="shared" si="7"/>
        <v>346</v>
      </c>
      <c r="P40" s="55">
        <f t="shared" si="7"/>
        <v>165</v>
      </c>
      <c r="Q40" s="62">
        <f t="shared" si="7"/>
        <v>-17</v>
      </c>
    </row>
    <row r="41" spans="1:17" ht="15" customHeight="1">
      <c r="A41" s="36" t="s">
        <v>40</v>
      </c>
      <c r="B41" s="37"/>
      <c r="C41" s="56">
        <f>SUM(C51:C54)+C45</f>
        <v>112701</v>
      </c>
      <c r="D41" s="57">
        <f>SUM(D51:D54)+D45</f>
        <v>53210</v>
      </c>
      <c r="E41" s="58">
        <f>SUM(E51:E54)+E45</f>
        <v>59491</v>
      </c>
      <c r="F41" s="101">
        <f>SUM(F51:F54)+F45</f>
        <v>37617</v>
      </c>
      <c r="G41" s="22">
        <f t="shared" si="4"/>
        <v>-66</v>
      </c>
      <c r="H41" s="63">
        <f aca="true" t="shared" si="8" ref="H41:Q41">SUM(H51:H54)+H45</f>
        <v>80</v>
      </c>
      <c r="I41" s="57">
        <f t="shared" si="8"/>
        <v>118</v>
      </c>
      <c r="J41" s="58">
        <f t="shared" si="8"/>
        <v>-38</v>
      </c>
      <c r="K41" s="56">
        <f t="shared" si="8"/>
        <v>249</v>
      </c>
      <c r="L41" s="57">
        <f t="shared" si="8"/>
        <v>108</v>
      </c>
      <c r="M41" s="57">
        <f t="shared" si="8"/>
        <v>141</v>
      </c>
      <c r="N41" s="57">
        <f t="shared" si="8"/>
        <v>277</v>
      </c>
      <c r="O41" s="57">
        <f t="shared" si="8"/>
        <v>133</v>
      </c>
      <c r="P41" s="57">
        <f t="shared" si="8"/>
        <v>144</v>
      </c>
      <c r="Q41" s="58">
        <f t="shared" si="8"/>
        <v>-28</v>
      </c>
    </row>
    <row r="42" spans="1:17" ht="15" customHeight="1">
      <c r="A42" s="38" t="s">
        <v>41</v>
      </c>
      <c r="B42" s="39"/>
      <c r="C42" s="59">
        <f>SUM(C55:C61)+C44+C46</f>
        <v>245983</v>
      </c>
      <c r="D42" s="60">
        <f>SUM(D55:D61)+D44+D46</f>
        <v>116636</v>
      </c>
      <c r="E42" s="61">
        <f>SUM(E55:E61)+E44+E46</f>
        <v>129347</v>
      </c>
      <c r="F42" s="102">
        <f>SUM(F55:F61)+F44+F46</f>
        <v>89075</v>
      </c>
      <c r="G42" s="28">
        <f t="shared" si="4"/>
        <v>-83</v>
      </c>
      <c r="H42" s="107">
        <f aca="true" t="shared" si="9" ref="H42:Q42">SUM(H55:H61)+H44+H46</f>
        <v>192</v>
      </c>
      <c r="I42" s="60">
        <f t="shared" si="9"/>
        <v>213</v>
      </c>
      <c r="J42" s="61">
        <f t="shared" si="9"/>
        <v>-21</v>
      </c>
      <c r="K42" s="59">
        <f t="shared" si="9"/>
        <v>586</v>
      </c>
      <c r="L42" s="60">
        <f t="shared" si="9"/>
        <v>362</v>
      </c>
      <c r="M42" s="60">
        <f t="shared" si="9"/>
        <v>224</v>
      </c>
      <c r="N42" s="60">
        <f t="shared" si="9"/>
        <v>648</v>
      </c>
      <c r="O42" s="60">
        <f t="shared" si="9"/>
        <v>410</v>
      </c>
      <c r="P42" s="60">
        <f t="shared" si="9"/>
        <v>238</v>
      </c>
      <c r="Q42" s="61">
        <f t="shared" si="9"/>
        <v>-62</v>
      </c>
    </row>
    <row r="43" spans="1:17" ht="15" customHeight="1">
      <c r="A43" s="40" t="s">
        <v>17</v>
      </c>
      <c r="B43" s="40"/>
      <c r="C43" s="15">
        <v>200361</v>
      </c>
      <c r="D43" s="16">
        <v>97319</v>
      </c>
      <c r="E43" s="17">
        <f>C43-D43</f>
        <v>103042</v>
      </c>
      <c r="F43" s="103">
        <v>73198</v>
      </c>
      <c r="G43" s="108">
        <f t="shared" si="4"/>
        <v>15</v>
      </c>
      <c r="H43" s="18">
        <v>170</v>
      </c>
      <c r="I43" s="16">
        <v>141</v>
      </c>
      <c r="J43" s="17">
        <f>H43-I43</f>
        <v>29</v>
      </c>
      <c r="K43" s="15">
        <v>402</v>
      </c>
      <c r="L43" s="18">
        <v>282</v>
      </c>
      <c r="M43" s="18">
        <f>K43-L43</f>
        <v>120</v>
      </c>
      <c r="N43" s="16">
        <v>416</v>
      </c>
      <c r="O43" s="19">
        <v>311</v>
      </c>
      <c r="P43" s="19">
        <f>N43-O43</f>
        <v>105</v>
      </c>
      <c r="Q43" s="17">
        <f>K43-N43</f>
        <v>-14</v>
      </c>
    </row>
    <row r="44" spans="1:17" ht="15" customHeight="1">
      <c r="A44" s="41" t="s">
        <v>18</v>
      </c>
      <c r="B44" s="41"/>
      <c r="C44" s="20">
        <v>149846</v>
      </c>
      <c r="D44" s="21">
        <v>71107</v>
      </c>
      <c r="E44" s="17">
        <f aca="true" t="shared" si="10" ref="E44:E61">C44-D44</f>
        <v>78739</v>
      </c>
      <c r="F44" s="104">
        <v>56871</v>
      </c>
      <c r="G44" s="22">
        <f t="shared" si="4"/>
        <v>60</v>
      </c>
      <c r="H44" s="23">
        <v>127</v>
      </c>
      <c r="I44" s="21">
        <v>109</v>
      </c>
      <c r="J44" s="17">
        <f aca="true" t="shared" si="11" ref="J44:J61">H44-I44</f>
        <v>18</v>
      </c>
      <c r="K44" s="20">
        <v>423</v>
      </c>
      <c r="L44" s="23">
        <v>285</v>
      </c>
      <c r="M44" s="18">
        <f aca="true" t="shared" si="12" ref="M44:M61">K44-L44</f>
        <v>138</v>
      </c>
      <c r="N44" s="21">
        <v>381</v>
      </c>
      <c r="O44" s="24">
        <v>283</v>
      </c>
      <c r="P44" s="19">
        <f aca="true" t="shared" si="13" ref="P44:P61">N44-O44</f>
        <v>98</v>
      </c>
      <c r="Q44" s="17">
        <f aca="true" t="shared" si="14" ref="Q44:Q61">K44-N44</f>
        <v>42</v>
      </c>
    </row>
    <row r="45" spans="1:17" ht="15" customHeight="1">
      <c r="A45" s="41" t="s">
        <v>20</v>
      </c>
      <c r="B45" s="41"/>
      <c r="C45" s="20">
        <v>52052</v>
      </c>
      <c r="D45" s="21">
        <v>24472</v>
      </c>
      <c r="E45" s="17">
        <f t="shared" si="10"/>
        <v>27580</v>
      </c>
      <c r="F45" s="104">
        <v>18396</v>
      </c>
      <c r="G45" s="22">
        <f t="shared" si="4"/>
        <v>-9</v>
      </c>
      <c r="H45" s="23">
        <v>52</v>
      </c>
      <c r="I45" s="21">
        <v>55</v>
      </c>
      <c r="J45" s="17">
        <f t="shared" si="11"/>
        <v>-3</v>
      </c>
      <c r="K45" s="20">
        <v>126</v>
      </c>
      <c r="L45" s="23">
        <v>71</v>
      </c>
      <c r="M45" s="18">
        <f t="shared" si="12"/>
        <v>55</v>
      </c>
      <c r="N45" s="21">
        <v>132</v>
      </c>
      <c r="O45" s="24">
        <v>61</v>
      </c>
      <c r="P45" s="19">
        <f t="shared" si="13"/>
        <v>71</v>
      </c>
      <c r="Q45" s="17">
        <f t="shared" si="14"/>
        <v>-6</v>
      </c>
    </row>
    <row r="46" spans="1:17" ht="15" customHeight="1">
      <c r="A46" s="42" t="s">
        <v>21</v>
      </c>
      <c r="B46" s="43"/>
      <c r="C46" s="20">
        <v>36378</v>
      </c>
      <c r="D46" s="21">
        <v>17536</v>
      </c>
      <c r="E46" s="17">
        <f t="shared" si="10"/>
        <v>18842</v>
      </c>
      <c r="F46" s="104">
        <v>13278</v>
      </c>
      <c r="G46" s="22">
        <f t="shared" si="4"/>
        <v>-64</v>
      </c>
      <c r="H46" s="23">
        <v>20</v>
      </c>
      <c r="I46" s="21">
        <v>28</v>
      </c>
      <c r="J46" s="17">
        <f t="shared" si="11"/>
        <v>-8</v>
      </c>
      <c r="K46" s="20">
        <v>64</v>
      </c>
      <c r="L46" s="23">
        <v>36</v>
      </c>
      <c r="M46" s="18">
        <f t="shared" si="12"/>
        <v>28</v>
      </c>
      <c r="N46" s="21">
        <v>120</v>
      </c>
      <c r="O46" s="24">
        <v>67</v>
      </c>
      <c r="P46" s="19">
        <f t="shared" si="13"/>
        <v>53</v>
      </c>
      <c r="Q46" s="17">
        <f t="shared" si="14"/>
        <v>-56</v>
      </c>
    </row>
    <row r="47" spans="1:17" ht="15" customHeight="1">
      <c r="A47" s="41" t="s">
        <v>22</v>
      </c>
      <c r="B47" s="41"/>
      <c r="C47" s="20">
        <v>13172</v>
      </c>
      <c r="D47" s="21">
        <v>6244</v>
      </c>
      <c r="E47" s="17">
        <f t="shared" si="10"/>
        <v>6928</v>
      </c>
      <c r="F47" s="104">
        <v>4127</v>
      </c>
      <c r="G47" s="22">
        <f t="shared" si="4"/>
        <v>-12</v>
      </c>
      <c r="H47" s="23">
        <v>9</v>
      </c>
      <c r="I47" s="21">
        <v>11</v>
      </c>
      <c r="J47" s="17">
        <f t="shared" si="11"/>
        <v>-2</v>
      </c>
      <c r="K47" s="20">
        <v>15</v>
      </c>
      <c r="L47" s="23">
        <v>4</v>
      </c>
      <c r="M47" s="18">
        <f t="shared" si="12"/>
        <v>11</v>
      </c>
      <c r="N47" s="21">
        <v>25</v>
      </c>
      <c r="O47" s="24">
        <v>5</v>
      </c>
      <c r="P47" s="19">
        <f t="shared" si="13"/>
        <v>20</v>
      </c>
      <c r="Q47" s="17">
        <f t="shared" si="14"/>
        <v>-10</v>
      </c>
    </row>
    <row r="48" spans="1:17" ht="15" customHeight="1">
      <c r="A48" s="41" t="s">
        <v>23</v>
      </c>
      <c r="B48" s="41"/>
      <c r="C48" s="20">
        <v>4364</v>
      </c>
      <c r="D48" s="21">
        <v>2033</v>
      </c>
      <c r="E48" s="17">
        <f t="shared" si="10"/>
        <v>2331</v>
      </c>
      <c r="F48" s="104">
        <v>1494</v>
      </c>
      <c r="G48" s="22">
        <f t="shared" si="4"/>
        <v>-11</v>
      </c>
      <c r="H48" s="23">
        <v>1</v>
      </c>
      <c r="I48" s="21">
        <v>8</v>
      </c>
      <c r="J48" s="17">
        <f t="shared" si="11"/>
        <v>-7</v>
      </c>
      <c r="K48" s="20">
        <v>7</v>
      </c>
      <c r="L48" s="23">
        <v>3</v>
      </c>
      <c r="M48" s="18">
        <f t="shared" si="12"/>
        <v>4</v>
      </c>
      <c r="N48" s="21">
        <v>11</v>
      </c>
      <c r="O48" s="24">
        <v>7</v>
      </c>
      <c r="P48" s="19">
        <f t="shared" si="13"/>
        <v>4</v>
      </c>
      <c r="Q48" s="17">
        <f t="shared" si="14"/>
        <v>-4</v>
      </c>
    </row>
    <row r="49" spans="1:17" ht="15" customHeight="1">
      <c r="A49" s="41" t="s">
        <v>24</v>
      </c>
      <c r="B49" s="41"/>
      <c r="C49" s="20">
        <v>8565</v>
      </c>
      <c r="D49" s="21">
        <v>4009</v>
      </c>
      <c r="E49" s="17">
        <f t="shared" si="10"/>
        <v>4556</v>
      </c>
      <c r="F49" s="104">
        <v>2731</v>
      </c>
      <c r="G49" s="22">
        <f t="shared" si="4"/>
        <v>3</v>
      </c>
      <c r="H49" s="23">
        <v>2</v>
      </c>
      <c r="I49" s="21">
        <v>5</v>
      </c>
      <c r="J49" s="17">
        <f t="shared" si="11"/>
        <v>-3</v>
      </c>
      <c r="K49" s="20">
        <v>20</v>
      </c>
      <c r="L49" s="23">
        <v>11</v>
      </c>
      <c r="M49" s="18">
        <f t="shared" si="12"/>
        <v>9</v>
      </c>
      <c r="N49" s="21">
        <v>14</v>
      </c>
      <c r="O49" s="24">
        <v>3</v>
      </c>
      <c r="P49" s="19">
        <f t="shared" si="13"/>
        <v>11</v>
      </c>
      <c r="Q49" s="17">
        <f t="shared" si="14"/>
        <v>6</v>
      </c>
    </row>
    <row r="50" spans="1:17" ht="15" customHeight="1">
      <c r="A50" s="41" t="s">
        <v>25</v>
      </c>
      <c r="B50" s="41"/>
      <c r="C50" s="20">
        <v>19508</v>
      </c>
      <c r="D50" s="21">
        <v>9292</v>
      </c>
      <c r="E50" s="17">
        <f t="shared" si="10"/>
        <v>10216</v>
      </c>
      <c r="F50" s="104">
        <v>5680</v>
      </c>
      <c r="G50" s="22">
        <f t="shared" si="4"/>
        <v>-6</v>
      </c>
      <c r="H50" s="23">
        <v>8</v>
      </c>
      <c r="I50" s="21">
        <v>19</v>
      </c>
      <c r="J50" s="17">
        <f t="shared" si="11"/>
        <v>-11</v>
      </c>
      <c r="K50" s="20">
        <v>50</v>
      </c>
      <c r="L50" s="23">
        <v>12</v>
      </c>
      <c r="M50" s="18">
        <f t="shared" si="12"/>
        <v>38</v>
      </c>
      <c r="N50" s="21">
        <v>45</v>
      </c>
      <c r="O50" s="24">
        <v>20</v>
      </c>
      <c r="P50" s="19">
        <f t="shared" si="13"/>
        <v>25</v>
      </c>
      <c r="Q50" s="17">
        <f t="shared" si="14"/>
        <v>5</v>
      </c>
    </row>
    <row r="51" spans="1:17" ht="15" customHeight="1">
      <c r="A51" s="41" t="s">
        <v>26</v>
      </c>
      <c r="B51" s="41"/>
      <c r="C51" s="20">
        <v>7437</v>
      </c>
      <c r="D51" s="21">
        <v>3491</v>
      </c>
      <c r="E51" s="17">
        <f t="shared" si="10"/>
        <v>3946</v>
      </c>
      <c r="F51" s="104">
        <v>2500</v>
      </c>
      <c r="G51" s="22">
        <f t="shared" si="4"/>
        <v>-1</v>
      </c>
      <c r="H51" s="23">
        <v>5</v>
      </c>
      <c r="I51" s="21">
        <v>11</v>
      </c>
      <c r="J51" s="17">
        <f t="shared" si="11"/>
        <v>-6</v>
      </c>
      <c r="K51" s="20">
        <v>22</v>
      </c>
      <c r="L51" s="23">
        <v>9</v>
      </c>
      <c r="M51" s="18">
        <f t="shared" si="12"/>
        <v>13</v>
      </c>
      <c r="N51" s="21">
        <v>17</v>
      </c>
      <c r="O51" s="24">
        <v>9</v>
      </c>
      <c r="P51" s="19">
        <f t="shared" si="13"/>
        <v>8</v>
      </c>
      <c r="Q51" s="17">
        <f t="shared" si="14"/>
        <v>5</v>
      </c>
    </row>
    <row r="52" spans="1:17" ht="15" customHeight="1">
      <c r="A52" s="41" t="s">
        <v>19</v>
      </c>
      <c r="B52" s="41"/>
      <c r="C52" s="20">
        <v>17658</v>
      </c>
      <c r="D52" s="21">
        <v>8458</v>
      </c>
      <c r="E52" s="17">
        <f t="shared" si="10"/>
        <v>9200</v>
      </c>
      <c r="F52" s="104">
        <v>5648</v>
      </c>
      <c r="G52" s="22">
        <f t="shared" si="4"/>
        <v>-21</v>
      </c>
      <c r="H52" s="23">
        <v>9</v>
      </c>
      <c r="I52" s="21">
        <v>20</v>
      </c>
      <c r="J52" s="17">
        <f t="shared" si="11"/>
        <v>-11</v>
      </c>
      <c r="K52" s="20">
        <v>35</v>
      </c>
      <c r="L52" s="23">
        <v>10</v>
      </c>
      <c r="M52" s="18">
        <f t="shared" si="12"/>
        <v>25</v>
      </c>
      <c r="N52" s="21">
        <v>45</v>
      </c>
      <c r="O52" s="24">
        <v>14</v>
      </c>
      <c r="P52" s="19">
        <f t="shared" si="13"/>
        <v>31</v>
      </c>
      <c r="Q52" s="17">
        <f t="shared" si="14"/>
        <v>-10</v>
      </c>
    </row>
    <row r="53" spans="1:17" ht="15" customHeight="1">
      <c r="A53" s="41" t="s">
        <v>27</v>
      </c>
      <c r="B53" s="41"/>
      <c r="C53" s="20">
        <v>19464</v>
      </c>
      <c r="D53" s="21">
        <v>9156</v>
      </c>
      <c r="E53" s="17">
        <f t="shared" si="10"/>
        <v>10308</v>
      </c>
      <c r="F53" s="104">
        <v>6135</v>
      </c>
      <c r="G53" s="22">
        <f t="shared" si="4"/>
        <v>-27</v>
      </c>
      <c r="H53" s="23">
        <v>6</v>
      </c>
      <c r="I53" s="21">
        <v>21</v>
      </c>
      <c r="J53" s="17">
        <f t="shared" si="11"/>
        <v>-15</v>
      </c>
      <c r="K53" s="20">
        <v>35</v>
      </c>
      <c r="L53" s="23">
        <v>11</v>
      </c>
      <c r="M53" s="18">
        <f t="shared" si="12"/>
        <v>24</v>
      </c>
      <c r="N53" s="21">
        <v>47</v>
      </c>
      <c r="O53" s="24">
        <v>30</v>
      </c>
      <c r="P53" s="19">
        <f t="shared" si="13"/>
        <v>17</v>
      </c>
      <c r="Q53" s="17">
        <f t="shared" si="14"/>
        <v>-12</v>
      </c>
    </row>
    <row r="54" spans="1:17" ht="15" customHeight="1">
      <c r="A54" s="41" t="s">
        <v>28</v>
      </c>
      <c r="B54" s="41"/>
      <c r="C54" s="20">
        <v>16090</v>
      </c>
      <c r="D54" s="21">
        <v>7633</v>
      </c>
      <c r="E54" s="17">
        <f t="shared" si="10"/>
        <v>8457</v>
      </c>
      <c r="F54" s="104">
        <v>4938</v>
      </c>
      <c r="G54" s="22">
        <f t="shared" si="4"/>
        <v>-8</v>
      </c>
      <c r="H54" s="23">
        <v>8</v>
      </c>
      <c r="I54" s="21">
        <v>11</v>
      </c>
      <c r="J54" s="17">
        <f t="shared" si="11"/>
        <v>-3</v>
      </c>
      <c r="K54" s="20">
        <v>31</v>
      </c>
      <c r="L54" s="23">
        <v>7</v>
      </c>
      <c r="M54" s="18">
        <f t="shared" si="12"/>
        <v>24</v>
      </c>
      <c r="N54" s="21">
        <v>36</v>
      </c>
      <c r="O54" s="24">
        <v>19</v>
      </c>
      <c r="P54" s="19">
        <f t="shared" si="13"/>
        <v>17</v>
      </c>
      <c r="Q54" s="17">
        <f t="shared" si="14"/>
        <v>-5</v>
      </c>
    </row>
    <row r="55" spans="1:17" ht="15" customHeight="1">
      <c r="A55" s="41" t="s">
        <v>29</v>
      </c>
      <c r="B55" s="41"/>
      <c r="C55" s="20">
        <v>3076</v>
      </c>
      <c r="D55" s="21">
        <v>1422</v>
      </c>
      <c r="E55" s="17">
        <f t="shared" si="10"/>
        <v>1654</v>
      </c>
      <c r="F55" s="104">
        <v>900</v>
      </c>
      <c r="G55" s="22">
        <f t="shared" si="4"/>
        <v>1</v>
      </c>
      <c r="H55" s="23">
        <v>5</v>
      </c>
      <c r="I55" s="21">
        <v>0</v>
      </c>
      <c r="J55" s="17">
        <f t="shared" si="11"/>
        <v>5</v>
      </c>
      <c r="K55" s="20">
        <v>7</v>
      </c>
      <c r="L55" s="23">
        <v>3</v>
      </c>
      <c r="M55" s="18">
        <f t="shared" si="12"/>
        <v>4</v>
      </c>
      <c r="N55" s="21">
        <v>11</v>
      </c>
      <c r="O55" s="24">
        <v>7</v>
      </c>
      <c r="P55" s="19">
        <f t="shared" si="13"/>
        <v>4</v>
      </c>
      <c r="Q55" s="17">
        <f t="shared" si="14"/>
        <v>-4</v>
      </c>
    </row>
    <row r="56" spans="1:17" ht="15" customHeight="1">
      <c r="A56" s="41" t="s">
        <v>30</v>
      </c>
      <c r="B56" s="41"/>
      <c r="C56" s="20">
        <v>18781</v>
      </c>
      <c r="D56" s="21">
        <v>8876</v>
      </c>
      <c r="E56" s="17">
        <f t="shared" si="10"/>
        <v>9905</v>
      </c>
      <c r="F56" s="104">
        <v>5710</v>
      </c>
      <c r="G56" s="22">
        <f t="shared" si="4"/>
        <v>-7</v>
      </c>
      <c r="H56" s="23">
        <v>20</v>
      </c>
      <c r="I56" s="21">
        <v>25</v>
      </c>
      <c r="J56" s="17">
        <f t="shared" si="11"/>
        <v>-5</v>
      </c>
      <c r="K56" s="20">
        <v>37</v>
      </c>
      <c r="L56" s="23">
        <v>14</v>
      </c>
      <c r="M56" s="18">
        <f t="shared" si="12"/>
        <v>23</v>
      </c>
      <c r="N56" s="21">
        <v>39</v>
      </c>
      <c r="O56" s="24">
        <v>20</v>
      </c>
      <c r="P56" s="19">
        <f t="shared" si="13"/>
        <v>19</v>
      </c>
      <c r="Q56" s="17">
        <f t="shared" si="14"/>
        <v>-2</v>
      </c>
    </row>
    <row r="57" spans="1:17" ht="15" customHeight="1">
      <c r="A57" s="41" t="s">
        <v>31</v>
      </c>
      <c r="B57" s="41"/>
      <c r="C57" s="20">
        <v>12072</v>
      </c>
      <c r="D57" s="21">
        <v>5636</v>
      </c>
      <c r="E57" s="17">
        <f t="shared" si="10"/>
        <v>6436</v>
      </c>
      <c r="F57" s="104">
        <v>3673</v>
      </c>
      <c r="G57" s="22">
        <f t="shared" si="4"/>
        <v>-20</v>
      </c>
      <c r="H57" s="23">
        <v>8</v>
      </c>
      <c r="I57" s="21">
        <v>12</v>
      </c>
      <c r="J57" s="17">
        <f t="shared" si="11"/>
        <v>-4</v>
      </c>
      <c r="K57" s="20">
        <v>18</v>
      </c>
      <c r="L57" s="23">
        <v>6</v>
      </c>
      <c r="M57" s="18">
        <f t="shared" si="12"/>
        <v>12</v>
      </c>
      <c r="N57" s="21">
        <v>34</v>
      </c>
      <c r="O57" s="24">
        <v>11</v>
      </c>
      <c r="P57" s="19">
        <f t="shared" si="13"/>
        <v>23</v>
      </c>
      <c r="Q57" s="17">
        <f t="shared" si="14"/>
        <v>-16</v>
      </c>
    </row>
    <row r="58" spans="1:17" ht="15" customHeight="1">
      <c r="A58" s="41" t="s">
        <v>32</v>
      </c>
      <c r="B58" s="41"/>
      <c r="C58" s="20">
        <v>12161</v>
      </c>
      <c r="D58" s="21">
        <v>5755</v>
      </c>
      <c r="E58" s="17">
        <f t="shared" si="10"/>
        <v>6406</v>
      </c>
      <c r="F58" s="104">
        <v>3790</v>
      </c>
      <c r="G58" s="22">
        <f t="shared" si="4"/>
        <v>-17</v>
      </c>
      <c r="H58" s="23">
        <v>5</v>
      </c>
      <c r="I58" s="21">
        <v>13</v>
      </c>
      <c r="J58" s="17">
        <f t="shared" si="11"/>
        <v>-8</v>
      </c>
      <c r="K58" s="20">
        <v>22</v>
      </c>
      <c r="L58" s="23">
        <v>11</v>
      </c>
      <c r="M58" s="18">
        <f t="shared" si="12"/>
        <v>11</v>
      </c>
      <c r="N58" s="21">
        <v>31</v>
      </c>
      <c r="O58" s="24">
        <v>11</v>
      </c>
      <c r="P58" s="19">
        <f t="shared" si="13"/>
        <v>20</v>
      </c>
      <c r="Q58" s="17">
        <f t="shared" si="14"/>
        <v>-9</v>
      </c>
    </row>
    <row r="59" spans="1:17" ht="15" customHeight="1">
      <c r="A59" s="41" t="s">
        <v>33</v>
      </c>
      <c r="B59" s="41"/>
      <c r="C59" s="20">
        <v>5950</v>
      </c>
      <c r="D59" s="21">
        <v>2716</v>
      </c>
      <c r="E59" s="17">
        <f t="shared" si="10"/>
        <v>3234</v>
      </c>
      <c r="F59" s="104">
        <v>2206</v>
      </c>
      <c r="G59" s="22">
        <f t="shared" si="4"/>
        <v>-20</v>
      </c>
      <c r="H59" s="23">
        <v>4</v>
      </c>
      <c r="I59" s="21">
        <v>16</v>
      </c>
      <c r="J59" s="17">
        <f t="shared" si="11"/>
        <v>-12</v>
      </c>
      <c r="K59" s="20">
        <v>7</v>
      </c>
      <c r="L59" s="23">
        <v>3</v>
      </c>
      <c r="M59" s="18">
        <f t="shared" si="12"/>
        <v>4</v>
      </c>
      <c r="N59" s="21">
        <v>15</v>
      </c>
      <c r="O59" s="24">
        <v>3</v>
      </c>
      <c r="P59" s="19">
        <f t="shared" si="13"/>
        <v>12</v>
      </c>
      <c r="Q59" s="17">
        <f t="shared" si="14"/>
        <v>-8</v>
      </c>
    </row>
    <row r="60" spans="1:17" ht="15" customHeight="1">
      <c r="A60" s="41" t="s">
        <v>34</v>
      </c>
      <c r="B60" s="41"/>
      <c r="C60" s="20">
        <v>4138</v>
      </c>
      <c r="D60" s="21">
        <v>1927</v>
      </c>
      <c r="E60" s="25">
        <f t="shared" si="10"/>
        <v>2211</v>
      </c>
      <c r="F60" s="104">
        <v>1547</v>
      </c>
      <c r="G60" s="22">
        <f t="shared" si="4"/>
        <v>-10</v>
      </c>
      <c r="H60" s="23">
        <v>2</v>
      </c>
      <c r="I60" s="21">
        <v>7</v>
      </c>
      <c r="J60" s="25">
        <f t="shared" si="11"/>
        <v>-5</v>
      </c>
      <c r="K60" s="20">
        <v>2</v>
      </c>
      <c r="L60" s="23">
        <v>1</v>
      </c>
      <c r="M60" s="23">
        <f t="shared" si="12"/>
        <v>1</v>
      </c>
      <c r="N60" s="21">
        <v>7</v>
      </c>
      <c r="O60" s="24">
        <v>5</v>
      </c>
      <c r="P60" s="24">
        <f t="shared" si="13"/>
        <v>2</v>
      </c>
      <c r="Q60" s="25">
        <f t="shared" si="14"/>
        <v>-5</v>
      </c>
    </row>
    <row r="61" spans="1:17" ht="15" customHeight="1">
      <c r="A61" s="44" t="s">
        <v>35</v>
      </c>
      <c r="B61" s="44"/>
      <c r="C61" s="26">
        <v>3581</v>
      </c>
      <c r="D61" s="27">
        <v>1661</v>
      </c>
      <c r="E61" s="12">
        <f t="shared" si="10"/>
        <v>1920</v>
      </c>
      <c r="F61" s="105">
        <v>1100</v>
      </c>
      <c r="G61" s="28">
        <f t="shared" si="4"/>
        <v>-6</v>
      </c>
      <c r="H61" s="29">
        <v>1</v>
      </c>
      <c r="I61" s="27">
        <v>3</v>
      </c>
      <c r="J61" s="12">
        <f t="shared" si="11"/>
        <v>-2</v>
      </c>
      <c r="K61" s="26">
        <v>6</v>
      </c>
      <c r="L61" s="29">
        <v>3</v>
      </c>
      <c r="M61" s="30">
        <f t="shared" si="12"/>
        <v>3</v>
      </c>
      <c r="N61" s="27">
        <v>10</v>
      </c>
      <c r="O61" s="31">
        <v>3</v>
      </c>
      <c r="P61" s="32">
        <f t="shared" si="13"/>
        <v>7</v>
      </c>
      <c r="Q61" s="12">
        <f t="shared" si="14"/>
        <v>-4</v>
      </c>
    </row>
    <row r="62" spans="1:2" ht="13.5">
      <c r="A62" s="110" t="s">
        <v>64</v>
      </c>
      <c r="B62" s="96" t="s">
        <v>65</v>
      </c>
    </row>
    <row r="72" ht="13.5" customHeight="1"/>
    <row r="73" ht="13.5" customHeight="1"/>
  </sheetData>
  <mergeCells count="30">
    <mergeCell ref="G33:Q33"/>
    <mergeCell ref="K34:Q34"/>
    <mergeCell ref="H34:J34"/>
    <mergeCell ref="K35:M35"/>
    <mergeCell ref="N35:P35"/>
    <mergeCell ref="G34:G36"/>
    <mergeCell ref="H35:H36"/>
    <mergeCell ref="I35:I36"/>
    <mergeCell ref="J35:J36"/>
    <mergeCell ref="L6:N6"/>
    <mergeCell ref="H5:N5"/>
    <mergeCell ref="C6:F6"/>
    <mergeCell ref="G6:G7"/>
    <mergeCell ref="H6:H7"/>
    <mergeCell ref="C5:G5"/>
    <mergeCell ref="I6:K6"/>
    <mergeCell ref="A8:B8"/>
    <mergeCell ref="A9:B9"/>
    <mergeCell ref="A10:B10"/>
    <mergeCell ref="A11:B11"/>
    <mergeCell ref="A5:B7"/>
    <mergeCell ref="C34:E34"/>
    <mergeCell ref="C33:F33"/>
    <mergeCell ref="A33:B36"/>
    <mergeCell ref="F34:F36"/>
    <mergeCell ref="C35:C36"/>
    <mergeCell ref="D35:D36"/>
    <mergeCell ref="E35:E36"/>
    <mergeCell ref="A12:B12"/>
    <mergeCell ref="A13:B13"/>
  </mergeCells>
  <printOptions/>
  <pageMargins left="0.32" right="0.33" top="0.31" bottom="0.24" header="0.26" footer="0.2"/>
  <pageSetup horizontalDpi="600" verticalDpi="600" orientation="landscape" paperSize="9" scale="65" r:id="rId2"/>
  <headerFooter alignWithMargins="0">
    <oddFooter>&amp;C&amp;20 18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toukei</cp:lastModifiedBy>
  <cp:lastPrinted>2006-06-29T02:58:03Z</cp:lastPrinted>
  <dcterms:created xsi:type="dcterms:W3CDTF">2006-06-01T23:57:21Z</dcterms:created>
  <dcterms:modified xsi:type="dcterms:W3CDTF">2006-07-02T23:43:49Z</dcterms:modified>
  <cp:category/>
  <cp:version/>
  <cp:contentType/>
  <cp:contentStatus/>
</cp:coreProperties>
</file>