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9090" activeTab="0"/>
  </bookViews>
  <sheets>
    <sheet name="表1-1" sheetId="1" r:id="rId1"/>
  </sheets>
  <definedNames>
    <definedName name="_xlnm.Print_Area" localSheetId="0">'表1-1'!$A$3:$U$52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<sst xmlns="http://schemas.openxmlformats.org/spreadsheetml/2006/main" count="138" uniqueCount="97">
  <si>
    <t xml:space="preserve">    １　産  業  別  統  計   </t>
  </si>
  <si>
    <t>表 (従業者4人以上の事業所)</t>
  </si>
  <si>
    <t xml:space="preserve">    1 - 1    4 人 以 上 の 事 業 所 に </t>
  </si>
  <si>
    <t>関 す る 統 計 表  (規模別、産業中分類別)</t>
  </si>
  <si>
    <t xml:space="preserve">        (単位: 金額 万円)</t>
  </si>
  <si>
    <t>規　　　　模</t>
  </si>
  <si>
    <t>事　業</t>
  </si>
  <si>
    <t xml:space="preserve">         従         業         者         数</t>
  </si>
  <si>
    <t>現　　金</t>
  </si>
  <si>
    <t>原 材 料</t>
  </si>
  <si>
    <t xml:space="preserve">              製  造  品  出  荷  額  等</t>
  </si>
  <si>
    <t>付　　加</t>
  </si>
  <si>
    <t>総　　   数</t>
  </si>
  <si>
    <t xml:space="preserve">     常  用  労  働  者</t>
  </si>
  <si>
    <t xml:space="preserve">     個人事業主及び家族従業者</t>
  </si>
  <si>
    <t>総   額</t>
  </si>
  <si>
    <t>製 造 品</t>
  </si>
  <si>
    <t>加 工 賃</t>
  </si>
  <si>
    <t>修理料</t>
  </si>
  <si>
    <t>生 産 額</t>
  </si>
  <si>
    <t>産　業</t>
  </si>
  <si>
    <t>産        業</t>
  </si>
  <si>
    <t>所　数</t>
  </si>
  <si>
    <t>総 数</t>
  </si>
  <si>
    <t>男</t>
  </si>
  <si>
    <t>女</t>
  </si>
  <si>
    <t>計</t>
  </si>
  <si>
    <t>給与総額</t>
  </si>
  <si>
    <t>使用額等</t>
  </si>
  <si>
    <t>出 荷 額</t>
  </si>
  <si>
    <t>収 入 額</t>
  </si>
  <si>
    <t>収入額</t>
  </si>
  <si>
    <t>価 値 額</t>
  </si>
  <si>
    <t xml:space="preserve"> 　 総        数</t>
  </si>
  <si>
    <t>　　　 4 ～   9 人</t>
  </si>
  <si>
    <t>　    10 ～  19 人</t>
  </si>
  <si>
    <t xml:space="preserve">  10～ 19</t>
  </si>
  <si>
    <t>　 　 20 ～  29 人</t>
  </si>
  <si>
    <t xml:space="preserve">  20～ 29</t>
  </si>
  <si>
    <t xml:space="preserve"> 　　 30 ～  49 人</t>
  </si>
  <si>
    <t>-</t>
  </si>
  <si>
    <t xml:space="preserve">  30～ 49</t>
  </si>
  <si>
    <t>　 　 50 ～  99 人</t>
  </si>
  <si>
    <t xml:space="preserve">  50～ 99</t>
  </si>
  <si>
    <t>　　 100 ～ 299 人</t>
  </si>
  <si>
    <t xml:space="preserve"> 100～299</t>
  </si>
  <si>
    <t>　 　300 人  以 上</t>
  </si>
  <si>
    <t xml:space="preserve"> 300以上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</si>
  <si>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</si>
  <si>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</si>
  <si>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</si>
  <si>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</si>
  <si>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</si>
  <si>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</si>
  <si>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</si>
  <si>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</si>
  <si>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</si>
  <si>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</si>
  <si>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</si>
  <si>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</si>
  <si>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</si>
  <si>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</si>
  <si>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</si>
  <si>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</si>
  <si>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</si>
  <si>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</si>
  <si>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</si>
  <si>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</si>
  <si>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</si>
  <si>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29 電子部品・デバイス</t>
  </si>
  <si>
    <t>09 食      料      品</t>
  </si>
  <si>
    <t>10 飲料・たばこ・飼料</t>
  </si>
  <si>
    <t>11 繊              維</t>
  </si>
  <si>
    <t>12 衣              服</t>
  </si>
  <si>
    <t>13 製              材</t>
  </si>
  <si>
    <t>14 家              具</t>
  </si>
  <si>
    <t>15 パ   ル   プ ・ 紙</t>
  </si>
  <si>
    <t>16 出   版 ・ 印   刷</t>
  </si>
  <si>
    <t>17 化              学</t>
  </si>
  <si>
    <t>18 石              油</t>
  </si>
  <si>
    <t>19 プ ラ  ス  チ ｯ ク</t>
  </si>
  <si>
    <t>20 ゴ              ム</t>
  </si>
  <si>
    <t>21 皮              革</t>
  </si>
  <si>
    <t>22 窯   業 ・ 土   石</t>
  </si>
  <si>
    <t>23 鉄              鋼</t>
  </si>
  <si>
    <t>24 非   鉄   金    属</t>
  </si>
  <si>
    <t>25 金              属</t>
  </si>
  <si>
    <t>26 一   般   機    械</t>
  </si>
  <si>
    <t>27 電   気   機    械</t>
  </si>
  <si>
    <t>28 情 報 通 信 機  械</t>
  </si>
  <si>
    <t>30 輸  送  用  機  械</t>
  </si>
  <si>
    <t>31 精   密   機    械</t>
  </si>
  <si>
    <t>32 そ の 他 の  製 品</t>
  </si>
  <si>
    <t xml:space="preserve">   4～  9</t>
  </si>
  <si>
    <t xml:space="preserve">  (注) 付加価値額：従業者29人以下の事業所は粗付加価値額を付加価値額とみなして合算した。</t>
  </si>
  <si>
    <t xml:space="preserve">       生  産  額：従業者29人以下の事業所は製造品出荷額等を生産額とみなして合算した。</t>
  </si>
  <si>
    <t>09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</si>
</sst>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b/>
      <sz val="14"/>
      <color indexed="8"/>
      <name val="ＭＳ 明朝"/>
      <family val="1"/>
    </font>
    <font>
      <sz val="16"/>
      <color indexed="8"/>
      <name val="ＭＳ ゴシック"/>
      <family val="3"/>
    </font>
    <font>
      <sz val="32"/>
      <color indexed="8"/>
      <name val="ＭＳ 明朝"/>
      <family val="1"/>
    </font>
    <font>
      <b/>
      <sz val="18"/>
      <color indexed="8"/>
      <name val="ＭＳ 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2">
    <xf numFmtId="3" fontId="0" fillId="0" borderId="0" xfId="0" applyNumberFormat="1" applyFont="1" applyAlignment="1">
      <alignment/>
    </xf>
    <xf numFmtId="3" fontId="0" fillId="0" borderId="0" xfId="0" applyAlignment="1">
      <alignment/>
    </xf>
    <xf numFmtId="3" fontId="4" fillId="0" borderId="1" xfId="0" applyFont="1" applyAlignment="1">
      <alignment/>
    </xf>
    <xf numFmtId="3" fontId="4" fillId="0" borderId="2" xfId="0" applyFont="1" applyAlignment="1">
      <alignment/>
    </xf>
    <xf numFmtId="3" fontId="4" fillId="0" borderId="0" xfId="0" applyFont="1" applyAlignment="1">
      <alignment/>
    </xf>
    <xf numFmtId="3" fontId="4" fillId="0" borderId="3" xfId="0" applyFont="1" applyAlignment="1">
      <alignment/>
    </xf>
    <xf numFmtId="3" fontId="4" fillId="0" borderId="4" xfId="0" applyFont="1" applyAlignment="1">
      <alignment/>
    </xf>
    <xf numFmtId="3" fontId="4" fillId="0" borderId="5" xfId="0" applyFont="1" applyAlignment="1">
      <alignment/>
    </xf>
    <xf numFmtId="3" fontId="4" fillId="0" borderId="1" xfId="0" applyNumberFormat="1" applyFont="1" applyAlignment="1">
      <alignment horizontal="centerContinuous"/>
    </xf>
    <xf numFmtId="3" fontId="4" fillId="0" borderId="2" xfId="0" applyFont="1" applyAlignment="1">
      <alignment horizontal="center"/>
    </xf>
    <xf numFmtId="3" fontId="4" fillId="0" borderId="3" xfId="0" applyFont="1" applyAlignment="1">
      <alignment horizontal="center"/>
    </xf>
    <xf numFmtId="3" fontId="4" fillId="0" borderId="4" xfId="0" applyFont="1" applyAlignment="1">
      <alignment horizontal="center"/>
    </xf>
    <xf numFmtId="3" fontId="4" fillId="0" borderId="4" xfId="0" applyNumberFormat="1" applyFont="1" applyAlignment="1">
      <alignment horizontal="centerContinuous"/>
    </xf>
    <xf numFmtId="3" fontId="4" fillId="0" borderId="5" xfId="0" applyFont="1" applyAlignment="1">
      <alignment horizontal="center"/>
    </xf>
    <xf numFmtId="3" fontId="4" fillId="0" borderId="0" xfId="0" applyFont="1" applyAlignment="1">
      <alignment horizontal="center"/>
    </xf>
    <xf numFmtId="3" fontId="5" fillId="0" borderId="0" xfId="0" applyFont="1" applyAlignment="1">
      <alignment horizontal="right"/>
    </xf>
    <xf numFmtId="3" fontId="6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Font="1" applyAlignment="1">
      <alignment/>
    </xf>
    <xf numFmtId="3" fontId="7" fillId="0" borderId="0" xfId="0" applyFont="1" applyAlignment="1">
      <alignment/>
    </xf>
    <xf numFmtId="3" fontId="7" fillId="0" borderId="3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Font="1" applyAlignment="1">
      <alignment/>
    </xf>
    <xf numFmtId="3" fontId="5" fillId="0" borderId="3" xfId="0" applyNumberFormat="1" applyFont="1" applyAlignment="1">
      <alignment/>
    </xf>
    <xf numFmtId="3" fontId="5" fillId="0" borderId="3" xfId="0" applyNumberFormat="1" applyFont="1" applyAlignment="1">
      <alignment/>
    </xf>
    <xf numFmtId="3" fontId="5" fillId="0" borderId="3" xfId="0" applyFont="1" applyAlignment="1">
      <alignment/>
    </xf>
    <xf numFmtId="3" fontId="5" fillId="0" borderId="0" xfId="0" applyNumberFormat="1" applyFont="1" applyAlignment="1">
      <alignment/>
    </xf>
    <xf numFmtId="3" fontId="8" fillId="0" borderId="0" xfId="0" applyFont="1" applyAlignment="1">
      <alignment/>
    </xf>
    <xf numFmtId="3" fontId="9" fillId="0" borderId="0" xfId="0" applyFont="1" applyAlignment="1">
      <alignment/>
    </xf>
    <xf numFmtId="3" fontId="6" fillId="0" borderId="3" xfId="0" applyFont="1" applyAlignment="1">
      <alignment horizontal="center"/>
    </xf>
    <xf numFmtId="3" fontId="4" fillId="0" borderId="3" xfId="0" applyFont="1" applyAlignment="1">
      <alignment horizontal="right"/>
    </xf>
    <xf numFmtId="49" fontId="4" fillId="0" borderId="3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2"/>
  <sheetViews>
    <sheetView tabSelected="1" showOutlineSymbols="0" zoomScale="87" zoomScaleNormal="87" workbookViewId="0" topLeftCell="P34">
      <selection activeCell="Y6" sqref="Y6"/>
    </sheetView>
  </sheetViews>
  <sheetFormatPr defaultColWidth="11.66015625" defaultRowHeight="18"/>
  <cols>
    <col min="1" max="1" width="23.16015625" style="17" customWidth="1"/>
    <col min="2" max="2" width="7.66015625" style="17" customWidth="1"/>
    <col min="3" max="8" width="8.66015625" style="17" customWidth="1"/>
    <col min="9" max="11" width="9.66015625" style="17" customWidth="1"/>
    <col min="12" max="12" width="3.58203125" style="17" customWidth="1"/>
    <col min="13" max="14" width="12.66015625" style="17" customWidth="1"/>
    <col min="15" max="16" width="13.66015625" style="17" customWidth="1"/>
    <col min="17" max="17" width="11.66015625" style="17" customWidth="1"/>
    <col min="18" max="18" width="9.66015625" style="17" customWidth="1"/>
    <col min="19" max="19" width="13.66015625" style="17" customWidth="1"/>
    <col min="20" max="20" width="12.66015625" style="17" customWidth="1"/>
    <col min="21" max="21" width="8.66015625" style="17" customWidth="1"/>
    <col min="22" max="16384" width="9.66015625" style="17" customWidth="1"/>
  </cols>
  <sheetData>
    <row r="1" spans="1:21" ht="30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"/>
      <c r="O1" s="1"/>
      <c r="P1" s="1"/>
      <c r="Q1" s="1"/>
      <c r="R1" s="1"/>
      <c r="S1" s="1"/>
      <c r="T1" s="1"/>
      <c r="U1" s="1"/>
    </row>
    <row r="2" spans="1:21" ht="30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30.75" customHeight="1">
      <c r="A3" s="4"/>
      <c r="B3" s="4"/>
      <c r="C3" s="4"/>
      <c r="D3" s="4"/>
      <c r="E3" s="4"/>
      <c r="F3" s="27" t="s">
        <v>0</v>
      </c>
      <c r="G3" s="4"/>
      <c r="H3" s="4"/>
      <c r="I3" s="4"/>
      <c r="J3" s="4"/>
      <c r="K3" s="4"/>
      <c r="L3" s="4"/>
      <c r="M3" s="27" t="s">
        <v>1</v>
      </c>
      <c r="N3" s="4"/>
      <c r="O3" s="4"/>
      <c r="P3" s="4"/>
      <c r="Q3" s="4"/>
      <c r="R3" s="4"/>
      <c r="S3" s="4"/>
      <c r="T3" s="4"/>
      <c r="U3" s="4"/>
    </row>
    <row r="4" spans="1:21" ht="30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30.75" customHeight="1">
      <c r="A5" s="4"/>
      <c r="B5" s="4"/>
      <c r="C5" s="4"/>
      <c r="D5" s="4"/>
      <c r="E5" s="4"/>
      <c r="F5" s="4"/>
      <c r="G5" s="28" t="s">
        <v>2</v>
      </c>
      <c r="H5" s="4"/>
      <c r="I5" s="4"/>
      <c r="J5" s="4"/>
      <c r="K5" s="4"/>
      <c r="L5" s="4"/>
      <c r="M5" s="28" t="s">
        <v>3</v>
      </c>
      <c r="N5" s="4"/>
      <c r="O5" s="4"/>
      <c r="P5" s="4"/>
      <c r="Q5" s="4"/>
      <c r="R5" s="4"/>
      <c r="S5" s="4"/>
      <c r="T5" s="4"/>
      <c r="U5" s="4"/>
    </row>
    <row r="6" spans="1:21" ht="30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4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 t="s">
        <v>4</v>
      </c>
      <c r="T7" s="4"/>
      <c r="U7" s="4"/>
    </row>
    <row r="8" spans="1:21" ht="24.75" customHeight="1">
      <c r="A8" s="9" t="s">
        <v>5</v>
      </c>
      <c r="B8" s="13" t="s">
        <v>6</v>
      </c>
      <c r="C8" s="7"/>
      <c r="D8" s="3"/>
      <c r="E8" s="3" t="s">
        <v>7</v>
      </c>
      <c r="F8" s="3"/>
      <c r="G8" s="3"/>
      <c r="H8" s="3"/>
      <c r="I8" s="3"/>
      <c r="J8" s="3"/>
      <c r="K8" s="3"/>
      <c r="L8" s="5"/>
      <c r="M8" s="13" t="s">
        <v>8</v>
      </c>
      <c r="N8" s="13" t="s">
        <v>9</v>
      </c>
      <c r="O8" s="7" t="s">
        <v>10</v>
      </c>
      <c r="P8" s="3"/>
      <c r="Q8" s="3"/>
      <c r="R8" s="3"/>
      <c r="S8" s="7"/>
      <c r="T8" s="13" t="s">
        <v>11</v>
      </c>
      <c r="U8" s="7"/>
    </row>
    <row r="9" spans="1:21" ht="24.75" customHeight="1">
      <c r="A9" s="14"/>
      <c r="B9" s="5"/>
      <c r="C9" s="12" t="s">
        <v>12</v>
      </c>
      <c r="D9" s="8"/>
      <c r="E9" s="8"/>
      <c r="F9" s="6" t="s">
        <v>13</v>
      </c>
      <c r="G9" s="2"/>
      <c r="H9" s="2"/>
      <c r="I9" s="6" t="s">
        <v>14</v>
      </c>
      <c r="J9" s="2"/>
      <c r="K9" s="2"/>
      <c r="L9" s="5"/>
      <c r="M9" s="5"/>
      <c r="N9" s="5"/>
      <c r="O9" s="11" t="s">
        <v>15</v>
      </c>
      <c r="P9" s="11" t="s">
        <v>16</v>
      </c>
      <c r="Q9" s="11" t="s">
        <v>17</v>
      </c>
      <c r="R9" s="11" t="s">
        <v>18</v>
      </c>
      <c r="S9" s="10" t="s">
        <v>19</v>
      </c>
      <c r="T9" s="5"/>
      <c r="U9" s="10" t="s">
        <v>20</v>
      </c>
    </row>
    <row r="10" spans="1:21" ht="24.75" customHeight="1">
      <c r="A10" s="14" t="s">
        <v>21</v>
      </c>
      <c r="B10" s="10" t="s">
        <v>22</v>
      </c>
      <c r="C10" s="11" t="s">
        <v>23</v>
      </c>
      <c r="D10" s="11" t="s">
        <v>24</v>
      </c>
      <c r="E10" s="11" t="s">
        <v>25</v>
      </c>
      <c r="F10" s="11" t="s">
        <v>26</v>
      </c>
      <c r="G10" s="11" t="s">
        <v>24</v>
      </c>
      <c r="H10" s="11" t="s">
        <v>25</v>
      </c>
      <c r="I10" s="11" t="s">
        <v>26</v>
      </c>
      <c r="J10" s="11" t="s">
        <v>24</v>
      </c>
      <c r="K10" s="11" t="s">
        <v>25</v>
      </c>
      <c r="L10" s="5"/>
      <c r="M10" s="10" t="s">
        <v>27</v>
      </c>
      <c r="N10" s="10" t="s">
        <v>28</v>
      </c>
      <c r="O10" s="5"/>
      <c r="P10" s="10" t="s">
        <v>29</v>
      </c>
      <c r="Q10" s="10" t="s">
        <v>30</v>
      </c>
      <c r="R10" s="10" t="s">
        <v>31</v>
      </c>
      <c r="S10" s="5"/>
      <c r="T10" s="10" t="s">
        <v>32</v>
      </c>
      <c r="U10" s="5"/>
    </row>
    <row r="11" spans="1:21" ht="24.75" customHeight="1">
      <c r="A11" s="2"/>
      <c r="B11" s="6"/>
      <c r="C11" s="2"/>
      <c r="D11" s="2"/>
      <c r="E11" s="2"/>
      <c r="F11" s="2"/>
      <c r="G11" s="2"/>
      <c r="H11" s="2"/>
      <c r="I11" s="2"/>
      <c r="J11" s="2"/>
      <c r="K11" s="2"/>
      <c r="L11" s="4"/>
      <c r="M11" s="2"/>
      <c r="N11" s="2"/>
      <c r="O11" s="2"/>
      <c r="P11" s="2"/>
      <c r="Q11" s="2"/>
      <c r="R11" s="2"/>
      <c r="S11" s="2"/>
      <c r="T11" s="2"/>
      <c r="U11" s="6"/>
    </row>
    <row r="12" spans="1:21" ht="24.75" customHeight="1">
      <c r="A12" s="16" t="s">
        <v>33</v>
      </c>
      <c r="B12" s="20">
        <f aca="true" t="shared" si="0" ref="B12:K12">SUM(B22:B49)</f>
        <v>1252</v>
      </c>
      <c r="C12" s="19">
        <f t="shared" si="0"/>
        <v>40172</v>
      </c>
      <c r="D12" s="19">
        <f t="shared" si="0"/>
        <v>21542</v>
      </c>
      <c r="E12" s="19">
        <f t="shared" si="0"/>
        <v>18630</v>
      </c>
      <c r="F12" s="19">
        <f t="shared" si="0"/>
        <v>39945</v>
      </c>
      <c r="G12" s="19">
        <f t="shared" si="0"/>
        <v>21392</v>
      </c>
      <c r="H12" s="19">
        <f t="shared" si="0"/>
        <v>18553</v>
      </c>
      <c r="I12" s="19">
        <f t="shared" si="0"/>
        <v>227</v>
      </c>
      <c r="J12" s="19">
        <f t="shared" si="0"/>
        <v>150</v>
      </c>
      <c r="K12" s="19">
        <f t="shared" si="0"/>
        <v>77</v>
      </c>
      <c r="L12" s="19"/>
      <c r="M12" s="19">
        <f aca="true" t="shared" si="1" ref="M12:T12">SUM(M22:M49)</f>
        <v>13572921</v>
      </c>
      <c r="N12" s="19">
        <f t="shared" si="1"/>
        <v>61477622</v>
      </c>
      <c r="O12" s="19">
        <f t="shared" si="1"/>
        <v>102581478</v>
      </c>
      <c r="P12" s="19">
        <f t="shared" si="1"/>
        <v>97514514</v>
      </c>
      <c r="Q12" s="19">
        <f t="shared" si="1"/>
        <v>5002439</v>
      </c>
      <c r="R12" s="19">
        <f t="shared" si="1"/>
        <v>64525</v>
      </c>
      <c r="S12" s="19">
        <f t="shared" si="1"/>
        <v>103094962</v>
      </c>
      <c r="T12" s="19">
        <f t="shared" si="1"/>
        <v>29368946</v>
      </c>
      <c r="U12" s="29" t="s">
        <v>23</v>
      </c>
    </row>
    <row r="13" spans="1:21" ht="24.75" customHeight="1">
      <c r="A13" s="4"/>
      <c r="B13" s="25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5"/>
    </row>
    <row r="14" spans="1:21" ht="24.75" customHeight="1">
      <c r="A14" s="4" t="s">
        <v>34</v>
      </c>
      <c r="B14" s="24">
        <v>518</v>
      </c>
      <c r="C14" s="21">
        <f aca="true" t="shared" si="2" ref="C14:C20">D14+E14</f>
        <v>3162</v>
      </c>
      <c r="D14" s="21">
        <f>SUM(G14,J14)</f>
        <v>1778</v>
      </c>
      <c r="E14" s="21">
        <f>SUM(H14,K14)</f>
        <v>1384</v>
      </c>
      <c r="F14" s="21">
        <f aca="true" t="shared" si="3" ref="F14:F20">G14+H14</f>
        <v>2975</v>
      </c>
      <c r="G14" s="21">
        <v>1655</v>
      </c>
      <c r="H14" s="21">
        <v>1320</v>
      </c>
      <c r="I14" s="21">
        <f>J14+K14</f>
        <v>187</v>
      </c>
      <c r="J14" s="21">
        <v>123</v>
      </c>
      <c r="K14" s="21">
        <v>64</v>
      </c>
      <c r="L14" s="21"/>
      <c r="M14" s="21">
        <v>804355</v>
      </c>
      <c r="N14" s="21">
        <v>1429403</v>
      </c>
      <c r="O14" s="21">
        <f aca="true" t="shared" si="4" ref="O14:O20">SUM(P14:R14)</f>
        <v>3038868</v>
      </c>
      <c r="P14" s="21">
        <v>2642890</v>
      </c>
      <c r="Q14" s="21">
        <v>380309</v>
      </c>
      <c r="R14" s="21">
        <v>15669</v>
      </c>
      <c r="S14" s="21">
        <v>3038868</v>
      </c>
      <c r="T14" s="21">
        <v>1523076</v>
      </c>
      <c r="U14" s="30" t="s">
        <v>93</v>
      </c>
    </row>
    <row r="15" spans="1:21" ht="24.75" customHeight="1">
      <c r="A15" s="4" t="s">
        <v>35</v>
      </c>
      <c r="B15" s="24">
        <v>296</v>
      </c>
      <c r="C15" s="21">
        <f t="shared" si="2"/>
        <v>4090</v>
      </c>
      <c r="D15" s="21">
        <f aca="true" t="shared" si="5" ref="D15:D49">SUM(G15,J15)</f>
        <v>2080</v>
      </c>
      <c r="E15" s="21">
        <f aca="true" t="shared" si="6" ref="E15:E49">SUM(H15,K15)</f>
        <v>2010</v>
      </c>
      <c r="F15" s="21">
        <f t="shared" si="3"/>
        <v>4061</v>
      </c>
      <c r="G15" s="21">
        <v>2060</v>
      </c>
      <c r="H15" s="21">
        <v>2001</v>
      </c>
      <c r="I15" s="21">
        <f>J15+K15</f>
        <v>29</v>
      </c>
      <c r="J15" s="21">
        <v>20</v>
      </c>
      <c r="K15" s="21">
        <v>9</v>
      </c>
      <c r="L15" s="21"/>
      <c r="M15" s="21">
        <v>1070380</v>
      </c>
      <c r="N15" s="21">
        <v>1961794</v>
      </c>
      <c r="O15" s="21">
        <f t="shared" si="4"/>
        <v>4464943</v>
      </c>
      <c r="P15" s="21">
        <v>3765860</v>
      </c>
      <c r="Q15" s="21">
        <v>698348</v>
      </c>
      <c r="R15" s="21">
        <v>735</v>
      </c>
      <c r="S15" s="21">
        <v>4464943</v>
      </c>
      <c r="T15" s="21">
        <v>2366740</v>
      </c>
      <c r="U15" s="30" t="s">
        <v>36</v>
      </c>
    </row>
    <row r="16" spans="1:43" ht="24.75" customHeight="1">
      <c r="A16" s="4" t="s">
        <v>37</v>
      </c>
      <c r="B16" s="24">
        <v>156</v>
      </c>
      <c r="C16" s="21">
        <f t="shared" si="2"/>
        <v>3763</v>
      </c>
      <c r="D16" s="21">
        <f t="shared" si="5"/>
        <v>1784</v>
      </c>
      <c r="E16" s="21">
        <f t="shared" si="6"/>
        <v>1979</v>
      </c>
      <c r="F16" s="21">
        <f t="shared" si="3"/>
        <v>3754</v>
      </c>
      <c r="G16" s="21">
        <v>1779</v>
      </c>
      <c r="H16" s="21">
        <v>1975</v>
      </c>
      <c r="I16" s="21">
        <f>J16+K16</f>
        <v>9</v>
      </c>
      <c r="J16" s="21">
        <v>5</v>
      </c>
      <c r="K16" s="21">
        <v>4</v>
      </c>
      <c r="L16" s="21"/>
      <c r="M16" s="21">
        <v>1021130</v>
      </c>
      <c r="N16" s="21">
        <v>2115570</v>
      </c>
      <c r="O16" s="21">
        <f t="shared" si="4"/>
        <v>4670794</v>
      </c>
      <c r="P16" s="21">
        <v>3970917</v>
      </c>
      <c r="Q16" s="21">
        <v>699162</v>
      </c>
      <c r="R16" s="21">
        <v>715</v>
      </c>
      <c r="S16" s="21">
        <v>4670794</v>
      </c>
      <c r="T16" s="21">
        <v>2424705</v>
      </c>
      <c r="U16" s="30" t="s">
        <v>38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</row>
    <row r="17" spans="1:21" ht="24.75" customHeight="1">
      <c r="A17" s="4" t="s">
        <v>39</v>
      </c>
      <c r="B17" s="25">
        <v>109</v>
      </c>
      <c r="C17" s="21">
        <f t="shared" si="2"/>
        <v>4287</v>
      </c>
      <c r="D17" s="21">
        <f t="shared" si="5"/>
        <v>2028</v>
      </c>
      <c r="E17" s="21">
        <f t="shared" si="6"/>
        <v>2259</v>
      </c>
      <c r="F17" s="21">
        <f t="shared" si="3"/>
        <v>4285</v>
      </c>
      <c r="G17" s="22">
        <v>2026</v>
      </c>
      <c r="H17" s="22">
        <v>2259</v>
      </c>
      <c r="I17" s="21">
        <v>2</v>
      </c>
      <c r="J17" s="22">
        <v>2</v>
      </c>
      <c r="K17" s="15" t="s">
        <v>40</v>
      </c>
      <c r="L17" s="22"/>
      <c r="M17" s="22">
        <v>1179847</v>
      </c>
      <c r="N17" s="22">
        <v>2484965</v>
      </c>
      <c r="O17" s="21">
        <f t="shared" si="4"/>
        <v>5018739</v>
      </c>
      <c r="P17" s="22">
        <v>4369116</v>
      </c>
      <c r="Q17" s="22">
        <v>645991</v>
      </c>
      <c r="R17" s="22">
        <v>3632</v>
      </c>
      <c r="S17" s="22">
        <v>5011337</v>
      </c>
      <c r="T17" s="22">
        <v>2220550</v>
      </c>
      <c r="U17" s="30" t="s">
        <v>41</v>
      </c>
    </row>
    <row r="18" spans="1:21" ht="24.75" customHeight="1">
      <c r="A18" s="4" t="s">
        <v>42</v>
      </c>
      <c r="B18" s="25">
        <v>93</v>
      </c>
      <c r="C18" s="21">
        <f t="shared" si="2"/>
        <v>6403</v>
      </c>
      <c r="D18" s="21">
        <f t="shared" si="5"/>
        <v>2977</v>
      </c>
      <c r="E18" s="21">
        <f t="shared" si="6"/>
        <v>3426</v>
      </c>
      <c r="F18" s="21">
        <f t="shared" si="3"/>
        <v>6403</v>
      </c>
      <c r="G18" s="22">
        <v>2977</v>
      </c>
      <c r="H18" s="22">
        <v>3426</v>
      </c>
      <c r="I18" s="15" t="s">
        <v>40</v>
      </c>
      <c r="J18" s="15" t="s">
        <v>40</v>
      </c>
      <c r="K18" s="15" t="s">
        <v>40</v>
      </c>
      <c r="L18" s="22"/>
      <c r="M18" s="22">
        <v>1936797</v>
      </c>
      <c r="N18" s="22">
        <v>7448945</v>
      </c>
      <c r="O18" s="21">
        <f t="shared" si="4"/>
        <v>12549902</v>
      </c>
      <c r="P18" s="22">
        <v>11473451</v>
      </c>
      <c r="Q18" s="22">
        <v>1073314</v>
      </c>
      <c r="R18" s="22">
        <v>3137</v>
      </c>
      <c r="S18" s="22">
        <v>12495860</v>
      </c>
      <c r="T18" s="22">
        <v>4490386</v>
      </c>
      <c r="U18" s="30" t="s">
        <v>43</v>
      </c>
    </row>
    <row r="19" spans="1:21" ht="24.75" customHeight="1">
      <c r="A19" s="4" t="s">
        <v>44</v>
      </c>
      <c r="B19" s="25">
        <v>58</v>
      </c>
      <c r="C19" s="21">
        <f t="shared" si="2"/>
        <v>8859</v>
      </c>
      <c r="D19" s="21">
        <f t="shared" si="5"/>
        <v>4753</v>
      </c>
      <c r="E19" s="21">
        <f t="shared" si="6"/>
        <v>4106</v>
      </c>
      <c r="F19" s="21">
        <f t="shared" si="3"/>
        <v>8859</v>
      </c>
      <c r="G19" s="22">
        <v>4753</v>
      </c>
      <c r="H19" s="22">
        <v>4106</v>
      </c>
      <c r="I19" s="15" t="s">
        <v>40</v>
      </c>
      <c r="J19" s="15" t="s">
        <v>40</v>
      </c>
      <c r="K19" s="15" t="s">
        <v>40</v>
      </c>
      <c r="L19" s="22"/>
      <c r="M19" s="22">
        <v>3413227</v>
      </c>
      <c r="N19" s="22">
        <v>15334334</v>
      </c>
      <c r="O19" s="21">
        <f t="shared" si="4"/>
        <v>29964368</v>
      </c>
      <c r="P19" s="22">
        <v>28720703</v>
      </c>
      <c r="Q19" s="22">
        <v>1243665</v>
      </c>
      <c r="R19" s="15" t="s">
        <v>40</v>
      </c>
      <c r="S19" s="22">
        <v>29920343</v>
      </c>
      <c r="T19" s="22">
        <v>6156575</v>
      </c>
      <c r="U19" s="30" t="s">
        <v>45</v>
      </c>
    </row>
    <row r="20" spans="1:21" ht="24.75" customHeight="1">
      <c r="A20" s="4" t="s">
        <v>46</v>
      </c>
      <c r="B20" s="25">
        <v>22</v>
      </c>
      <c r="C20" s="21">
        <f t="shared" si="2"/>
        <v>9608</v>
      </c>
      <c r="D20" s="21">
        <f t="shared" si="5"/>
        <v>6142</v>
      </c>
      <c r="E20" s="21">
        <f t="shared" si="6"/>
        <v>3466</v>
      </c>
      <c r="F20" s="21">
        <f t="shared" si="3"/>
        <v>9608</v>
      </c>
      <c r="G20" s="22">
        <v>6142</v>
      </c>
      <c r="H20" s="22">
        <v>3466</v>
      </c>
      <c r="I20" s="15" t="s">
        <v>40</v>
      </c>
      <c r="J20" s="15" t="s">
        <v>40</v>
      </c>
      <c r="K20" s="15" t="s">
        <v>40</v>
      </c>
      <c r="L20" s="22"/>
      <c r="M20" s="22">
        <v>4147185</v>
      </c>
      <c r="N20" s="22">
        <v>30702611</v>
      </c>
      <c r="O20" s="21">
        <f t="shared" si="4"/>
        <v>42873864</v>
      </c>
      <c r="P20" s="22">
        <v>42571577</v>
      </c>
      <c r="Q20" s="22">
        <v>261650</v>
      </c>
      <c r="R20" s="22">
        <v>40637</v>
      </c>
      <c r="S20" s="22">
        <v>43492817</v>
      </c>
      <c r="T20" s="22">
        <v>10186914</v>
      </c>
      <c r="U20" s="5" t="s">
        <v>47</v>
      </c>
    </row>
    <row r="21" spans="1:21" ht="24.75" customHeight="1">
      <c r="A21" s="4"/>
      <c r="B21" s="23"/>
      <c r="C21" s="26"/>
      <c r="D21" s="26"/>
      <c r="E21" s="26"/>
      <c r="F21" s="26"/>
      <c r="G21" s="26"/>
      <c r="H21" s="26"/>
      <c r="I21" s="26"/>
      <c r="J21" s="26"/>
      <c r="K21" s="26"/>
      <c r="L21" s="22"/>
      <c r="M21" s="22"/>
      <c r="N21" s="22"/>
      <c r="O21" s="22"/>
      <c r="P21" s="22"/>
      <c r="Q21" s="22"/>
      <c r="R21" s="22"/>
      <c r="S21" s="22"/>
      <c r="T21" s="22"/>
      <c r="U21" s="5"/>
    </row>
    <row r="22" spans="1:21" ht="24.75" customHeight="1">
      <c r="A22" s="4" t="s">
        <v>70</v>
      </c>
      <c r="B22" s="25">
        <v>248</v>
      </c>
      <c r="C22" s="21">
        <f>D22+E22</f>
        <v>7890</v>
      </c>
      <c r="D22" s="21">
        <f t="shared" si="5"/>
        <v>2966</v>
      </c>
      <c r="E22" s="21">
        <f t="shared" si="6"/>
        <v>4924</v>
      </c>
      <c r="F22" s="22">
        <f>G22+H22</f>
        <v>7837</v>
      </c>
      <c r="G22" s="22">
        <v>2932</v>
      </c>
      <c r="H22" s="22">
        <v>4905</v>
      </c>
      <c r="I22" s="22">
        <f>J22+K22</f>
        <v>53</v>
      </c>
      <c r="J22" s="22">
        <v>34</v>
      </c>
      <c r="K22" s="22">
        <v>19</v>
      </c>
      <c r="L22" s="22"/>
      <c r="M22" s="22">
        <v>2102453</v>
      </c>
      <c r="N22" s="22">
        <v>7351802</v>
      </c>
      <c r="O22" s="21">
        <f>SUM(P22:R22)</f>
        <v>11450623</v>
      </c>
      <c r="P22" s="21">
        <v>11161770</v>
      </c>
      <c r="Q22" s="21">
        <v>288369</v>
      </c>
      <c r="R22" s="21">
        <v>484</v>
      </c>
      <c r="S22" s="22">
        <v>11461139</v>
      </c>
      <c r="T22" s="21">
        <v>3652845</v>
      </c>
      <c r="U22" s="31" t="s">
        <v>96</v>
      </c>
    </row>
    <row r="23" spans="1:21" ht="24.75" customHeight="1">
      <c r="A23" s="4" t="s">
        <v>71</v>
      </c>
      <c r="B23" s="25">
        <v>38</v>
      </c>
      <c r="C23" s="21">
        <f>D23+E23</f>
        <v>735</v>
      </c>
      <c r="D23" s="21">
        <f t="shared" si="5"/>
        <v>535</v>
      </c>
      <c r="E23" s="21">
        <f t="shared" si="6"/>
        <v>200</v>
      </c>
      <c r="F23" s="22">
        <f>G23+H23</f>
        <v>730</v>
      </c>
      <c r="G23" s="22">
        <v>532</v>
      </c>
      <c r="H23" s="22">
        <v>198</v>
      </c>
      <c r="I23" s="22">
        <f>J23+K23</f>
        <v>5</v>
      </c>
      <c r="J23" s="22">
        <v>3</v>
      </c>
      <c r="K23" s="22">
        <v>2</v>
      </c>
      <c r="L23" s="22"/>
      <c r="M23" s="22">
        <v>575415</v>
      </c>
      <c r="N23" s="22">
        <v>2533018</v>
      </c>
      <c r="O23" s="21">
        <f>SUM(P23:R23)</f>
        <v>11463383</v>
      </c>
      <c r="P23" s="21">
        <v>11459432</v>
      </c>
      <c r="Q23" s="21">
        <v>3858</v>
      </c>
      <c r="R23" s="21">
        <v>93</v>
      </c>
      <c r="S23" s="22">
        <v>11500619</v>
      </c>
      <c r="T23" s="21">
        <v>1151367</v>
      </c>
      <c r="U23" s="10">
        <v>10</v>
      </c>
    </row>
    <row r="24" spans="1:21" ht="24.75" customHeight="1">
      <c r="A24" s="4" t="s">
        <v>72</v>
      </c>
      <c r="B24" s="25">
        <v>9</v>
      </c>
      <c r="C24" s="21">
        <f>D24+E24</f>
        <v>305</v>
      </c>
      <c r="D24" s="21">
        <f t="shared" si="5"/>
        <v>193</v>
      </c>
      <c r="E24" s="21">
        <f t="shared" si="6"/>
        <v>112</v>
      </c>
      <c r="F24" s="22">
        <f>G24+H24</f>
        <v>303</v>
      </c>
      <c r="G24" s="22">
        <v>192</v>
      </c>
      <c r="H24" s="22">
        <v>111</v>
      </c>
      <c r="I24" s="22">
        <f>J24+K24</f>
        <v>2</v>
      </c>
      <c r="J24" s="22">
        <v>1</v>
      </c>
      <c r="K24" s="22">
        <v>1</v>
      </c>
      <c r="L24" s="22"/>
      <c r="M24" s="22">
        <v>109425</v>
      </c>
      <c r="N24" s="22">
        <v>122954</v>
      </c>
      <c r="O24" s="21">
        <f>SUM(P24:R24)</f>
        <v>311118</v>
      </c>
      <c r="P24" s="21">
        <v>73970</v>
      </c>
      <c r="Q24" s="21">
        <v>237140</v>
      </c>
      <c r="R24" s="15">
        <v>8</v>
      </c>
      <c r="S24" s="22">
        <v>308709</v>
      </c>
      <c r="T24" s="21">
        <v>160086</v>
      </c>
      <c r="U24" s="10">
        <v>11</v>
      </c>
    </row>
    <row r="25" spans="1:21" ht="24.75" customHeight="1">
      <c r="A25" s="4" t="s">
        <v>73</v>
      </c>
      <c r="B25" s="25">
        <v>149</v>
      </c>
      <c r="C25" s="21">
        <f>D25+E25</f>
        <v>4445</v>
      </c>
      <c r="D25" s="21">
        <f t="shared" si="5"/>
        <v>767</v>
      </c>
      <c r="E25" s="21">
        <f t="shared" si="6"/>
        <v>3678</v>
      </c>
      <c r="F25" s="22">
        <f>G25+H25</f>
        <v>4402</v>
      </c>
      <c r="G25" s="22">
        <v>743</v>
      </c>
      <c r="H25" s="22">
        <v>3659</v>
      </c>
      <c r="I25" s="22">
        <f>J25+K25</f>
        <v>43</v>
      </c>
      <c r="J25" s="22">
        <v>24</v>
      </c>
      <c r="K25" s="22">
        <v>19</v>
      </c>
      <c r="L25" s="22"/>
      <c r="M25" s="22">
        <v>995631</v>
      </c>
      <c r="N25" s="22">
        <v>1938902</v>
      </c>
      <c r="O25" s="21">
        <f>SUM(P25:R25)</f>
        <v>3492983</v>
      </c>
      <c r="P25" s="21">
        <v>2424610</v>
      </c>
      <c r="Q25" s="21">
        <v>1068259</v>
      </c>
      <c r="R25" s="21">
        <v>114</v>
      </c>
      <c r="S25" s="22">
        <v>3482953</v>
      </c>
      <c r="T25" s="21">
        <v>1415912</v>
      </c>
      <c r="U25" s="10" t="s">
        <v>48</v>
      </c>
    </row>
    <row r="26" spans="1:21" ht="24.75" customHeight="1">
      <c r="A26" s="4" t="s">
        <v>74</v>
      </c>
      <c r="B26" s="25">
        <v>75</v>
      </c>
      <c r="C26" s="21">
        <f>D26+E26</f>
        <v>913</v>
      </c>
      <c r="D26" s="21">
        <f t="shared" si="5"/>
        <v>725</v>
      </c>
      <c r="E26" s="21">
        <f t="shared" si="6"/>
        <v>188</v>
      </c>
      <c r="F26" s="22">
        <f>G26+H26</f>
        <v>902</v>
      </c>
      <c r="G26" s="22">
        <v>718</v>
      </c>
      <c r="H26" s="22">
        <v>184</v>
      </c>
      <c r="I26" s="22">
        <f>J26+K26</f>
        <v>11</v>
      </c>
      <c r="J26" s="22">
        <v>7</v>
      </c>
      <c r="K26" s="22">
        <v>4</v>
      </c>
      <c r="L26" s="22"/>
      <c r="M26" s="22">
        <v>291724</v>
      </c>
      <c r="N26" s="22">
        <v>1084921</v>
      </c>
      <c r="O26" s="21">
        <f>SUM(P26:R26)</f>
        <v>1847403</v>
      </c>
      <c r="P26" s="21">
        <v>1762072</v>
      </c>
      <c r="Q26" s="21">
        <v>84956</v>
      </c>
      <c r="R26" s="21">
        <v>375</v>
      </c>
      <c r="S26" s="22">
        <v>1844330</v>
      </c>
      <c r="T26" s="21">
        <v>662500</v>
      </c>
      <c r="U26" s="10" t="s">
        <v>49</v>
      </c>
    </row>
    <row r="27" spans="1:21" ht="24.75" customHeight="1">
      <c r="A27" s="4"/>
      <c r="B27" s="25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1"/>
      <c r="P27" s="22"/>
      <c r="Q27" s="22"/>
      <c r="R27" s="22"/>
      <c r="S27" s="22"/>
      <c r="T27" s="22"/>
      <c r="U27" s="5"/>
    </row>
    <row r="28" spans="1:21" ht="24.75" customHeight="1">
      <c r="A28" s="4" t="s">
        <v>75</v>
      </c>
      <c r="B28" s="25">
        <v>49</v>
      </c>
      <c r="C28" s="21">
        <f>D28+E28</f>
        <v>519</v>
      </c>
      <c r="D28" s="21">
        <f t="shared" si="5"/>
        <v>398</v>
      </c>
      <c r="E28" s="21">
        <f t="shared" si="6"/>
        <v>121</v>
      </c>
      <c r="F28" s="22">
        <f>G28+H28</f>
        <v>497</v>
      </c>
      <c r="G28" s="22">
        <v>381</v>
      </c>
      <c r="H28" s="22">
        <v>116</v>
      </c>
      <c r="I28" s="22">
        <f>J28+K28</f>
        <v>22</v>
      </c>
      <c r="J28" s="22">
        <v>17</v>
      </c>
      <c r="K28" s="22">
        <v>5</v>
      </c>
      <c r="L28" s="22"/>
      <c r="M28" s="22">
        <v>143079</v>
      </c>
      <c r="N28" s="22">
        <v>258914</v>
      </c>
      <c r="O28" s="21">
        <f>SUM(P28:R28)</f>
        <v>515438</v>
      </c>
      <c r="P28" s="21">
        <v>512010</v>
      </c>
      <c r="Q28" s="21">
        <v>1263</v>
      </c>
      <c r="R28" s="21">
        <v>2165</v>
      </c>
      <c r="S28" s="22">
        <v>512775</v>
      </c>
      <c r="T28" s="21">
        <v>238849</v>
      </c>
      <c r="U28" s="10" t="s">
        <v>50</v>
      </c>
    </row>
    <row r="29" spans="1:21" ht="24.75" customHeight="1">
      <c r="A29" s="4" t="s">
        <v>76</v>
      </c>
      <c r="B29" s="25">
        <v>57</v>
      </c>
      <c r="C29" s="21">
        <f>D29+E29</f>
        <v>1908</v>
      </c>
      <c r="D29" s="21">
        <f t="shared" si="5"/>
        <v>1284</v>
      </c>
      <c r="E29" s="21">
        <f t="shared" si="6"/>
        <v>624</v>
      </c>
      <c r="F29" s="22">
        <f>G29+H29</f>
        <v>1892</v>
      </c>
      <c r="G29" s="22">
        <v>1273</v>
      </c>
      <c r="H29" s="22">
        <v>619</v>
      </c>
      <c r="I29" s="22">
        <f>J29+K29</f>
        <v>16</v>
      </c>
      <c r="J29" s="22">
        <v>11</v>
      </c>
      <c r="K29" s="22">
        <v>5</v>
      </c>
      <c r="L29" s="22"/>
      <c r="M29" s="22">
        <v>866780</v>
      </c>
      <c r="N29" s="22">
        <v>6277804</v>
      </c>
      <c r="O29" s="21">
        <f>SUM(P29:R29)</f>
        <v>8568174</v>
      </c>
      <c r="P29" s="21">
        <v>8519321</v>
      </c>
      <c r="Q29" s="21">
        <v>48229</v>
      </c>
      <c r="R29" s="15">
        <v>624</v>
      </c>
      <c r="S29" s="22">
        <v>8517321</v>
      </c>
      <c r="T29" s="21">
        <v>1261099</v>
      </c>
      <c r="U29" s="10" t="s">
        <v>51</v>
      </c>
    </row>
    <row r="30" spans="1:21" ht="24.75" customHeight="1">
      <c r="A30" s="4" t="s">
        <v>77</v>
      </c>
      <c r="B30" s="25">
        <v>50</v>
      </c>
      <c r="C30" s="21">
        <f>D30+E30</f>
        <v>1147</v>
      </c>
      <c r="D30" s="21">
        <f t="shared" si="5"/>
        <v>701</v>
      </c>
      <c r="E30" s="21">
        <f t="shared" si="6"/>
        <v>446</v>
      </c>
      <c r="F30" s="22">
        <f>G30+H30</f>
        <v>1146</v>
      </c>
      <c r="G30" s="22">
        <v>700</v>
      </c>
      <c r="H30" s="22">
        <v>446</v>
      </c>
      <c r="I30" s="22">
        <v>1</v>
      </c>
      <c r="J30" s="22">
        <v>1</v>
      </c>
      <c r="K30" s="15" t="s">
        <v>40</v>
      </c>
      <c r="L30" s="22"/>
      <c r="M30" s="22">
        <v>369642</v>
      </c>
      <c r="N30" s="22">
        <v>494113</v>
      </c>
      <c r="O30" s="21">
        <f>SUM(P30:R30)</f>
        <v>1252514</v>
      </c>
      <c r="P30" s="21">
        <v>1163166</v>
      </c>
      <c r="Q30" s="21">
        <v>89287</v>
      </c>
      <c r="R30" s="15">
        <v>61</v>
      </c>
      <c r="S30" s="22">
        <v>1252400</v>
      </c>
      <c r="T30" s="21">
        <v>677018</v>
      </c>
      <c r="U30" s="10" t="s">
        <v>52</v>
      </c>
    </row>
    <row r="31" spans="1:21" ht="24.75" customHeight="1">
      <c r="A31" s="4" t="s">
        <v>78</v>
      </c>
      <c r="B31" s="25">
        <v>4</v>
      </c>
      <c r="C31" s="21">
        <f>D31+E31</f>
        <v>91</v>
      </c>
      <c r="D31" s="21">
        <f t="shared" si="5"/>
        <v>56</v>
      </c>
      <c r="E31" s="21">
        <f t="shared" si="6"/>
        <v>35</v>
      </c>
      <c r="F31" s="22">
        <f>G31+H31</f>
        <v>91</v>
      </c>
      <c r="G31" s="22">
        <v>56</v>
      </c>
      <c r="H31" s="22">
        <v>35</v>
      </c>
      <c r="I31" s="15" t="s">
        <v>40</v>
      </c>
      <c r="J31" s="15" t="s">
        <v>40</v>
      </c>
      <c r="K31" s="15" t="s">
        <v>40</v>
      </c>
      <c r="L31" s="22"/>
      <c r="M31" s="22">
        <v>51812</v>
      </c>
      <c r="N31" s="22">
        <v>74306</v>
      </c>
      <c r="O31" s="21">
        <f>SUM(P31:R31)</f>
        <v>210397</v>
      </c>
      <c r="P31" s="21">
        <v>207692</v>
      </c>
      <c r="Q31" s="21">
        <v>2705</v>
      </c>
      <c r="R31" s="15" t="s">
        <v>40</v>
      </c>
      <c r="S31" s="22">
        <v>210441</v>
      </c>
      <c r="T31" s="21">
        <v>127068</v>
      </c>
      <c r="U31" s="10" t="s">
        <v>53</v>
      </c>
    </row>
    <row r="32" spans="1:21" ht="24.75" customHeight="1">
      <c r="A32" s="4" t="s">
        <v>79</v>
      </c>
      <c r="B32" s="25">
        <v>13</v>
      </c>
      <c r="C32" s="21">
        <f>D32+E32</f>
        <v>95</v>
      </c>
      <c r="D32" s="21">
        <f t="shared" si="5"/>
        <v>71</v>
      </c>
      <c r="E32" s="21">
        <f t="shared" si="6"/>
        <v>24</v>
      </c>
      <c r="F32" s="22">
        <f>G32+H32</f>
        <v>95</v>
      </c>
      <c r="G32" s="22">
        <v>71</v>
      </c>
      <c r="H32" s="22">
        <v>24</v>
      </c>
      <c r="I32" s="15" t="s">
        <v>40</v>
      </c>
      <c r="J32" s="15" t="s">
        <v>40</v>
      </c>
      <c r="K32" s="15" t="s">
        <v>40</v>
      </c>
      <c r="L32" s="22"/>
      <c r="M32" s="22">
        <v>44647</v>
      </c>
      <c r="N32" s="22">
        <v>256682</v>
      </c>
      <c r="O32" s="21">
        <f>SUM(P32:R32)</f>
        <v>434419</v>
      </c>
      <c r="P32" s="21">
        <v>434419</v>
      </c>
      <c r="Q32" s="15" t="s">
        <v>40</v>
      </c>
      <c r="R32" s="15" t="s">
        <v>40</v>
      </c>
      <c r="S32" s="22">
        <v>434419</v>
      </c>
      <c r="T32" s="21">
        <v>169273</v>
      </c>
      <c r="U32" s="10" t="s">
        <v>54</v>
      </c>
    </row>
    <row r="33" spans="1:21" ht="24.75" customHeight="1">
      <c r="A33" s="4"/>
      <c r="B33" s="25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1"/>
      <c r="P33" s="22"/>
      <c r="Q33" s="22"/>
      <c r="R33" s="15"/>
      <c r="S33" s="22"/>
      <c r="T33" s="22"/>
      <c r="U33" s="5"/>
    </row>
    <row r="34" spans="1:21" ht="24.75" customHeight="1">
      <c r="A34" s="4" t="s">
        <v>80</v>
      </c>
      <c r="B34" s="25">
        <v>33</v>
      </c>
      <c r="C34" s="21">
        <f>D34+E34</f>
        <v>942</v>
      </c>
      <c r="D34" s="21">
        <f t="shared" si="5"/>
        <v>575</v>
      </c>
      <c r="E34" s="21">
        <f t="shared" si="6"/>
        <v>367</v>
      </c>
      <c r="F34" s="22">
        <f>G34+H34</f>
        <v>939</v>
      </c>
      <c r="G34" s="22">
        <v>573</v>
      </c>
      <c r="H34" s="22">
        <v>366</v>
      </c>
      <c r="I34" s="22">
        <f>J34+K34</f>
        <v>3</v>
      </c>
      <c r="J34" s="15">
        <v>2</v>
      </c>
      <c r="K34" s="15">
        <v>1</v>
      </c>
      <c r="L34" s="22"/>
      <c r="M34" s="22">
        <v>274608</v>
      </c>
      <c r="N34" s="22">
        <v>755516</v>
      </c>
      <c r="O34" s="21">
        <f>SUM(P34:R34)</f>
        <v>1446241</v>
      </c>
      <c r="P34" s="21">
        <v>1399463</v>
      </c>
      <c r="Q34" s="21">
        <v>46558</v>
      </c>
      <c r="R34" s="15">
        <v>220</v>
      </c>
      <c r="S34" s="22">
        <v>1446005</v>
      </c>
      <c r="T34" s="21">
        <v>601171</v>
      </c>
      <c r="U34" s="10" t="s">
        <v>55</v>
      </c>
    </row>
    <row r="35" spans="1:21" ht="24.75" customHeight="1">
      <c r="A35" s="4" t="s">
        <v>81</v>
      </c>
      <c r="B35" s="25">
        <v>12</v>
      </c>
      <c r="C35" s="21">
        <f>D35+E35</f>
        <v>242</v>
      </c>
      <c r="D35" s="21">
        <f t="shared" si="5"/>
        <v>137</v>
      </c>
      <c r="E35" s="21">
        <f t="shared" si="6"/>
        <v>105</v>
      </c>
      <c r="F35" s="22">
        <f>G35+H35</f>
        <v>239</v>
      </c>
      <c r="G35" s="22">
        <v>134</v>
      </c>
      <c r="H35" s="22">
        <v>105</v>
      </c>
      <c r="I35" s="22">
        <v>3</v>
      </c>
      <c r="J35" s="22">
        <v>3</v>
      </c>
      <c r="K35" s="15" t="s">
        <v>40</v>
      </c>
      <c r="L35" s="22"/>
      <c r="M35" s="22">
        <v>65893</v>
      </c>
      <c r="N35" s="22">
        <v>78099</v>
      </c>
      <c r="O35" s="21">
        <f>SUM(P35:R35)</f>
        <v>182702</v>
      </c>
      <c r="P35" s="21">
        <v>175884</v>
      </c>
      <c r="Q35" s="15">
        <v>6818</v>
      </c>
      <c r="R35" s="15" t="s">
        <v>40</v>
      </c>
      <c r="S35" s="22">
        <v>182945</v>
      </c>
      <c r="T35" s="21">
        <v>88489</v>
      </c>
      <c r="U35" s="10" t="s">
        <v>56</v>
      </c>
    </row>
    <row r="36" spans="1:21" ht="24.75" customHeight="1">
      <c r="A36" s="4" t="s">
        <v>82</v>
      </c>
      <c r="B36" s="25">
        <v>3</v>
      </c>
      <c r="C36" s="21">
        <f>D36+E36</f>
        <v>208</v>
      </c>
      <c r="D36" s="21">
        <f t="shared" si="5"/>
        <v>99</v>
      </c>
      <c r="E36" s="21">
        <f t="shared" si="6"/>
        <v>109</v>
      </c>
      <c r="F36" s="22">
        <f>G36+H36</f>
        <v>208</v>
      </c>
      <c r="G36" s="22">
        <v>99</v>
      </c>
      <c r="H36" s="22">
        <v>109</v>
      </c>
      <c r="I36" s="15" t="s">
        <v>40</v>
      </c>
      <c r="J36" s="15" t="s">
        <v>40</v>
      </c>
      <c r="K36" s="15" t="s">
        <v>40</v>
      </c>
      <c r="L36" s="22"/>
      <c r="M36" s="22">
        <v>88295</v>
      </c>
      <c r="N36" s="22">
        <v>335412</v>
      </c>
      <c r="O36" s="21">
        <f>SUM(P36:R36)</f>
        <v>457702</v>
      </c>
      <c r="P36" s="21">
        <v>453772</v>
      </c>
      <c r="Q36" s="21">
        <v>3930</v>
      </c>
      <c r="R36" s="15" t="s">
        <v>40</v>
      </c>
      <c r="S36" s="22">
        <v>460939</v>
      </c>
      <c r="T36" s="21">
        <v>116748</v>
      </c>
      <c r="U36" s="10" t="s">
        <v>57</v>
      </c>
    </row>
    <row r="37" spans="1:21" ht="24.75" customHeight="1">
      <c r="A37" s="4" t="s">
        <v>83</v>
      </c>
      <c r="B37" s="25">
        <v>71</v>
      </c>
      <c r="C37" s="21">
        <f>D37+E37</f>
        <v>1126</v>
      </c>
      <c r="D37" s="21">
        <f t="shared" si="5"/>
        <v>940</v>
      </c>
      <c r="E37" s="21">
        <f t="shared" si="6"/>
        <v>186</v>
      </c>
      <c r="F37" s="22">
        <f>G37+H37</f>
        <v>1120</v>
      </c>
      <c r="G37" s="22">
        <v>937</v>
      </c>
      <c r="H37" s="22">
        <v>183</v>
      </c>
      <c r="I37" s="22">
        <f>J37+K37</f>
        <v>6</v>
      </c>
      <c r="J37" s="22">
        <v>3</v>
      </c>
      <c r="K37" s="22">
        <v>3</v>
      </c>
      <c r="L37" s="22"/>
      <c r="M37" s="22">
        <v>395377</v>
      </c>
      <c r="N37" s="22">
        <v>993915</v>
      </c>
      <c r="O37" s="21">
        <f>SUM(P37:R37)</f>
        <v>2067315</v>
      </c>
      <c r="P37" s="21">
        <v>2012774</v>
      </c>
      <c r="Q37" s="21">
        <v>54489</v>
      </c>
      <c r="R37" s="15">
        <v>52</v>
      </c>
      <c r="S37" s="22">
        <v>2058853</v>
      </c>
      <c r="T37" s="21">
        <v>997157</v>
      </c>
      <c r="U37" s="10" t="s">
        <v>58</v>
      </c>
    </row>
    <row r="38" spans="1:36" ht="24.75" customHeight="1">
      <c r="A38" s="4" t="s">
        <v>84</v>
      </c>
      <c r="B38" s="25">
        <v>10</v>
      </c>
      <c r="C38" s="21">
        <f>D38+E38</f>
        <v>417</v>
      </c>
      <c r="D38" s="21">
        <f t="shared" si="5"/>
        <v>371</v>
      </c>
      <c r="E38" s="21">
        <f t="shared" si="6"/>
        <v>46</v>
      </c>
      <c r="F38" s="22">
        <f>G38+H38</f>
        <v>417</v>
      </c>
      <c r="G38" s="22">
        <v>371</v>
      </c>
      <c r="H38" s="22">
        <v>46</v>
      </c>
      <c r="I38" s="15" t="s">
        <v>40</v>
      </c>
      <c r="J38" s="15" t="s">
        <v>40</v>
      </c>
      <c r="K38" s="15" t="s">
        <v>40</v>
      </c>
      <c r="L38" s="22"/>
      <c r="M38" s="22">
        <v>174676</v>
      </c>
      <c r="N38" s="22">
        <v>357598</v>
      </c>
      <c r="O38" s="21">
        <f>SUM(P38:R38)</f>
        <v>787444</v>
      </c>
      <c r="P38" s="21">
        <v>750369</v>
      </c>
      <c r="Q38" s="21">
        <v>36173</v>
      </c>
      <c r="R38" s="15">
        <v>902</v>
      </c>
      <c r="S38" s="22">
        <v>779954</v>
      </c>
      <c r="T38" s="21">
        <v>375215</v>
      </c>
      <c r="U38" s="10" t="s">
        <v>59</v>
      </c>
      <c r="Y38" s="18"/>
      <c r="AJ38" s="18"/>
    </row>
    <row r="39" spans="1:21" ht="24.75" customHeight="1">
      <c r="A39" s="4"/>
      <c r="B39" s="25"/>
      <c r="C39" s="21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/>
      <c r="P39" s="22"/>
      <c r="Q39" s="22"/>
      <c r="R39" s="15"/>
      <c r="S39" s="22"/>
      <c r="T39" s="22"/>
      <c r="U39" s="5"/>
    </row>
    <row r="40" spans="1:21" ht="24.75" customHeight="1">
      <c r="A40" s="4" t="s">
        <v>85</v>
      </c>
      <c r="B40" s="25">
        <v>4</v>
      </c>
      <c r="C40" s="21">
        <f>D40+E40</f>
        <v>79</v>
      </c>
      <c r="D40" s="21">
        <f t="shared" si="5"/>
        <v>55</v>
      </c>
      <c r="E40" s="21">
        <f t="shared" si="6"/>
        <v>24</v>
      </c>
      <c r="F40" s="22">
        <f>G40+H40</f>
        <v>79</v>
      </c>
      <c r="G40" s="22">
        <v>55</v>
      </c>
      <c r="H40" s="22">
        <v>24</v>
      </c>
      <c r="I40" s="15" t="s">
        <v>40</v>
      </c>
      <c r="J40" s="15" t="s">
        <v>40</v>
      </c>
      <c r="K40" s="15" t="s">
        <v>40</v>
      </c>
      <c r="L40" s="22"/>
      <c r="M40" s="22">
        <v>23687</v>
      </c>
      <c r="N40" s="22">
        <v>109061</v>
      </c>
      <c r="O40" s="21">
        <f>SUM(P40:R40)</f>
        <v>172221</v>
      </c>
      <c r="P40" s="21">
        <v>161592</v>
      </c>
      <c r="Q40" s="21">
        <v>10629</v>
      </c>
      <c r="R40" s="15" t="s">
        <v>40</v>
      </c>
      <c r="S40" s="22">
        <v>187820</v>
      </c>
      <c r="T40" s="21">
        <v>67071</v>
      </c>
      <c r="U40" s="10" t="s">
        <v>60</v>
      </c>
    </row>
    <row r="41" spans="1:21" ht="24.75" customHeight="1">
      <c r="A41" s="4" t="s">
        <v>86</v>
      </c>
      <c r="B41" s="25">
        <v>76</v>
      </c>
      <c r="C41" s="21">
        <f>D41+E41</f>
        <v>1972</v>
      </c>
      <c r="D41" s="21">
        <f t="shared" si="5"/>
        <v>1484</v>
      </c>
      <c r="E41" s="21">
        <f t="shared" si="6"/>
        <v>488</v>
      </c>
      <c r="F41" s="22">
        <f>G41+H41</f>
        <v>1968</v>
      </c>
      <c r="G41" s="22">
        <v>1482</v>
      </c>
      <c r="H41" s="22">
        <v>486</v>
      </c>
      <c r="I41" s="22">
        <f>J41+K41</f>
        <v>4</v>
      </c>
      <c r="J41" s="22">
        <v>2</v>
      </c>
      <c r="K41" s="22">
        <v>2</v>
      </c>
      <c r="L41" s="22"/>
      <c r="M41" s="22">
        <v>718814</v>
      </c>
      <c r="N41" s="22">
        <v>1470131</v>
      </c>
      <c r="O41" s="21">
        <f>SUM(P41:R41)</f>
        <v>2883112</v>
      </c>
      <c r="P41" s="21">
        <v>2530493</v>
      </c>
      <c r="Q41" s="21">
        <v>350531</v>
      </c>
      <c r="R41" s="21">
        <v>2088</v>
      </c>
      <c r="S41" s="22">
        <v>2870473</v>
      </c>
      <c r="T41" s="21">
        <v>1271839</v>
      </c>
      <c r="U41" s="10" t="s">
        <v>61</v>
      </c>
    </row>
    <row r="42" spans="1:21" ht="24.75" customHeight="1">
      <c r="A42" s="4" t="s">
        <v>87</v>
      </c>
      <c r="B42" s="25">
        <v>78</v>
      </c>
      <c r="C42" s="21">
        <f>D42+E42</f>
        <v>1999</v>
      </c>
      <c r="D42" s="21">
        <f t="shared" si="5"/>
        <v>1521</v>
      </c>
      <c r="E42" s="21">
        <f t="shared" si="6"/>
        <v>478</v>
      </c>
      <c r="F42" s="22">
        <f>G42+H42</f>
        <v>1995</v>
      </c>
      <c r="G42" s="22">
        <v>1517</v>
      </c>
      <c r="H42" s="22">
        <v>478</v>
      </c>
      <c r="I42" s="22">
        <v>4</v>
      </c>
      <c r="J42" s="22">
        <v>4</v>
      </c>
      <c r="K42" s="15" t="s">
        <v>40</v>
      </c>
      <c r="L42" s="22"/>
      <c r="M42" s="22">
        <v>708126</v>
      </c>
      <c r="N42" s="22">
        <v>2227026</v>
      </c>
      <c r="O42" s="21">
        <f>SUM(P42:R42)</f>
        <v>3840020</v>
      </c>
      <c r="P42" s="21">
        <v>3510303</v>
      </c>
      <c r="Q42" s="21">
        <v>323840</v>
      </c>
      <c r="R42" s="21">
        <v>5877</v>
      </c>
      <c r="S42" s="22">
        <v>3871606</v>
      </c>
      <c r="T42" s="21">
        <v>1538431</v>
      </c>
      <c r="U42" s="10" t="s">
        <v>62</v>
      </c>
    </row>
    <row r="43" spans="1:21" ht="24.75" customHeight="1">
      <c r="A43" s="4" t="s">
        <v>88</v>
      </c>
      <c r="B43" s="25">
        <v>104</v>
      </c>
      <c r="C43" s="21">
        <f>D43+E43</f>
        <v>4172</v>
      </c>
      <c r="D43" s="21">
        <f t="shared" si="5"/>
        <v>2329</v>
      </c>
      <c r="E43" s="21">
        <f t="shared" si="6"/>
        <v>1843</v>
      </c>
      <c r="F43" s="22">
        <f>G43+H43</f>
        <v>4150</v>
      </c>
      <c r="G43" s="22">
        <v>2313</v>
      </c>
      <c r="H43" s="22">
        <v>1837</v>
      </c>
      <c r="I43" s="22">
        <f>J43+K43</f>
        <v>22</v>
      </c>
      <c r="J43" s="22">
        <v>16</v>
      </c>
      <c r="K43" s="22">
        <v>6</v>
      </c>
      <c r="L43" s="22"/>
      <c r="M43" s="22">
        <v>1427520</v>
      </c>
      <c r="N43" s="22">
        <v>5913198</v>
      </c>
      <c r="O43" s="21">
        <f>SUM(P43:R43)</f>
        <v>10514807</v>
      </c>
      <c r="P43" s="21">
        <v>9919031</v>
      </c>
      <c r="Q43" s="21">
        <v>594153</v>
      </c>
      <c r="R43" s="21">
        <v>1623</v>
      </c>
      <c r="S43" s="22">
        <v>10346454</v>
      </c>
      <c r="T43" s="21">
        <v>4059555</v>
      </c>
      <c r="U43" s="10" t="s">
        <v>63</v>
      </c>
    </row>
    <row r="44" spans="1:21" ht="24.75" customHeight="1">
      <c r="A44" s="4" t="s">
        <v>89</v>
      </c>
      <c r="B44" s="25">
        <v>29</v>
      </c>
      <c r="C44" s="21">
        <f>D44+E44</f>
        <v>1861</v>
      </c>
      <c r="D44" s="21">
        <f t="shared" si="5"/>
        <v>844</v>
      </c>
      <c r="E44" s="21">
        <f t="shared" si="6"/>
        <v>1017</v>
      </c>
      <c r="F44" s="22">
        <f>G44+H44</f>
        <v>1856</v>
      </c>
      <c r="G44" s="22">
        <v>841</v>
      </c>
      <c r="H44" s="22">
        <v>1015</v>
      </c>
      <c r="I44" s="22">
        <f>J44+K44</f>
        <v>5</v>
      </c>
      <c r="J44" s="22">
        <v>3</v>
      </c>
      <c r="K44" s="15">
        <v>2</v>
      </c>
      <c r="L44" s="22"/>
      <c r="M44" s="22">
        <v>636433</v>
      </c>
      <c r="N44" s="22">
        <v>7324319</v>
      </c>
      <c r="O44" s="21">
        <f>SUM(P44:R44)</f>
        <v>9623398</v>
      </c>
      <c r="P44" s="21">
        <v>9240096</v>
      </c>
      <c r="Q44" s="21">
        <v>383302</v>
      </c>
      <c r="R44" s="15" t="s">
        <v>40</v>
      </c>
      <c r="S44" s="22">
        <v>9490150</v>
      </c>
      <c r="T44" s="21">
        <v>2022963</v>
      </c>
      <c r="U44" s="10" t="s">
        <v>64</v>
      </c>
    </row>
    <row r="45" spans="1:21" ht="24.75" customHeight="1">
      <c r="A45" s="4"/>
      <c r="B45" s="25"/>
      <c r="C45" s="21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1"/>
      <c r="P45" s="22"/>
      <c r="Q45" s="22"/>
      <c r="R45" s="22"/>
      <c r="S45" s="22"/>
      <c r="T45" s="22"/>
      <c r="U45" s="5"/>
    </row>
    <row r="46" spans="1:21" ht="24.75" customHeight="1">
      <c r="A46" s="4" t="s">
        <v>69</v>
      </c>
      <c r="B46" s="25">
        <v>87</v>
      </c>
      <c r="C46" s="21">
        <f>D46+E46</f>
        <v>8211</v>
      </c>
      <c r="D46" s="21">
        <f t="shared" si="5"/>
        <v>4837</v>
      </c>
      <c r="E46" s="21">
        <f t="shared" si="6"/>
        <v>3374</v>
      </c>
      <c r="F46" s="22">
        <f>G46+H46</f>
        <v>8197</v>
      </c>
      <c r="G46" s="22">
        <v>4827</v>
      </c>
      <c r="H46" s="22">
        <v>3370</v>
      </c>
      <c r="I46" s="22">
        <f>J46+K46</f>
        <v>14</v>
      </c>
      <c r="J46" s="22">
        <v>10</v>
      </c>
      <c r="K46" s="22">
        <v>4</v>
      </c>
      <c r="L46" s="22"/>
      <c r="M46" s="22">
        <v>3211227</v>
      </c>
      <c r="N46" s="22">
        <v>20754483</v>
      </c>
      <c r="O46" s="21">
        <f>SUM(P46:R46)</f>
        <v>29676629</v>
      </c>
      <c r="P46" s="22">
        <v>28411169</v>
      </c>
      <c r="Q46" s="22">
        <v>1222008</v>
      </c>
      <c r="R46" s="22">
        <v>43452</v>
      </c>
      <c r="S46" s="22">
        <v>30466917</v>
      </c>
      <c r="T46" s="22">
        <v>8150094</v>
      </c>
      <c r="U46" s="10" t="s">
        <v>65</v>
      </c>
    </row>
    <row r="47" spans="1:21" ht="24.75" customHeight="1">
      <c r="A47" s="4" t="s">
        <v>90</v>
      </c>
      <c r="B47" s="25">
        <v>16</v>
      </c>
      <c r="C47" s="21">
        <f>D47+E47</f>
        <v>560</v>
      </c>
      <c r="D47" s="21">
        <f t="shared" si="5"/>
        <v>438</v>
      </c>
      <c r="E47" s="21">
        <f t="shared" si="6"/>
        <v>122</v>
      </c>
      <c r="F47" s="22">
        <f>G47+H47</f>
        <v>557</v>
      </c>
      <c r="G47" s="22">
        <v>436</v>
      </c>
      <c r="H47" s="22">
        <v>121</v>
      </c>
      <c r="I47" s="22">
        <f>J47+K47</f>
        <v>3</v>
      </c>
      <c r="J47" s="22">
        <v>2</v>
      </c>
      <c r="K47" s="22">
        <v>1</v>
      </c>
      <c r="L47" s="22"/>
      <c r="M47" s="22">
        <v>189972</v>
      </c>
      <c r="N47" s="22">
        <v>655285</v>
      </c>
      <c r="O47" s="21">
        <f>SUM(P47:R47)</f>
        <v>1012775</v>
      </c>
      <c r="P47" s="22">
        <v>878327</v>
      </c>
      <c r="Q47" s="22">
        <v>131311</v>
      </c>
      <c r="R47" s="22">
        <v>3137</v>
      </c>
      <c r="S47" s="22">
        <v>1035001</v>
      </c>
      <c r="T47" s="22">
        <v>326531</v>
      </c>
      <c r="U47" s="10" t="s">
        <v>66</v>
      </c>
    </row>
    <row r="48" spans="1:21" ht="24.75" customHeight="1">
      <c r="A48" s="4" t="s">
        <v>91</v>
      </c>
      <c r="B48" s="25">
        <v>4</v>
      </c>
      <c r="C48" s="21">
        <f>D48+E48</f>
        <v>35</v>
      </c>
      <c r="D48" s="21">
        <f t="shared" si="5"/>
        <v>21</v>
      </c>
      <c r="E48" s="21">
        <f t="shared" si="6"/>
        <v>14</v>
      </c>
      <c r="F48" s="22">
        <f>G48+H48</f>
        <v>31</v>
      </c>
      <c r="G48" s="22">
        <v>18</v>
      </c>
      <c r="H48" s="22">
        <v>13</v>
      </c>
      <c r="I48" s="22">
        <f>J48+K48</f>
        <v>4</v>
      </c>
      <c r="J48" s="22">
        <v>3</v>
      </c>
      <c r="K48" s="22">
        <v>1</v>
      </c>
      <c r="L48" s="22"/>
      <c r="M48" s="22">
        <v>11053</v>
      </c>
      <c r="N48" s="22">
        <v>4984</v>
      </c>
      <c r="O48" s="21">
        <f>SUM(P48:R48)</f>
        <v>24653</v>
      </c>
      <c r="P48" s="21">
        <v>13103</v>
      </c>
      <c r="Q48" s="21">
        <v>11200</v>
      </c>
      <c r="R48" s="22">
        <v>350</v>
      </c>
      <c r="S48" s="22">
        <v>24653</v>
      </c>
      <c r="T48" s="21">
        <v>18732</v>
      </c>
      <c r="U48" s="10" t="s">
        <v>67</v>
      </c>
    </row>
    <row r="49" spans="1:21" ht="24.75" customHeight="1">
      <c r="A49" s="4" t="s">
        <v>92</v>
      </c>
      <c r="B49" s="25">
        <v>33</v>
      </c>
      <c r="C49" s="21">
        <f>D49+E49</f>
        <v>300</v>
      </c>
      <c r="D49" s="21">
        <f t="shared" si="5"/>
        <v>195</v>
      </c>
      <c r="E49" s="21">
        <f t="shared" si="6"/>
        <v>105</v>
      </c>
      <c r="F49" s="22">
        <f>G49+H49</f>
        <v>294</v>
      </c>
      <c r="G49" s="22">
        <v>191</v>
      </c>
      <c r="H49" s="22">
        <v>103</v>
      </c>
      <c r="I49" s="22">
        <f>J49+K49</f>
        <v>6</v>
      </c>
      <c r="J49" s="22">
        <v>4</v>
      </c>
      <c r="K49" s="22">
        <v>2</v>
      </c>
      <c r="L49" s="22"/>
      <c r="M49" s="22">
        <v>96632</v>
      </c>
      <c r="N49" s="22">
        <v>105179</v>
      </c>
      <c r="O49" s="21">
        <f>SUM(P49:R49)</f>
        <v>346007</v>
      </c>
      <c r="P49" s="21">
        <v>339676</v>
      </c>
      <c r="Q49" s="21">
        <v>3431</v>
      </c>
      <c r="R49" s="21">
        <v>2900</v>
      </c>
      <c r="S49" s="22">
        <v>348086</v>
      </c>
      <c r="T49" s="21">
        <v>218933</v>
      </c>
      <c r="U49" s="10" t="s">
        <v>68</v>
      </c>
    </row>
    <row r="50" spans="1:21" ht="24.75" customHeight="1">
      <c r="A50" s="4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5"/>
    </row>
    <row r="51" spans="1:21" ht="24.75" customHeight="1">
      <c r="A51" s="2" t="s">
        <v>94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4"/>
      <c r="M51" s="2"/>
      <c r="N51" s="2"/>
      <c r="O51" s="2"/>
      <c r="P51" s="2"/>
      <c r="Q51" s="2"/>
      <c r="R51" s="2"/>
      <c r="S51" s="2"/>
      <c r="T51" s="2"/>
      <c r="U51" s="2"/>
    </row>
    <row r="52" spans="1:21" ht="24.75" customHeight="1">
      <c r="A52" s="4" t="s">
        <v>95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</sheetData>
  <printOptions horizontalCentered="1" verticalCentered="1"/>
  <pageMargins left="0.7868055555555555" right="0.7868055555555555" top="0.5909722222222222" bottom="0.5909722222222222" header="0.512" footer="0.51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tottorikencho</cp:lastModifiedBy>
  <cp:lastPrinted>2004-01-26T06:40:53Z</cp:lastPrinted>
  <dcterms:modified xsi:type="dcterms:W3CDTF">2007-03-06T00:16:45Z</dcterms:modified>
  <cp:category/>
  <cp:version/>
  <cp:contentType/>
  <cp:contentStatus/>
</cp:coreProperties>
</file>