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2\時系列データ\"/>
    </mc:Choice>
  </mc:AlternateContent>
  <xr:revisionPtr revIDLastSave="0" documentId="13_ncr:1_{86F7C6D1-2F70-47F8-9B84-83C40BDD26FD}" xr6:coauthVersionLast="47" xr6:coauthVersionMax="47" xr10:uidLastSave="{00000000-0000-0000-0000-000000000000}"/>
  <bookViews>
    <workbookView xWindow="-110" yWindow="-110" windowWidth="19420" windowHeight="10420" tabRatio="886" firstSheet="39" activeTab="48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S29" i="54" l="1"/>
  <c r="R29" i="54"/>
  <c r="P29" i="54"/>
  <c r="P8" i="54" s="1"/>
  <c r="O29" i="54"/>
  <c r="M29" i="54"/>
  <c r="L29" i="54"/>
  <c r="J29" i="54"/>
  <c r="I29" i="54"/>
  <c r="G29" i="54"/>
  <c r="F29" i="54"/>
  <c r="E29" i="54"/>
  <c r="D29" i="54"/>
  <c r="C29" i="54"/>
  <c r="S24" i="54"/>
  <c r="S8" i="54" s="1"/>
  <c r="R24" i="54"/>
  <c r="P24" i="54"/>
  <c r="O24" i="54"/>
  <c r="M24" i="54"/>
  <c r="L24" i="54"/>
  <c r="J24" i="54"/>
  <c r="I24" i="54"/>
  <c r="H24" i="54" s="1"/>
  <c r="G24" i="54"/>
  <c r="G8" i="54" s="1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I19" i="54"/>
  <c r="I7" i="54" s="1"/>
  <c r="G19" i="54"/>
  <c r="G7" i="54" s="1"/>
  <c r="F19" i="54"/>
  <c r="F7" i="54" s="1"/>
  <c r="D19" i="54"/>
  <c r="D7" i="54" s="1"/>
  <c r="C19" i="54"/>
  <c r="S15" i="54"/>
  <c r="R15" i="54"/>
  <c r="P15" i="54"/>
  <c r="O15" i="54"/>
  <c r="M15" i="54"/>
  <c r="L15" i="54"/>
  <c r="J15" i="54"/>
  <c r="I15" i="54"/>
  <c r="I6" i="54" s="1"/>
  <c r="G15" i="54"/>
  <c r="E15" i="54" s="1"/>
  <c r="F15" i="54"/>
  <c r="D15" i="54"/>
  <c r="C15" i="54"/>
  <c r="S13" i="54"/>
  <c r="R13" i="54"/>
  <c r="P13" i="54"/>
  <c r="P6" i="54" s="1"/>
  <c r="O13" i="54"/>
  <c r="M13" i="54"/>
  <c r="L13" i="54"/>
  <c r="J13" i="54"/>
  <c r="I13" i="54"/>
  <c r="G13" i="54"/>
  <c r="F13" i="54"/>
  <c r="F6" i="54" s="1"/>
  <c r="D13" i="54"/>
  <c r="C13" i="54"/>
  <c r="J7" i="54"/>
  <c r="S4" i="54"/>
  <c r="R4" i="54"/>
  <c r="P4" i="54"/>
  <c r="O4" i="54"/>
  <c r="M4" i="54"/>
  <c r="L4" i="54"/>
  <c r="J4" i="54"/>
  <c r="I4" i="54"/>
  <c r="G4" i="54"/>
  <c r="F4" i="54"/>
  <c r="D4" i="54"/>
  <c r="C4" i="54"/>
  <c r="Q29" i="54" l="1"/>
  <c r="Q4" i="54"/>
  <c r="B29" i="54"/>
  <c r="E13" i="54"/>
  <c r="G6" i="54"/>
  <c r="E6" i="54" s="1"/>
  <c r="H15" i="54"/>
  <c r="S6" i="54"/>
  <c r="Q13" i="54"/>
  <c r="K13" i="54"/>
  <c r="K4" i="54"/>
  <c r="K29" i="54"/>
  <c r="J5" i="54"/>
  <c r="J3" i="54" s="1"/>
  <c r="K15" i="54"/>
  <c r="O6" i="54"/>
  <c r="N6" i="54" s="1"/>
  <c r="I8" i="54"/>
  <c r="F8" i="54"/>
  <c r="E8" i="54" s="1"/>
  <c r="H7" i="54"/>
  <c r="C8" i="54"/>
  <c r="B13" i="54"/>
  <c r="E24" i="54"/>
  <c r="H29" i="54"/>
  <c r="M5" i="54"/>
  <c r="M3" i="54" s="1"/>
  <c r="Q24" i="54"/>
  <c r="L6" i="54"/>
  <c r="N19" i="54"/>
  <c r="Q7" i="54"/>
  <c r="O5" i="54"/>
  <c r="O3" i="54" s="1"/>
  <c r="H4" i="54"/>
  <c r="Q15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B24" i="54"/>
  <c r="E7" i="54"/>
  <c r="O8" i="54"/>
  <c r="N8" i="54" s="1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H6" i="54" s="1"/>
  <c r="R6" i="54"/>
  <c r="B15" i="54"/>
  <c r="H19" i="54"/>
  <c r="N24" i="54"/>
  <c r="F5" i="54"/>
  <c r="P5" i="54"/>
  <c r="P3" i="54" s="1"/>
  <c r="J8" i="54"/>
  <c r="R8" i="54"/>
  <c r="Q8" i="54" s="1"/>
  <c r="R5" i="54"/>
  <c r="Q6" i="54" l="1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B8" i="53" s="1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H6" i="53" l="1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E6" i="47" s="1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H8" i="42" l="1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<sst xmlns="http://schemas.openxmlformats.org/spreadsheetml/2006/main" count="2700" uniqueCount="338">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</sst>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31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2" fillId="0" borderId="11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25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60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16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6" t="s">
        <v>33</v>
      </c>
      <c r="C1" s="179"/>
      <c r="D1" s="185"/>
      <c r="E1" s="184" t="s">
        <v>34</v>
      </c>
      <c r="F1" s="179"/>
      <c r="G1" s="185"/>
      <c r="H1" s="184" t="s">
        <v>35</v>
      </c>
      <c r="I1" s="179"/>
      <c r="J1" s="185"/>
      <c r="K1" s="181" t="s">
        <v>36</v>
      </c>
      <c r="L1" s="181"/>
      <c r="M1" s="181"/>
      <c r="N1" s="181" t="s">
        <v>37</v>
      </c>
      <c r="O1" s="181"/>
      <c r="P1" s="181"/>
      <c r="Q1" s="178" t="s">
        <v>40</v>
      </c>
      <c r="R1" s="179"/>
      <c r="S1" s="180"/>
    </row>
    <row r="2" spans="1:19" ht="16.5" customHeight="1" thickBot="1" x14ac:dyDescent="0.25">
      <c r="A2" s="183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47</v>
      </c>
      <c r="C1" s="181"/>
      <c r="D1" s="181"/>
      <c r="E1" s="181" t="s">
        <v>56</v>
      </c>
      <c r="F1" s="181"/>
      <c r="G1" s="181"/>
      <c r="H1" s="181" t="s">
        <v>67</v>
      </c>
      <c r="I1" s="181"/>
      <c r="J1" s="181"/>
      <c r="K1" s="184" t="s">
        <v>78</v>
      </c>
      <c r="L1" s="179"/>
      <c r="M1" s="185"/>
      <c r="N1" s="184" t="s">
        <v>83</v>
      </c>
      <c r="O1" s="179"/>
      <c r="P1" s="185"/>
      <c r="Q1" s="181" t="s">
        <v>88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38</v>
      </c>
      <c r="C1" s="179"/>
      <c r="D1" s="185"/>
      <c r="E1" s="178" t="s">
        <v>39</v>
      </c>
      <c r="F1" s="179"/>
      <c r="G1" s="185"/>
      <c r="H1" s="184" t="s">
        <v>41</v>
      </c>
      <c r="I1" s="179"/>
      <c r="J1" s="185"/>
      <c r="K1" s="181" t="s">
        <v>42</v>
      </c>
      <c r="L1" s="181"/>
      <c r="M1" s="181"/>
      <c r="N1" s="181" t="s">
        <v>43</v>
      </c>
      <c r="O1" s="181"/>
      <c r="P1" s="181"/>
      <c r="Q1" s="178" t="s">
        <v>44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48</v>
      </c>
      <c r="C1" s="179"/>
      <c r="D1" s="185"/>
      <c r="E1" s="181" t="s">
        <v>57</v>
      </c>
      <c r="F1" s="181"/>
      <c r="G1" s="181"/>
      <c r="H1" s="181" t="s">
        <v>68</v>
      </c>
      <c r="I1" s="181"/>
      <c r="J1" s="181"/>
      <c r="K1" s="184" t="s">
        <v>79</v>
      </c>
      <c r="L1" s="179"/>
      <c r="M1" s="185"/>
      <c r="N1" s="178" t="s">
        <v>84</v>
      </c>
      <c r="O1" s="179"/>
      <c r="P1" s="180"/>
      <c r="Q1" s="188" t="s">
        <v>89</v>
      </c>
      <c r="R1" s="181"/>
      <c r="S1" s="181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45</v>
      </c>
      <c r="C1" s="179"/>
      <c r="D1" s="185"/>
      <c r="E1" s="184" t="s">
        <v>46</v>
      </c>
      <c r="F1" s="179"/>
      <c r="G1" s="185"/>
      <c r="H1" s="184" t="s">
        <v>49</v>
      </c>
      <c r="I1" s="179"/>
      <c r="J1" s="185"/>
      <c r="K1" s="181" t="s">
        <v>50</v>
      </c>
      <c r="L1" s="181"/>
      <c r="M1" s="181"/>
      <c r="N1" s="181" t="s">
        <v>51</v>
      </c>
      <c r="O1" s="181"/>
      <c r="P1" s="181"/>
      <c r="Q1" s="178" t="s">
        <v>52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53</v>
      </c>
      <c r="C1" s="190"/>
      <c r="D1" s="188"/>
      <c r="E1" s="189" t="s">
        <v>58</v>
      </c>
      <c r="F1" s="190"/>
      <c r="G1" s="188"/>
      <c r="H1" s="189" t="s">
        <v>69</v>
      </c>
      <c r="I1" s="190"/>
      <c r="J1" s="188"/>
      <c r="K1" s="189" t="s">
        <v>80</v>
      </c>
      <c r="L1" s="190"/>
      <c r="M1" s="188"/>
      <c r="N1" s="189" t="s">
        <v>85</v>
      </c>
      <c r="O1" s="190"/>
      <c r="P1" s="188"/>
      <c r="Q1" s="181" t="s">
        <v>90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78" t="s">
        <v>54</v>
      </c>
      <c r="C1" s="179"/>
      <c r="D1" s="185"/>
      <c r="E1" s="184" t="s">
        <v>55</v>
      </c>
      <c r="F1" s="179"/>
      <c r="G1" s="185"/>
      <c r="H1" s="184" t="s">
        <v>59</v>
      </c>
      <c r="I1" s="179"/>
      <c r="J1" s="185"/>
      <c r="K1" s="181" t="s">
        <v>60</v>
      </c>
      <c r="L1" s="181"/>
      <c r="M1" s="181"/>
      <c r="N1" s="181" t="s">
        <v>61</v>
      </c>
      <c r="O1" s="181"/>
      <c r="P1" s="181"/>
      <c r="Q1" s="178" t="s">
        <v>62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63</v>
      </c>
      <c r="C1" s="181"/>
      <c r="D1" s="181"/>
      <c r="E1" s="181" t="s">
        <v>64</v>
      </c>
      <c r="F1" s="181"/>
      <c r="G1" s="181"/>
      <c r="H1" s="181" t="s">
        <v>70</v>
      </c>
      <c r="I1" s="181"/>
      <c r="J1" s="181"/>
      <c r="K1" s="184" t="s">
        <v>81</v>
      </c>
      <c r="L1" s="179"/>
      <c r="M1" s="185"/>
      <c r="N1" s="184" t="s">
        <v>86</v>
      </c>
      <c r="O1" s="179"/>
      <c r="P1" s="185"/>
      <c r="Q1" s="181" t="s">
        <v>91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65</v>
      </c>
      <c r="C1" s="190"/>
      <c r="D1" s="188"/>
      <c r="E1" s="189" t="s">
        <v>66</v>
      </c>
      <c r="F1" s="190"/>
      <c r="G1" s="188"/>
      <c r="H1" s="189" t="s">
        <v>71</v>
      </c>
      <c r="I1" s="190"/>
      <c r="J1" s="188"/>
      <c r="K1" s="189" t="s">
        <v>72</v>
      </c>
      <c r="L1" s="190"/>
      <c r="M1" s="188"/>
      <c r="N1" s="189" t="s">
        <v>73</v>
      </c>
      <c r="O1" s="190"/>
      <c r="P1" s="188"/>
      <c r="Q1" s="178" t="s">
        <v>74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75</v>
      </c>
      <c r="C1" s="181"/>
      <c r="D1" s="181"/>
      <c r="E1" s="181" t="s">
        <v>76</v>
      </c>
      <c r="F1" s="181"/>
      <c r="G1" s="181"/>
      <c r="H1" s="181" t="s">
        <v>77</v>
      </c>
      <c r="I1" s="181"/>
      <c r="J1" s="181"/>
      <c r="K1" s="184" t="s">
        <v>82</v>
      </c>
      <c r="L1" s="179"/>
      <c r="M1" s="185"/>
      <c r="N1" s="181" t="s">
        <v>87</v>
      </c>
      <c r="O1" s="181"/>
      <c r="P1" s="181"/>
      <c r="Q1" s="181" t="s">
        <v>93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94</v>
      </c>
      <c r="C1" s="190"/>
      <c r="D1" s="188"/>
      <c r="E1" s="189" t="s">
        <v>95</v>
      </c>
      <c r="F1" s="190"/>
      <c r="G1" s="188"/>
      <c r="H1" s="189" t="s">
        <v>96</v>
      </c>
      <c r="I1" s="190"/>
      <c r="J1" s="188"/>
      <c r="K1" s="189" t="s">
        <v>97</v>
      </c>
      <c r="L1" s="190"/>
      <c r="M1" s="188"/>
      <c r="N1" s="189" t="s">
        <v>98</v>
      </c>
      <c r="O1" s="190"/>
      <c r="P1" s="188"/>
      <c r="Q1" s="178" t="s">
        <v>99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1" t="s">
        <v>100</v>
      </c>
      <c r="C1" s="181"/>
      <c r="D1" s="181"/>
      <c r="E1" s="181" t="s">
        <v>101</v>
      </c>
      <c r="F1" s="181"/>
      <c r="G1" s="181"/>
      <c r="H1" s="181" t="s">
        <v>102</v>
      </c>
      <c r="I1" s="181"/>
      <c r="J1" s="181"/>
      <c r="K1" s="184" t="s">
        <v>103</v>
      </c>
      <c r="L1" s="179"/>
      <c r="M1" s="185"/>
      <c r="N1" s="181" t="s">
        <v>104</v>
      </c>
      <c r="O1" s="181"/>
      <c r="P1" s="181"/>
      <c r="Q1" s="181" t="s">
        <v>105</v>
      </c>
      <c r="R1" s="181"/>
      <c r="S1" s="187"/>
    </row>
    <row r="2" spans="1:19" ht="16.5" customHeight="1" thickBot="1" x14ac:dyDescent="0.25">
      <c r="A2" s="183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110</v>
      </c>
      <c r="C1" s="190"/>
      <c r="D1" s="188"/>
      <c r="E1" s="189" t="s">
        <v>111</v>
      </c>
      <c r="F1" s="190"/>
      <c r="G1" s="188"/>
      <c r="H1" s="189" t="s">
        <v>106</v>
      </c>
      <c r="I1" s="190"/>
      <c r="J1" s="188"/>
      <c r="K1" s="189" t="s">
        <v>107</v>
      </c>
      <c r="L1" s="190"/>
      <c r="M1" s="188"/>
      <c r="N1" s="189" t="s">
        <v>108</v>
      </c>
      <c r="O1" s="190"/>
      <c r="P1" s="188"/>
      <c r="Q1" s="178" t="s">
        <v>109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113</v>
      </c>
      <c r="C1" s="190"/>
      <c r="D1" s="188"/>
      <c r="E1" s="189" t="s">
        <v>114</v>
      </c>
      <c r="F1" s="190"/>
      <c r="G1" s="188"/>
      <c r="H1" s="189" t="s">
        <v>115</v>
      </c>
      <c r="I1" s="190"/>
      <c r="J1" s="188"/>
      <c r="K1" s="189" t="s">
        <v>116</v>
      </c>
      <c r="L1" s="190"/>
      <c r="M1" s="188"/>
      <c r="N1" s="189" t="s">
        <v>117</v>
      </c>
      <c r="O1" s="190"/>
      <c r="P1" s="188"/>
      <c r="Q1" s="178" t="s">
        <v>118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119</v>
      </c>
      <c r="C1" s="190"/>
      <c r="D1" s="188"/>
      <c r="E1" s="189" t="s">
        <v>120</v>
      </c>
      <c r="F1" s="190"/>
      <c r="G1" s="188"/>
      <c r="H1" s="189" t="s">
        <v>121</v>
      </c>
      <c r="I1" s="190"/>
      <c r="J1" s="188"/>
      <c r="K1" s="189" t="s">
        <v>122</v>
      </c>
      <c r="L1" s="190"/>
      <c r="M1" s="188"/>
      <c r="N1" s="189" t="s">
        <v>123</v>
      </c>
      <c r="O1" s="190"/>
      <c r="P1" s="188"/>
      <c r="Q1" s="178" t="s">
        <v>124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82"/>
      <c r="B1" s="189" t="s">
        <v>125</v>
      </c>
      <c r="C1" s="190"/>
      <c r="D1" s="188"/>
      <c r="E1" s="189" t="s">
        <v>126</v>
      </c>
      <c r="F1" s="190"/>
      <c r="G1" s="188"/>
      <c r="H1" s="189" t="s">
        <v>127</v>
      </c>
      <c r="I1" s="190"/>
      <c r="J1" s="188"/>
      <c r="K1" s="189" t="s">
        <v>128</v>
      </c>
      <c r="L1" s="190"/>
      <c r="M1" s="188"/>
      <c r="N1" s="189" t="s">
        <v>129</v>
      </c>
      <c r="O1" s="190"/>
      <c r="P1" s="188"/>
      <c r="Q1" s="178" t="s">
        <v>130</v>
      </c>
      <c r="R1" s="179"/>
      <c r="S1" s="180"/>
    </row>
    <row r="2" spans="1:19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82"/>
      <c r="B1" s="189" t="s">
        <v>131</v>
      </c>
      <c r="C1" s="190"/>
      <c r="D1" s="188"/>
      <c r="E1" s="189" t="s">
        <v>132</v>
      </c>
      <c r="F1" s="190"/>
      <c r="G1" s="188"/>
      <c r="H1" s="189" t="s">
        <v>133</v>
      </c>
      <c r="I1" s="190"/>
      <c r="J1" s="188"/>
      <c r="K1" s="189" t="s">
        <v>134</v>
      </c>
      <c r="L1" s="190"/>
      <c r="M1" s="188"/>
      <c r="N1" s="189" t="s">
        <v>135</v>
      </c>
      <c r="O1" s="190"/>
      <c r="P1" s="188"/>
      <c r="Q1" s="189" t="s">
        <v>136</v>
      </c>
      <c r="R1" s="190"/>
      <c r="S1" s="194"/>
      <c r="T1" s="191"/>
      <c r="U1" s="192"/>
      <c r="V1" s="193"/>
    </row>
    <row r="2" spans="1:22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82"/>
      <c r="B1" s="189" t="s">
        <v>137</v>
      </c>
      <c r="C1" s="190"/>
      <c r="D1" s="188"/>
      <c r="E1" s="189" t="s">
        <v>138</v>
      </c>
      <c r="F1" s="190"/>
      <c r="G1" s="188"/>
      <c r="H1" s="189" t="s">
        <v>139</v>
      </c>
      <c r="I1" s="190"/>
      <c r="J1" s="188"/>
      <c r="K1" s="189" t="s">
        <v>140</v>
      </c>
      <c r="L1" s="190"/>
      <c r="M1" s="188"/>
      <c r="N1" s="189" t="s">
        <v>141</v>
      </c>
      <c r="O1" s="190"/>
      <c r="P1" s="188"/>
      <c r="Q1" s="189" t="s">
        <v>142</v>
      </c>
      <c r="R1" s="190"/>
      <c r="S1" s="194"/>
      <c r="T1" s="191"/>
      <c r="U1" s="192"/>
      <c r="V1" s="193"/>
    </row>
    <row r="2" spans="1:22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182"/>
      <c r="B1" s="189" t="s">
        <v>143</v>
      </c>
      <c r="C1" s="190"/>
      <c r="D1" s="188"/>
      <c r="E1" s="189" t="s">
        <v>144</v>
      </c>
      <c r="F1" s="190"/>
      <c r="G1" s="188"/>
      <c r="H1" s="189" t="s">
        <v>145</v>
      </c>
      <c r="I1" s="190"/>
      <c r="J1" s="188"/>
      <c r="K1" s="189" t="s">
        <v>146</v>
      </c>
      <c r="L1" s="190"/>
      <c r="M1" s="188"/>
      <c r="N1" s="189" t="s">
        <v>147</v>
      </c>
      <c r="O1" s="190"/>
      <c r="P1" s="188"/>
      <c r="Q1" s="189" t="s">
        <v>148</v>
      </c>
      <c r="R1" s="190"/>
      <c r="S1" s="194"/>
      <c r="T1" s="12"/>
      <c r="U1" s="12"/>
      <c r="V1" s="12"/>
    </row>
    <row r="2" spans="1:22" ht="16.5" customHeight="1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149</v>
      </c>
      <c r="C1" s="190"/>
      <c r="D1" s="194"/>
      <c r="E1" s="189" t="s">
        <v>150</v>
      </c>
      <c r="F1" s="190"/>
      <c r="G1" s="188"/>
      <c r="H1" s="189" t="s">
        <v>151</v>
      </c>
      <c r="I1" s="190"/>
      <c r="J1" s="188"/>
      <c r="K1" s="189" t="s">
        <v>152</v>
      </c>
      <c r="L1" s="190"/>
      <c r="M1" s="188"/>
      <c r="N1" s="189" t="s">
        <v>153</v>
      </c>
      <c r="O1" s="190"/>
      <c r="P1" s="188"/>
      <c r="Q1" s="189" t="s">
        <v>154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155</v>
      </c>
      <c r="C1" s="190"/>
      <c r="D1" s="194"/>
      <c r="E1" s="189" t="s">
        <v>157</v>
      </c>
      <c r="F1" s="190"/>
      <c r="G1" s="188"/>
      <c r="H1" s="189" t="s">
        <v>156</v>
      </c>
      <c r="I1" s="190"/>
      <c r="J1" s="188"/>
      <c r="K1" s="189" t="s">
        <v>158</v>
      </c>
      <c r="L1" s="190"/>
      <c r="M1" s="188"/>
      <c r="N1" s="189" t="s">
        <v>159</v>
      </c>
      <c r="O1" s="190"/>
      <c r="P1" s="188"/>
      <c r="Q1" s="189" t="s">
        <v>160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161</v>
      </c>
      <c r="C1" s="190"/>
      <c r="D1" s="194"/>
      <c r="E1" s="189" t="s">
        <v>162</v>
      </c>
      <c r="F1" s="190"/>
      <c r="G1" s="188"/>
      <c r="H1" s="189" t="s">
        <v>163</v>
      </c>
      <c r="I1" s="190"/>
      <c r="J1" s="188"/>
      <c r="K1" s="189" t="s">
        <v>164</v>
      </c>
      <c r="L1" s="190"/>
      <c r="M1" s="188"/>
      <c r="N1" s="189" t="s">
        <v>165</v>
      </c>
      <c r="O1" s="190"/>
      <c r="P1" s="188"/>
      <c r="Q1" s="189" t="s">
        <v>166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167</v>
      </c>
      <c r="C1" s="190"/>
      <c r="D1" s="194"/>
      <c r="E1" s="189" t="s">
        <v>168</v>
      </c>
      <c r="F1" s="190"/>
      <c r="G1" s="188"/>
      <c r="H1" s="189" t="s">
        <v>169</v>
      </c>
      <c r="I1" s="190"/>
      <c r="J1" s="188"/>
      <c r="K1" s="189" t="s">
        <v>170</v>
      </c>
      <c r="L1" s="190"/>
      <c r="M1" s="188"/>
      <c r="N1" s="189" t="s">
        <v>171</v>
      </c>
      <c r="O1" s="190"/>
      <c r="P1" s="188"/>
      <c r="Q1" s="189" t="s">
        <v>172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173</v>
      </c>
      <c r="C1" s="190"/>
      <c r="D1" s="194"/>
      <c r="E1" s="189" t="s">
        <v>174</v>
      </c>
      <c r="F1" s="190"/>
      <c r="G1" s="188"/>
      <c r="H1" s="189" t="s">
        <v>175</v>
      </c>
      <c r="I1" s="190"/>
      <c r="J1" s="188"/>
      <c r="K1" s="189" t="s">
        <v>176</v>
      </c>
      <c r="L1" s="190"/>
      <c r="M1" s="188"/>
      <c r="N1" s="189" t="s">
        <v>177</v>
      </c>
      <c r="O1" s="190"/>
      <c r="P1" s="188"/>
      <c r="Q1" s="189" t="s">
        <v>178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179</v>
      </c>
      <c r="C1" s="196"/>
      <c r="D1" s="198"/>
      <c r="E1" s="195" t="s">
        <v>180</v>
      </c>
      <c r="F1" s="196"/>
      <c r="G1" s="198"/>
      <c r="H1" s="195" t="s">
        <v>181</v>
      </c>
      <c r="I1" s="196"/>
      <c r="J1" s="197"/>
      <c r="K1" s="195" t="s">
        <v>182</v>
      </c>
      <c r="L1" s="196"/>
      <c r="M1" s="197"/>
      <c r="N1" s="195" t="s">
        <v>183</v>
      </c>
      <c r="O1" s="196"/>
      <c r="P1" s="197"/>
      <c r="Q1" s="195" t="s">
        <v>184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82"/>
      <c r="B1" s="189" t="s">
        <v>187</v>
      </c>
      <c r="C1" s="190"/>
      <c r="D1" s="194"/>
      <c r="E1" s="189" t="s">
        <v>188</v>
      </c>
      <c r="F1" s="190"/>
      <c r="G1" s="188"/>
      <c r="H1" s="189" t="s">
        <v>189</v>
      </c>
      <c r="I1" s="190"/>
      <c r="J1" s="188"/>
      <c r="K1" s="189" t="s">
        <v>190</v>
      </c>
      <c r="L1" s="190"/>
      <c r="M1" s="188"/>
      <c r="N1" s="189" t="s">
        <v>191</v>
      </c>
      <c r="O1" s="190"/>
      <c r="P1" s="188"/>
      <c r="Q1" s="189" t="s">
        <v>192</v>
      </c>
      <c r="R1" s="190"/>
      <c r="S1" s="194"/>
      <c r="T1" s="191"/>
      <c r="U1" s="192"/>
      <c r="V1" s="193"/>
    </row>
    <row r="2" spans="1:22" s="12" customFormat="1" ht="16.5" customHeight="1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193</v>
      </c>
      <c r="C1" s="196"/>
      <c r="D1" s="198"/>
      <c r="E1" s="195" t="s">
        <v>194</v>
      </c>
      <c r="F1" s="196"/>
      <c r="G1" s="198"/>
      <c r="H1" s="195" t="s">
        <v>195</v>
      </c>
      <c r="I1" s="196"/>
      <c r="J1" s="197"/>
      <c r="K1" s="195" t="s">
        <v>196</v>
      </c>
      <c r="L1" s="196"/>
      <c r="M1" s="197"/>
      <c r="N1" s="195" t="s">
        <v>197</v>
      </c>
      <c r="O1" s="196"/>
      <c r="P1" s="197"/>
      <c r="Q1" s="195" t="s">
        <v>198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199</v>
      </c>
      <c r="C1" s="196"/>
      <c r="D1" s="198"/>
      <c r="E1" s="195" t="s">
        <v>200</v>
      </c>
      <c r="F1" s="196"/>
      <c r="G1" s="198"/>
      <c r="H1" s="195" t="s">
        <v>201</v>
      </c>
      <c r="I1" s="196"/>
      <c r="J1" s="198"/>
      <c r="K1" s="195" t="s">
        <v>202</v>
      </c>
      <c r="L1" s="196"/>
      <c r="M1" s="198"/>
      <c r="N1" s="195" t="s">
        <v>203</v>
      </c>
      <c r="O1" s="196"/>
      <c r="P1" s="198"/>
      <c r="Q1" s="195" t="s">
        <v>204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99"/>
      <c r="B1" s="195" t="s">
        <v>205</v>
      </c>
      <c r="C1" s="196"/>
      <c r="D1" s="198"/>
      <c r="E1" s="195" t="s">
        <v>206</v>
      </c>
      <c r="F1" s="196"/>
      <c r="G1" s="198"/>
      <c r="H1" s="195" t="s">
        <v>207</v>
      </c>
      <c r="I1" s="196"/>
      <c r="J1" s="198"/>
      <c r="K1" s="195" t="s">
        <v>208</v>
      </c>
      <c r="L1" s="196"/>
      <c r="M1" s="198"/>
      <c r="N1" s="195" t="s">
        <v>209</v>
      </c>
      <c r="O1" s="196"/>
      <c r="P1" s="198"/>
      <c r="Q1" s="195" t="s">
        <v>210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199"/>
      <c r="B1" s="195" t="s">
        <v>211</v>
      </c>
      <c r="C1" s="196"/>
      <c r="D1" s="198"/>
      <c r="E1" s="195" t="s">
        <v>212</v>
      </c>
      <c r="F1" s="196"/>
      <c r="G1" s="198"/>
      <c r="H1" s="195" t="s">
        <v>213</v>
      </c>
      <c r="I1" s="196"/>
      <c r="J1" s="198"/>
      <c r="K1" s="195" t="s">
        <v>214</v>
      </c>
      <c r="L1" s="196"/>
      <c r="M1" s="198"/>
      <c r="N1" s="195" t="s">
        <v>215</v>
      </c>
      <c r="O1" s="196"/>
      <c r="P1" s="198"/>
      <c r="Q1" s="195" t="s">
        <v>216</v>
      </c>
      <c r="R1" s="196"/>
      <c r="S1" s="198"/>
    </row>
    <row r="2" spans="1:19" ht="13.5" thickBot="1" x14ac:dyDescent="0.25">
      <c r="A2" s="200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" defaultRowHeight="13" x14ac:dyDescent="0.2"/>
  <sheetData>
    <row r="1" spans="1:19" x14ac:dyDescent="0.2">
      <c r="A1" s="182"/>
      <c r="B1" s="189" t="s">
        <v>217</v>
      </c>
      <c r="C1" s="190"/>
      <c r="D1" s="188"/>
      <c r="E1" s="189" t="s">
        <v>218</v>
      </c>
      <c r="F1" s="190"/>
      <c r="G1" s="188"/>
      <c r="H1" s="190" t="s">
        <v>219</v>
      </c>
      <c r="I1" s="190"/>
      <c r="J1" s="190"/>
      <c r="K1" s="189" t="s">
        <v>220</v>
      </c>
      <c r="L1" s="190"/>
      <c r="M1" s="188"/>
      <c r="N1" s="190" t="s">
        <v>221</v>
      </c>
      <c r="O1" s="190"/>
      <c r="P1" s="190"/>
      <c r="Q1" s="189" t="s">
        <v>222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182"/>
      <c r="B1" s="189" t="s">
        <v>223</v>
      </c>
      <c r="C1" s="190"/>
      <c r="D1" s="188"/>
      <c r="E1" s="189" t="s">
        <v>224</v>
      </c>
      <c r="F1" s="190"/>
      <c r="G1" s="194"/>
      <c r="H1" s="189" t="s">
        <v>225</v>
      </c>
      <c r="I1" s="190"/>
      <c r="J1" s="194"/>
      <c r="K1" s="189" t="s">
        <v>226</v>
      </c>
      <c r="L1" s="190"/>
      <c r="M1" s="194"/>
      <c r="N1" s="189" t="s">
        <v>227</v>
      </c>
      <c r="O1" s="190"/>
      <c r="P1" s="194"/>
      <c r="Q1" s="189" t="s">
        <v>228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182"/>
      <c r="B1" s="189" t="s">
        <v>231</v>
      </c>
      <c r="C1" s="190"/>
      <c r="D1" s="194"/>
      <c r="E1" s="189" t="s">
        <v>232</v>
      </c>
      <c r="F1" s="190"/>
      <c r="G1" s="194"/>
      <c r="H1" s="189" t="s">
        <v>233</v>
      </c>
      <c r="I1" s="190"/>
      <c r="J1" s="194"/>
      <c r="K1" s="189" t="s">
        <v>234</v>
      </c>
      <c r="L1" s="190"/>
      <c r="M1" s="194"/>
      <c r="N1" s="189" t="s">
        <v>235</v>
      </c>
      <c r="O1" s="190"/>
      <c r="P1" s="194"/>
      <c r="Q1" s="189" t="s">
        <v>236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82"/>
      <c r="B1" s="189" t="s">
        <v>237</v>
      </c>
      <c r="C1" s="190"/>
      <c r="D1" s="194"/>
      <c r="E1" s="189" t="s">
        <v>238</v>
      </c>
      <c r="F1" s="190"/>
      <c r="G1" s="194"/>
      <c r="H1" s="189" t="s">
        <v>239</v>
      </c>
      <c r="I1" s="190"/>
      <c r="J1" s="194"/>
      <c r="K1" s="189" t="s">
        <v>240</v>
      </c>
      <c r="L1" s="190"/>
      <c r="M1" s="194"/>
      <c r="N1" s="189" t="s">
        <v>241</v>
      </c>
      <c r="O1" s="190"/>
      <c r="P1" s="194"/>
      <c r="Q1" s="189" t="s">
        <v>242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82"/>
      <c r="B1" s="189" t="s">
        <v>243</v>
      </c>
      <c r="C1" s="190"/>
      <c r="D1" s="194"/>
      <c r="E1" s="189" t="s">
        <v>244</v>
      </c>
      <c r="F1" s="190"/>
      <c r="G1" s="194"/>
      <c r="H1" s="189" t="s">
        <v>245</v>
      </c>
      <c r="I1" s="190"/>
      <c r="J1" s="194"/>
      <c r="K1" s="189" t="s">
        <v>246</v>
      </c>
      <c r="L1" s="190"/>
      <c r="M1" s="194"/>
      <c r="N1" s="189" t="s">
        <v>247</v>
      </c>
      <c r="O1" s="190"/>
      <c r="P1" s="194"/>
      <c r="Q1" s="189" t="s">
        <v>248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249</v>
      </c>
      <c r="C1" s="190"/>
      <c r="D1" s="194"/>
      <c r="E1" s="189" t="s">
        <v>250</v>
      </c>
      <c r="F1" s="190"/>
      <c r="G1" s="194"/>
      <c r="H1" s="189" t="s">
        <v>251</v>
      </c>
      <c r="I1" s="190"/>
      <c r="J1" s="194"/>
      <c r="K1" s="189" t="s">
        <v>252</v>
      </c>
      <c r="L1" s="190"/>
      <c r="M1" s="194"/>
      <c r="N1" s="189" t="s">
        <v>253</v>
      </c>
      <c r="O1" s="190"/>
      <c r="P1" s="194"/>
      <c r="Q1" s="189" t="s">
        <v>254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255</v>
      </c>
      <c r="C1" s="190"/>
      <c r="D1" s="194"/>
      <c r="E1" s="189" t="s">
        <v>256</v>
      </c>
      <c r="F1" s="190"/>
      <c r="G1" s="194"/>
      <c r="H1" s="189" t="s">
        <v>257</v>
      </c>
      <c r="I1" s="190"/>
      <c r="J1" s="194"/>
      <c r="K1" s="189" t="s">
        <v>258</v>
      </c>
      <c r="L1" s="190"/>
      <c r="M1" s="194"/>
      <c r="N1" s="189" t="s">
        <v>259</v>
      </c>
      <c r="O1" s="190"/>
      <c r="P1" s="194"/>
      <c r="Q1" s="189" t="s">
        <v>260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262</v>
      </c>
      <c r="C1" s="190"/>
      <c r="D1" s="194"/>
      <c r="E1" s="189" t="s">
        <v>263</v>
      </c>
      <c r="F1" s="190"/>
      <c r="G1" s="194"/>
      <c r="H1" s="189" t="s">
        <v>264</v>
      </c>
      <c r="I1" s="190"/>
      <c r="J1" s="194"/>
      <c r="K1" s="189" t="s">
        <v>265</v>
      </c>
      <c r="L1" s="190"/>
      <c r="M1" s="194"/>
      <c r="N1" s="189" t="s">
        <v>266</v>
      </c>
      <c r="O1" s="190"/>
      <c r="P1" s="194"/>
      <c r="Q1" s="189" t="s">
        <v>267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268</v>
      </c>
      <c r="C1" s="190"/>
      <c r="D1" s="194"/>
      <c r="E1" s="189" t="s">
        <v>269</v>
      </c>
      <c r="F1" s="190"/>
      <c r="G1" s="194"/>
      <c r="H1" s="189" t="s">
        <v>270</v>
      </c>
      <c r="I1" s="190"/>
      <c r="J1" s="194"/>
      <c r="K1" s="189" t="s">
        <v>271</v>
      </c>
      <c r="L1" s="190"/>
      <c r="M1" s="194"/>
      <c r="N1" s="189" t="s">
        <v>272</v>
      </c>
      <c r="O1" s="190"/>
      <c r="P1" s="194"/>
      <c r="Q1" s="189" t="s">
        <v>273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274</v>
      </c>
      <c r="C1" s="190"/>
      <c r="D1" s="194"/>
      <c r="E1" s="189" t="s">
        <v>275</v>
      </c>
      <c r="F1" s="190"/>
      <c r="G1" s="194"/>
      <c r="H1" s="189" t="s">
        <v>276</v>
      </c>
      <c r="I1" s="190"/>
      <c r="J1" s="194"/>
      <c r="K1" s="189" t="s">
        <v>277</v>
      </c>
      <c r="L1" s="190"/>
      <c r="M1" s="194"/>
      <c r="N1" s="189" t="s">
        <v>278</v>
      </c>
      <c r="O1" s="190"/>
      <c r="P1" s="194"/>
      <c r="Q1" s="189" t="s">
        <v>279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280</v>
      </c>
      <c r="C1" s="190"/>
      <c r="D1" s="194"/>
      <c r="E1" s="189" t="s">
        <v>281</v>
      </c>
      <c r="F1" s="190"/>
      <c r="G1" s="194"/>
      <c r="H1" s="189" t="s">
        <v>282</v>
      </c>
      <c r="I1" s="190"/>
      <c r="J1" s="194"/>
      <c r="K1" s="189" t="s">
        <v>283</v>
      </c>
      <c r="L1" s="190"/>
      <c r="M1" s="194"/>
      <c r="N1" s="189" t="s">
        <v>284</v>
      </c>
      <c r="O1" s="190"/>
      <c r="P1" s="194"/>
      <c r="Q1" s="189" t="s">
        <v>285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286</v>
      </c>
      <c r="C1" s="190"/>
      <c r="D1" s="194"/>
      <c r="E1" s="189" t="s">
        <v>287</v>
      </c>
      <c r="F1" s="190"/>
      <c r="G1" s="194"/>
      <c r="H1" s="189" t="s">
        <v>288</v>
      </c>
      <c r="I1" s="190"/>
      <c r="J1" s="194"/>
      <c r="K1" s="189" t="s">
        <v>289</v>
      </c>
      <c r="L1" s="190"/>
      <c r="M1" s="194"/>
      <c r="N1" s="189" t="s">
        <v>290</v>
      </c>
      <c r="O1" s="190"/>
      <c r="P1" s="194"/>
      <c r="Q1" s="189" t="s">
        <v>291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292</v>
      </c>
      <c r="C1" s="190"/>
      <c r="D1" s="194"/>
      <c r="E1" s="189" t="s">
        <v>293</v>
      </c>
      <c r="F1" s="190"/>
      <c r="G1" s="194"/>
      <c r="H1" s="189" t="s">
        <v>294</v>
      </c>
      <c r="I1" s="190"/>
      <c r="J1" s="194"/>
      <c r="K1" s="189" t="s">
        <v>295</v>
      </c>
      <c r="L1" s="190"/>
      <c r="M1" s="194"/>
      <c r="N1" s="189" t="s">
        <v>296</v>
      </c>
      <c r="O1" s="190"/>
      <c r="P1" s="194"/>
      <c r="Q1" s="189" t="s">
        <v>297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302</v>
      </c>
      <c r="C1" s="190"/>
      <c r="D1" s="194"/>
      <c r="E1" s="189" t="s">
        <v>303</v>
      </c>
      <c r="F1" s="190"/>
      <c r="G1" s="194"/>
      <c r="H1" s="189" t="s">
        <v>304</v>
      </c>
      <c r="I1" s="190"/>
      <c r="J1" s="194"/>
      <c r="K1" s="189" t="s">
        <v>305</v>
      </c>
      <c r="L1" s="190"/>
      <c r="M1" s="194"/>
      <c r="N1" s="189" t="s">
        <v>306</v>
      </c>
      <c r="O1" s="190"/>
      <c r="P1" s="194"/>
      <c r="Q1" s="189" t="s">
        <v>307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308</v>
      </c>
      <c r="C1" s="190"/>
      <c r="D1" s="194"/>
      <c r="E1" s="201" t="s">
        <v>309</v>
      </c>
      <c r="F1" s="202"/>
      <c r="G1" s="203"/>
      <c r="H1" s="189" t="s">
        <v>310</v>
      </c>
      <c r="I1" s="190"/>
      <c r="J1" s="194"/>
      <c r="K1" s="189" t="s">
        <v>311</v>
      </c>
      <c r="L1" s="190"/>
      <c r="M1" s="194"/>
      <c r="N1" s="189" t="s">
        <v>312</v>
      </c>
      <c r="O1" s="190"/>
      <c r="P1" s="194"/>
      <c r="Q1" s="189" t="s">
        <v>313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314</v>
      </c>
      <c r="C1" s="190"/>
      <c r="D1" s="194"/>
      <c r="E1" s="189" t="s">
        <v>315</v>
      </c>
      <c r="F1" s="190"/>
      <c r="G1" s="194"/>
      <c r="H1" s="189" t="s">
        <v>316</v>
      </c>
      <c r="I1" s="190"/>
      <c r="J1" s="194"/>
      <c r="K1" s="189" t="s">
        <v>317</v>
      </c>
      <c r="L1" s="190"/>
      <c r="M1" s="194"/>
      <c r="N1" s="189" t="s">
        <v>318</v>
      </c>
      <c r="O1" s="190"/>
      <c r="P1" s="194"/>
      <c r="Q1" s="189" t="s">
        <v>319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320</v>
      </c>
      <c r="C1" s="190"/>
      <c r="D1" s="194"/>
      <c r="E1" s="189" t="s">
        <v>321</v>
      </c>
      <c r="F1" s="190"/>
      <c r="G1" s="194"/>
      <c r="H1" s="189" t="s">
        <v>322</v>
      </c>
      <c r="I1" s="190"/>
      <c r="J1" s="194"/>
      <c r="K1" s="189" t="s">
        <v>323</v>
      </c>
      <c r="L1" s="190"/>
      <c r="M1" s="194"/>
      <c r="N1" s="189" t="s">
        <v>324</v>
      </c>
      <c r="O1" s="190"/>
      <c r="P1" s="194"/>
      <c r="Q1" s="189" t="s">
        <v>325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326</v>
      </c>
      <c r="C1" s="190"/>
      <c r="D1" s="194"/>
      <c r="E1" s="189" t="s">
        <v>327</v>
      </c>
      <c r="F1" s="190"/>
      <c r="G1" s="194"/>
      <c r="H1" s="189" t="s">
        <v>328</v>
      </c>
      <c r="I1" s="190"/>
      <c r="J1" s="194"/>
      <c r="K1" s="189" t="s">
        <v>329</v>
      </c>
      <c r="L1" s="190"/>
      <c r="M1" s="194"/>
      <c r="N1" s="189" t="s">
        <v>330</v>
      </c>
      <c r="O1" s="190"/>
      <c r="P1" s="194"/>
      <c r="Q1" s="189" t="s">
        <v>331</v>
      </c>
      <c r="R1" s="190"/>
      <c r="S1" s="194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abSelected="1"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82"/>
      <c r="B1" s="189" t="s">
        <v>332</v>
      </c>
      <c r="C1" s="190"/>
      <c r="D1" s="194"/>
      <c r="E1" s="189" t="s">
        <v>333</v>
      </c>
      <c r="F1" s="190"/>
      <c r="G1" s="194"/>
      <c r="H1" s="189" t="s">
        <v>334</v>
      </c>
      <c r="I1" s="190"/>
      <c r="J1" s="194"/>
      <c r="K1" s="207" t="s">
        <v>335</v>
      </c>
      <c r="L1" s="208"/>
      <c r="M1" s="209"/>
      <c r="N1" s="204" t="s">
        <v>336</v>
      </c>
      <c r="O1" s="205"/>
      <c r="P1" s="206"/>
      <c r="Q1" s="204" t="s">
        <v>337</v>
      </c>
      <c r="R1" s="205"/>
      <c r="S1" s="206"/>
    </row>
    <row r="2" spans="1:19" ht="13.5" thickBot="1" x14ac:dyDescent="0.25">
      <c r="A2" s="183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210" t="s">
        <v>0</v>
      </c>
      <c r="L2" s="211" t="s">
        <v>1</v>
      </c>
      <c r="M2" s="212" t="s">
        <v>2</v>
      </c>
      <c r="N2" s="140" t="s">
        <v>0</v>
      </c>
      <c r="O2" s="141" t="s">
        <v>1</v>
      </c>
      <c r="P2" s="143" t="s">
        <v>2</v>
      </c>
      <c r="Q2" s="140" t="s">
        <v>0</v>
      </c>
      <c r="R2" s="141" t="s">
        <v>1</v>
      </c>
      <c r="S2" s="142" t="s">
        <v>2</v>
      </c>
    </row>
    <row r="3" spans="1:19" x14ac:dyDescent="0.2">
      <c r="A3" s="5" t="s">
        <v>30</v>
      </c>
      <c r="B3" s="15">
        <f t="shared" ref="B3:B8" si="0">C3+D3</f>
        <v>530856</v>
      </c>
      <c r="C3" s="13">
        <f>C4+C5</f>
        <v>254043</v>
      </c>
      <c r="D3" s="29">
        <f>D4+D5</f>
        <v>276813</v>
      </c>
      <c r="E3" s="15">
        <f t="shared" ref="E3:E8" si="1">F3+G3</f>
        <v>530469</v>
      </c>
      <c r="F3" s="13">
        <f>F4+F5</f>
        <v>253848</v>
      </c>
      <c r="G3" s="29">
        <f>G4+G5</f>
        <v>276621</v>
      </c>
      <c r="H3" s="35">
        <f t="shared" ref="H3:H8" si="2">I3+J3</f>
        <v>529943</v>
      </c>
      <c r="I3" s="13">
        <f>I4+I5</f>
        <v>253606</v>
      </c>
      <c r="J3" s="104">
        <f>J4+J5</f>
        <v>276337</v>
      </c>
      <c r="K3" s="213">
        <f t="shared" ref="K3:K8" si="3">L3+M3</f>
        <v>529240</v>
      </c>
      <c r="L3" s="214">
        <f>L4+L5</f>
        <v>253262</v>
      </c>
      <c r="M3" s="215">
        <f>M4+M5</f>
        <v>275978</v>
      </c>
      <c r="N3" s="146">
        <f t="shared" ref="N3:N8" si="4">O3+P3</f>
        <v>0</v>
      </c>
      <c r="O3" s="145">
        <f>O4+O5</f>
        <v>0</v>
      </c>
      <c r="P3" s="147">
        <f>P4+P5</f>
        <v>0</v>
      </c>
      <c r="Q3" s="144">
        <f t="shared" ref="Q3:Q8" si="5">R3+S3</f>
        <v>0</v>
      </c>
      <c r="R3" s="145">
        <f>R4+R5</f>
        <v>0</v>
      </c>
      <c r="S3" s="148">
        <f>S4+S5</f>
        <v>0</v>
      </c>
    </row>
    <row r="4" spans="1:19" x14ac:dyDescent="0.2">
      <c r="A4" s="6" t="s">
        <v>31</v>
      </c>
      <c r="B4" s="18">
        <f t="shared" si="0"/>
        <v>401535</v>
      </c>
      <c r="C4" s="16">
        <f>SUM(C9:C12)</f>
        <v>192452</v>
      </c>
      <c r="D4" s="30">
        <f>SUM(D9:D12)</f>
        <v>209083</v>
      </c>
      <c r="E4" s="18">
        <f t="shared" si="1"/>
        <v>401286</v>
      </c>
      <c r="F4" s="16">
        <f>SUM(F9:F12)</f>
        <v>192326</v>
      </c>
      <c r="G4" s="30">
        <f>SUM(G9:G12)</f>
        <v>208960</v>
      </c>
      <c r="H4" s="36">
        <f t="shared" si="2"/>
        <v>400962</v>
      </c>
      <c r="I4" s="16">
        <f>SUM(I9:I12)</f>
        <v>192176</v>
      </c>
      <c r="J4" s="30">
        <f>SUM(J9:J12)</f>
        <v>208786</v>
      </c>
      <c r="K4" s="216">
        <f t="shared" si="3"/>
        <v>400471</v>
      </c>
      <c r="L4" s="217">
        <f>SUM(L9:L12)</f>
        <v>191940</v>
      </c>
      <c r="M4" s="218">
        <f>SUM(M9:M12)</f>
        <v>208531</v>
      </c>
      <c r="N4" s="152">
        <f t="shared" si="4"/>
        <v>0</v>
      </c>
      <c r="O4" s="150">
        <f>SUM(O9:O12)</f>
        <v>0</v>
      </c>
      <c r="P4" s="151">
        <f>SUM(P9:P12)</f>
        <v>0</v>
      </c>
      <c r="Q4" s="149">
        <f t="shared" si="5"/>
        <v>0</v>
      </c>
      <c r="R4" s="150">
        <f>SUM(R9:R12)</f>
        <v>0</v>
      </c>
      <c r="S4" s="153">
        <f>SUM(S9:S12)</f>
        <v>0</v>
      </c>
    </row>
    <row r="5" spans="1:19" x14ac:dyDescent="0.2">
      <c r="A5" s="1" t="s">
        <v>32</v>
      </c>
      <c r="B5" s="61">
        <f t="shared" si="0"/>
        <v>129321</v>
      </c>
      <c r="C5" s="100">
        <f>C13+C15+C19+C24+C29</f>
        <v>61591</v>
      </c>
      <c r="D5" s="65">
        <f>D13+D15+D19+D24+D29</f>
        <v>67730</v>
      </c>
      <c r="E5" s="61">
        <f t="shared" si="1"/>
        <v>129183</v>
      </c>
      <c r="F5" s="100">
        <f>F13+F15+F19+F24+F29</f>
        <v>61522</v>
      </c>
      <c r="G5" s="65">
        <f>G13+G15+G19+G24+G29</f>
        <v>67661</v>
      </c>
      <c r="H5" s="105">
        <f t="shared" si="2"/>
        <v>128981</v>
      </c>
      <c r="I5" s="100">
        <f>I13+I15+I19+I24+I29</f>
        <v>61430</v>
      </c>
      <c r="J5" s="65">
        <f>J13+J15+J19+J24+J29</f>
        <v>67551</v>
      </c>
      <c r="K5" s="219">
        <f t="shared" si="3"/>
        <v>128769</v>
      </c>
      <c r="L5" s="220">
        <f>L13+L15+L19+L24+L29</f>
        <v>61322</v>
      </c>
      <c r="M5" s="221">
        <f>M13+M15+M19+M24+M29</f>
        <v>67447</v>
      </c>
      <c r="N5" s="157">
        <f t="shared" si="4"/>
        <v>0</v>
      </c>
      <c r="O5" s="155">
        <f>O13+O15+O19+O24+O29</f>
        <v>0</v>
      </c>
      <c r="P5" s="156">
        <f>P13+P15+P19+P24+P29</f>
        <v>0</v>
      </c>
      <c r="Q5" s="154">
        <f t="shared" si="5"/>
        <v>0</v>
      </c>
      <c r="R5" s="155">
        <f>R13+R15+R19+R24+R29</f>
        <v>0</v>
      </c>
      <c r="S5" s="158">
        <f>S13+S15+S19+S24+S29</f>
        <v>0</v>
      </c>
    </row>
    <row r="6" spans="1:19" x14ac:dyDescent="0.2">
      <c r="A6" s="7" t="s">
        <v>3</v>
      </c>
      <c r="B6" s="24">
        <f t="shared" si="0"/>
        <v>215354</v>
      </c>
      <c r="C6" s="22">
        <f>C9+C13+C15</f>
        <v>104249</v>
      </c>
      <c r="D6" s="32">
        <f>D9+D13+D15</f>
        <v>111105</v>
      </c>
      <c r="E6" s="24">
        <f t="shared" si="1"/>
        <v>215132</v>
      </c>
      <c r="F6" s="22">
        <f>F9+F13+F15</f>
        <v>104140</v>
      </c>
      <c r="G6" s="32">
        <f>G9+G13+G15</f>
        <v>110992</v>
      </c>
      <c r="H6" s="38">
        <f t="shared" si="2"/>
        <v>214900</v>
      </c>
      <c r="I6" s="22">
        <f>I9+I13+I15</f>
        <v>104047</v>
      </c>
      <c r="J6" s="106">
        <f>J9+J13+J15</f>
        <v>110853</v>
      </c>
      <c r="K6" s="222">
        <f t="shared" si="3"/>
        <v>214579</v>
      </c>
      <c r="L6" s="223">
        <f>L9+L13+L15</f>
        <v>103894</v>
      </c>
      <c r="M6" s="224">
        <f>M9+M13+M15</f>
        <v>110685</v>
      </c>
      <c r="N6" s="161">
        <f t="shared" si="4"/>
        <v>0</v>
      </c>
      <c r="O6" s="160">
        <f>O9+O13+O15</f>
        <v>0</v>
      </c>
      <c r="P6" s="162">
        <f>P9+P13+P15</f>
        <v>0</v>
      </c>
      <c r="Q6" s="159">
        <f t="shared" si="5"/>
        <v>0</v>
      </c>
      <c r="R6" s="160">
        <f>R9+R13+R15</f>
        <v>0</v>
      </c>
      <c r="S6" s="163">
        <f>S9+S13+S15</f>
        <v>0</v>
      </c>
    </row>
    <row r="7" spans="1:19" x14ac:dyDescent="0.2">
      <c r="A7" s="6" t="s">
        <v>4</v>
      </c>
      <c r="B7" s="18">
        <f t="shared" si="0"/>
        <v>93590</v>
      </c>
      <c r="C7" s="16">
        <f>C11+C19</f>
        <v>44359</v>
      </c>
      <c r="D7" s="30">
        <f>D11+D19</f>
        <v>49231</v>
      </c>
      <c r="E7" s="18">
        <f t="shared" si="1"/>
        <v>93532</v>
      </c>
      <c r="F7" s="16">
        <f>F11+F19</f>
        <v>44336</v>
      </c>
      <c r="G7" s="30">
        <f>G11+G19</f>
        <v>49196</v>
      </c>
      <c r="H7" s="36">
        <f t="shared" si="2"/>
        <v>93441</v>
      </c>
      <c r="I7" s="16">
        <f>I11+I19</f>
        <v>44287</v>
      </c>
      <c r="J7" s="107">
        <f>J11+J19</f>
        <v>49154</v>
      </c>
      <c r="K7" s="216">
        <f t="shared" si="3"/>
        <v>93306</v>
      </c>
      <c r="L7" s="217">
        <f>L11+L19</f>
        <v>44229</v>
      </c>
      <c r="M7" s="218">
        <f>M11+M19</f>
        <v>49077</v>
      </c>
      <c r="N7" s="152">
        <f t="shared" si="4"/>
        <v>0</v>
      </c>
      <c r="O7" s="150">
        <f>O11+O19</f>
        <v>0</v>
      </c>
      <c r="P7" s="164">
        <f>P11+P19</f>
        <v>0</v>
      </c>
      <c r="Q7" s="149">
        <f t="shared" si="5"/>
        <v>0</v>
      </c>
      <c r="R7" s="150">
        <f>R11+R19</f>
        <v>0</v>
      </c>
      <c r="S7" s="153">
        <f>S11+S19</f>
        <v>0</v>
      </c>
    </row>
    <row r="8" spans="1:19" x14ac:dyDescent="0.2">
      <c r="A8" s="1" t="s">
        <v>5</v>
      </c>
      <c r="B8" s="61">
        <f t="shared" si="0"/>
        <v>221912</v>
      </c>
      <c r="C8" s="100">
        <f>C10+C12+C24+C29</f>
        <v>105435</v>
      </c>
      <c r="D8" s="65">
        <f>D10+D12+D24+D29</f>
        <v>116477</v>
      </c>
      <c r="E8" s="61">
        <f t="shared" si="1"/>
        <v>221805</v>
      </c>
      <c r="F8" s="100">
        <f>F10+F12+F24+F29</f>
        <v>105372</v>
      </c>
      <c r="G8" s="65">
        <f>G10+G12+G24+G29</f>
        <v>116433</v>
      </c>
      <c r="H8" s="105">
        <f t="shared" si="2"/>
        <v>221602</v>
      </c>
      <c r="I8" s="100">
        <f>I10+I12+I24+I29</f>
        <v>105272</v>
      </c>
      <c r="J8" s="108">
        <f>J10+J12+J24+J29</f>
        <v>116330</v>
      </c>
      <c r="K8" s="219">
        <f t="shared" si="3"/>
        <v>221355</v>
      </c>
      <c r="L8" s="220">
        <f>L10+L12+L24+L29</f>
        <v>105139</v>
      </c>
      <c r="M8" s="221">
        <f>M10+M12+M24+M29</f>
        <v>116216</v>
      </c>
      <c r="N8" s="157">
        <f t="shared" si="4"/>
        <v>0</v>
      </c>
      <c r="O8" s="155">
        <f>O10+O12+O24+O29</f>
        <v>0</v>
      </c>
      <c r="P8" s="165">
        <f>P10+P12+P24+P29</f>
        <v>0</v>
      </c>
      <c r="Q8" s="154">
        <f t="shared" si="5"/>
        <v>0</v>
      </c>
      <c r="R8" s="155">
        <f>R10+R12+R24+R29</f>
        <v>0</v>
      </c>
      <c r="S8" s="158">
        <f>S10+S12+S24+S29</f>
        <v>0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22">
        <v>181545</v>
      </c>
      <c r="L9" s="223">
        <v>88156</v>
      </c>
      <c r="M9" s="225">
        <v>93389</v>
      </c>
      <c r="N9" s="161"/>
      <c r="O9" s="160"/>
      <c r="P9" s="166"/>
      <c r="Q9" s="159"/>
      <c r="R9" s="160"/>
      <c r="S9" s="167"/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216">
        <v>143765</v>
      </c>
      <c r="L10" s="217">
        <v>68169</v>
      </c>
      <c r="M10" s="226">
        <v>75596</v>
      </c>
      <c r="N10" s="152"/>
      <c r="O10" s="150"/>
      <c r="P10" s="168"/>
      <c r="Q10" s="149"/>
      <c r="R10" s="150"/>
      <c r="S10" s="169"/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216">
        <v>43700</v>
      </c>
      <c r="L11" s="217">
        <v>20549</v>
      </c>
      <c r="M11" s="226">
        <v>23151</v>
      </c>
      <c r="N11" s="152"/>
      <c r="O11" s="150"/>
      <c r="P11" s="168"/>
      <c r="Q11" s="149"/>
      <c r="R11" s="150"/>
      <c r="S11" s="169"/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219">
        <v>31461</v>
      </c>
      <c r="L12" s="227">
        <v>15066</v>
      </c>
      <c r="M12" s="228">
        <v>16395</v>
      </c>
      <c r="N12" s="157"/>
      <c r="O12" s="170"/>
      <c r="P12" s="171"/>
      <c r="Q12" s="154"/>
      <c r="R12" s="170"/>
      <c r="S12" s="172"/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22">
        <f>L13+M13</f>
        <v>10221</v>
      </c>
      <c r="L13" s="223">
        <f>L14</f>
        <v>4915</v>
      </c>
      <c r="M13" s="224">
        <f>M14</f>
        <v>5306</v>
      </c>
      <c r="N13" s="161">
        <f>O13+P13</f>
        <v>0</v>
      </c>
      <c r="O13" s="160">
        <f>O14</f>
        <v>0</v>
      </c>
      <c r="P13" s="162">
        <f>P14</f>
        <v>0</v>
      </c>
      <c r="Q13" s="159">
        <f>R13+S13</f>
        <v>0</v>
      </c>
      <c r="R13" s="160">
        <f>R14</f>
        <v>0</v>
      </c>
      <c r="S13" s="163">
        <f>S14</f>
        <v>0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219">
        <v>10221</v>
      </c>
      <c r="L14" s="227">
        <v>4915</v>
      </c>
      <c r="M14" s="228">
        <v>5306</v>
      </c>
      <c r="N14" s="157"/>
      <c r="O14" s="170"/>
      <c r="P14" s="171"/>
      <c r="Q14" s="154"/>
      <c r="R14" s="170"/>
      <c r="S14" s="172"/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22">
        <f>L15+M15</f>
        <v>22813</v>
      </c>
      <c r="L15" s="223">
        <f>SUM(L16:L18)</f>
        <v>10823</v>
      </c>
      <c r="M15" s="224">
        <f>SUM(M16:M18)</f>
        <v>11990</v>
      </c>
      <c r="N15" s="161">
        <f>O15+P15</f>
        <v>0</v>
      </c>
      <c r="O15" s="160">
        <f>SUM(O16:O18)</f>
        <v>0</v>
      </c>
      <c r="P15" s="162">
        <f>SUM(P16:P18)</f>
        <v>0</v>
      </c>
      <c r="Q15" s="159">
        <f>R15+S15</f>
        <v>0</v>
      </c>
      <c r="R15" s="160">
        <f>SUM(R16:R18)</f>
        <v>0</v>
      </c>
      <c r="S15" s="163">
        <f>SUM(S16:S18)</f>
        <v>0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216">
        <v>2444</v>
      </c>
      <c r="L16" s="217">
        <v>1170</v>
      </c>
      <c r="M16" s="226">
        <v>1274</v>
      </c>
      <c r="N16" s="152"/>
      <c r="O16" s="150"/>
      <c r="P16" s="168"/>
      <c r="Q16" s="149"/>
      <c r="R16" s="150"/>
      <c r="S16" s="169"/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216">
        <v>5750</v>
      </c>
      <c r="L17" s="217">
        <v>2679</v>
      </c>
      <c r="M17" s="226">
        <v>3071</v>
      </c>
      <c r="N17" s="152"/>
      <c r="O17" s="150"/>
      <c r="P17" s="168"/>
      <c r="Q17" s="149"/>
      <c r="R17" s="150"/>
      <c r="S17" s="169"/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219">
        <v>14619</v>
      </c>
      <c r="L18" s="227">
        <v>6974</v>
      </c>
      <c r="M18" s="228">
        <v>7645</v>
      </c>
      <c r="N18" s="157"/>
      <c r="O18" s="170"/>
      <c r="P18" s="171"/>
      <c r="Q18" s="154"/>
      <c r="R18" s="170"/>
      <c r="S18" s="172"/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22">
        <f>L19+M19</f>
        <v>49606</v>
      </c>
      <c r="L19" s="223">
        <f>SUM(L20:L23)</f>
        <v>23680</v>
      </c>
      <c r="M19" s="224">
        <f>SUM(M20:M23)</f>
        <v>25926</v>
      </c>
      <c r="N19" s="161">
        <f>O19+P19</f>
        <v>0</v>
      </c>
      <c r="O19" s="160">
        <f>SUM(O20:O23)</f>
        <v>0</v>
      </c>
      <c r="P19" s="162">
        <f>SUM(P20:P23)</f>
        <v>0</v>
      </c>
      <c r="Q19" s="159">
        <f>R19+S19</f>
        <v>0</v>
      </c>
      <c r="R19" s="160">
        <f>SUM(R20:R23)</f>
        <v>0</v>
      </c>
      <c r="S19" s="163">
        <f>SUM(S20:S23)</f>
        <v>0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216">
        <v>5454</v>
      </c>
      <c r="L20" s="217">
        <v>2655</v>
      </c>
      <c r="M20" s="226">
        <v>2799</v>
      </c>
      <c r="N20" s="152"/>
      <c r="O20" s="150"/>
      <c r="P20" s="168"/>
      <c r="Q20" s="149"/>
      <c r="R20" s="150"/>
      <c r="S20" s="169"/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216">
        <v>15519</v>
      </c>
      <c r="L21" s="217">
        <v>7401</v>
      </c>
      <c r="M21" s="226">
        <v>8118</v>
      </c>
      <c r="N21" s="152"/>
      <c r="O21" s="150"/>
      <c r="P21" s="168"/>
      <c r="Q21" s="149"/>
      <c r="R21" s="150"/>
      <c r="S21" s="169"/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216">
        <v>15076</v>
      </c>
      <c r="L22" s="217">
        <v>7142</v>
      </c>
      <c r="M22" s="226">
        <v>7934</v>
      </c>
      <c r="N22" s="152"/>
      <c r="O22" s="150"/>
      <c r="P22" s="168"/>
      <c r="Q22" s="149"/>
      <c r="R22" s="150"/>
      <c r="S22" s="169"/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219">
        <v>13557</v>
      </c>
      <c r="L23" s="227">
        <v>6482</v>
      </c>
      <c r="M23" s="228">
        <v>7075</v>
      </c>
      <c r="N23" s="157"/>
      <c r="O23" s="170"/>
      <c r="P23" s="171"/>
      <c r="Q23" s="154"/>
      <c r="R23" s="170"/>
      <c r="S23" s="172"/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22">
        <f>L24+M24</f>
        <v>37573</v>
      </c>
      <c r="L24" s="223">
        <f>SUM(L25:L28)</f>
        <v>17904</v>
      </c>
      <c r="M24" s="224">
        <f>SUM(M25:M28)</f>
        <v>19669</v>
      </c>
      <c r="N24" s="161">
        <f>O24+P24</f>
        <v>0</v>
      </c>
      <c r="O24" s="160">
        <f>SUM(O25:O28)</f>
        <v>0</v>
      </c>
      <c r="P24" s="162">
        <f>SUM(P25:P28)</f>
        <v>0</v>
      </c>
      <c r="Q24" s="159">
        <f>R24+S24</f>
        <v>0</v>
      </c>
      <c r="R24" s="160">
        <f>SUM(R25:R28)</f>
        <v>0</v>
      </c>
      <c r="S24" s="163">
        <f>SUM(S25:S28)</f>
        <v>0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216">
        <v>3558</v>
      </c>
      <c r="L25" s="217">
        <v>1666</v>
      </c>
      <c r="M25" s="226">
        <v>1892</v>
      </c>
      <c r="N25" s="152"/>
      <c r="O25" s="150"/>
      <c r="P25" s="168"/>
      <c r="Q25" s="149"/>
      <c r="R25" s="150"/>
      <c r="S25" s="169"/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216">
        <v>14173</v>
      </c>
      <c r="L26" s="217">
        <v>6798</v>
      </c>
      <c r="M26" s="226">
        <v>7375</v>
      </c>
      <c r="N26" s="152"/>
      <c r="O26" s="150"/>
      <c r="P26" s="168"/>
      <c r="Q26" s="149"/>
      <c r="R26" s="150"/>
      <c r="S26" s="169"/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216">
        <v>9789</v>
      </c>
      <c r="L27" s="217">
        <v>4684</v>
      </c>
      <c r="M27" s="226">
        <v>5105</v>
      </c>
      <c r="N27" s="152"/>
      <c r="O27" s="150"/>
      <c r="P27" s="168"/>
      <c r="Q27" s="149"/>
      <c r="R27" s="150"/>
      <c r="S27" s="169"/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219">
        <v>10053</v>
      </c>
      <c r="L28" s="227">
        <v>4756</v>
      </c>
      <c r="M28" s="228">
        <v>5297</v>
      </c>
      <c r="N28" s="157"/>
      <c r="O28" s="170"/>
      <c r="P28" s="171"/>
      <c r="Q28" s="154"/>
      <c r="R28" s="170"/>
      <c r="S28" s="172"/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22">
        <f>L29+M29</f>
        <v>8556</v>
      </c>
      <c r="L29" s="223">
        <f>SUM(L30:L32)</f>
        <v>4000</v>
      </c>
      <c r="M29" s="224">
        <f>SUM(M30:M32)</f>
        <v>4556</v>
      </c>
      <c r="N29" s="161">
        <f>O29+P29</f>
        <v>0</v>
      </c>
      <c r="O29" s="160">
        <f>SUM(O30:O32)</f>
        <v>0</v>
      </c>
      <c r="P29" s="162">
        <f>SUM(P30:P32)</f>
        <v>0</v>
      </c>
      <c r="Q29" s="159">
        <f>R29+S29</f>
        <v>0</v>
      </c>
      <c r="R29" s="160">
        <f>SUM(R30:R32)</f>
        <v>0</v>
      </c>
      <c r="S29" s="163">
        <f>SUM(S30:S32)</f>
        <v>0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216">
        <v>3655</v>
      </c>
      <c r="L30" s="217">
        <v>1748</v>
      </c>
      <c r="M30" s="226">
        <v>1907</v>
      </c>
      <c r="N30" s="152"/>
      <c r="O30" s="150"/>
      <c r="P30" s="168"/>
      <c r="Q30" s="149"/>
      <c r="R30" s="150"/>
      <c r="S30" s="169"/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216">
        <v>2536</v>
      </c>
      <c r="L31" s="217">
        <v>1155</v>
      </c>
      <c r="M31" s="226">
        <v>1381</v>
      </c>
      <c r="N31" s="152"/>
      <c r="O31" s="150"/>
      <c r="P31" s="168"/>
      <c r="Q31" s="149"/>
      <c r="R31" s="150"/>
      <c r="S31" s="169"/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229">
        <v>2365</v>
      </c>
      <c r="L32" s="230">
        <v>1097</v>
      </c>
      <c r="M32" s="231">
        <v>1268</v>
      </c>
      <c r="N32" s="175"/>
      <c r="O32" s="174"/>
      <c r="P32" s="176"/>
      <c r="Q32" s="173"/>
      <c r="R32" s="174"/>
      <c r="S32" s="177"/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27</vt:i4>
      </vt:variant>
    </vt:vector>
  </HeadingPairs>
  <TitlesOfParts>
    <vt:vector size="76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小川 恭左</cp:lastModifiedBy>
  <cp:lastPrinted>2025-01-15T04:57:51Z</cp:lastPrinted>
  <dcterms:created xsi:type="dcterms:W3CDTF">2007-01-04T08:08:26Z</dcterms:created>
  <dcterms:modified xsi:type="dcterms:W3CDTF">2025-02-13T05:43:45Z</dcterms:modified>
</cp:coreProperties>
</file>