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<sst xmlns="http://schemas.openxmlformats.org/spreadsheetml/2006/main" count="513" uniqueCount="149">
  <si>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</si>
  <si>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</si>
  <si>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</si>
  <si>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</si>
  <si>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</si>
  <si>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</si>
  <si>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</si>
  <si>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</si>
  <si>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</si>
  <si>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</si>
  <si>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</si>
  <si>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</si>
  <si>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</si>
  <si>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</si>
  <si>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</si>
  <si>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</si>
  <si>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</si>
  <si>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</si>
  <si>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</si>
  <si>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</si>
  <si>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</si>
  <si>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</si>
  <si>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</si>
  <si>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</si>
  <si>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</si>
  <si>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</si>
  <si>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</si>
  <si>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</si>
  <si>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</si>
  <si>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</si>
  <si>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</si>
  <si>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</si>
  <si>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</si>
  <si>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</si>
  <si>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</si>
  <si>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</si>
  <si>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</si>
  <si>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</si>
  <si>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</si>
  <si>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</si>
  <si>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</si>
  <si>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</si>
  <si>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</si>
  <si>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</si>
  <si>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</si>
  <si>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</si>
  <si>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</si>
  <si>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</si>
  <si>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</si>
  <si>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</si>
  <si>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</si>
  <si>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</si>
  <si>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</si>
  <si>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</si>
  <si>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</si>
  <si>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</si>
  <si>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</si>
  <si>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</si>
  <si>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</si>
  <si>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</si>
  <si>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</si>
  <si>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</si>
  <si>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</si>
  <si>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</si>
  <si>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</si>
  <si>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</si>
  <si>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</si>
  <si>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</si>
  <si>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</si>
  <si>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</si>
  <si>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</si>
  <si>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</si>
  <si>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</si>
  <si>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</si>
  <si>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</si>
  <si>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</si>
  <si>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</si>
  <si>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</si>
  <si>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</si>
  <si>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</si>
  <si>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</si>
  <si>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</si>
  <si>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</si>
  <si>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</si>
  <si>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</si>
  <si>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</si>
  <si>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</si>
  <si>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</si>
  <si>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</si>
  <si>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</si>
  <si>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</si>
  <si>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</si>
  <si>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</si>
  <si>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</si>
  <si>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</si>
  <si>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</si>
  <si>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</si>
  <si>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</si>
  <si>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</si>
  <si>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</si>
  <si>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</si>
  <si>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鳥取県営境港水産物地方卸売市場水産物取扱高報告書(平成１９年１月分）</t>
  </si>
  <si>
    <t>鳥取県営境港水産物地方卸売市場水産物取扱高報告書(平成１９年２月分）</t>
  </si>
  <si>
    <t>　</t>
  </si>
  <si>
    <t>　</t>
  </si>
  <si>
    <t>鳥取県営境港水産物地方卸売市場水産物取扱高報告書(平成１９年３月分）</t>
  </si>
  <si>
    <t>鳥取県営境港水産物地方卸売市場水産物取扱高報告書(平成1９年４月分）</t>
  </si>
  <si>
    <t>鳥取県営境港水産物地方卸売市場水産物取扱高報告書(平成１９年5月分）</t>
  </si>
  <si>
    <t>鳥取県営境港水産物地方卸売市場水産物取扱高報告書(平成１９年６月分）</t>
  </si>
  <si>
    <t>鳥取県営境港水産物地方卸売市場水産物取扱高報告書(平成１９年７月分）</t>
  </si>
  <si>
    <t>鳥取県営境港水産物地方卸売市場水産物取扱高報告書(平成１９年８月分）</t>
  </si>
  <si>
    <t>鳥取県営境港水産物地方卸売市場水産物取扱高報告書(平成１９年９月分）</t>
  </si>
  <si>
    <t>鳥取県営境港水産物地方卸売市場水産物取扱高報告書(平成１９年１０月分）</t>
  </si>
  <si>
    <t>鳥取県営境港水産物地方卸売市場水産物取扱高報告書(平成１９年１１月分）</t>
  </si>
  <si>
    <t>鳥取県営境港水産物地方卸売市場水産物取扱高報告書(平成１９年１２月分）</t>
  </si>
  <si>
    <t>概況</t>
  </si>
  <si>
    <t>１月は数量・金額とも</t>
  </si>
  <si>
    <t>前年同月を上回</t>
  </si>
  <si>
    <t>っている。</t>
  </si>
  <si>
    <t>特にまき網が好調で</t>
  </si>
  <si>
    <t>数量で大きく上回った。</t>
  </si>
  <si>
    <t>概況</t>
  </si>
  <si>
    <t>２月は数量、金額とも前年同月を大きく上回っている。</t>
  </si>
  <si>
    <t>特にまき網・いかつりが１月に続き好調な水揚げとなっている。</t>
  </si>
  <si>
    <t>３月は数量、金額とも前年同月を大きく上回っている。</t>
  </si>
  <si>
    <t>累計でも、数量で２倍、金額で１．５倍と大きく上回っている。</t>
  </si>
  <si>
    <t>特にまき網・いかつりが大幅な増となっている。</t>
  </si>
  <si>
    <t>４月も１～３月同様、数量、金額とも前年同月を大きく上回っている。</t>
  </si>
  <si>
    <t>累計でも、数量で１．９倍、金額で１．４倍と大きく上回っている。</t>
  </si>
  <si>
    <t>5月は、前年同月と比較し、金額はほぼ同じであったが、数量で大きく</t>
  </si>
  <si>
    <t>下回った。特にいかつりが大幅な減となっている。</t>
  </si>
  <si>
    <t>上回っている。</t>
  </si>
  <si>
    <t>累計では、前年と比べ数量で１．６倍、金額で１．３倍と依然として大きく</t>
  </si>
  <si>
    <t>大きく上回った。</t>
  </si>
  <si>
    <t>累計では、前年と比べ数量で１．５倍、金額で１．３倍と依然として大きく上回</t>
  </si>
  <si>
    <t>っている。</t>
  </si>
  <si>
    <t>６月は、前年同月と比較し、まき網・ベニズワイガニが好調で、金額・数量とも</t>
  </si>
  <si>
    <t>８月は、前年同月と比較し、金額・数量とも下回った。</t>
  </si>
  <si>
    <t>累計では、前年と比べ数量については約１．５倍と依然として大きく上回っている。</t>
  </si>
  <si>
    <t>９月は、前年同月と比較し、金額・数量とも上回った。</t>
  </si>
  <si>
    <t>累計では、前年と比べ数量については約１．４倍と依然として大きく上回っている。</t>
  </si>
  <si>
    <t>１０月は、前年同月と比較し、金額・数量とも下回った。</t>
  </si>
  <si>
    <t>特にいかつりが前年同月と比較、大きく下回っている。</t>
  </si>
  <si>
    <t>累計では、前年と比べ数量については約１．３倍と依然として大きく上回っている。</t>
  </si>
  <si>
    <t>１１月は、前年同月と比較し、金額・数量とも大きく下回った。</t>
  </si>
  <si>
    <t>月が前年を下回ったため、伸び率が低下しつつある。</t>
  </si>
  <si>
    <t>累計では、前年と比べ数量・金額とも依然として上回っているが、１０・１１</t>
  </si>
  <si>
    <t>１２月は、前年同月と比較し、金額・数量とも下回った。</t>
  </si>
  <si>
    <t>累計では、前年と比べ数量・金額とも上回った。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</si>
</sst>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2" xfId="0" applyNumberFormat="1" applyBorder="1" applyAlignment="1">
      <alignment wrapText="1"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78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9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6" fontId="0" fillId="0" borderId="16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9" fontId="0" fillId="0" borderId="1" xfId="0" applyNumberFormat="1" applyFont="1" applyBorder="1" applyAlignment="1">
      <alignment vertical="center"/>
    </xf>
    <xf numFmtId="0" fontId="0" fillId="0" borderId="19" xfId="0" applyBorder="1" applyAlignment="1">
      <alignment vertical="top" wrapText="1"/>
    </xf>
    <xf numFmtId="178" fontId="0" fillId="0" borderId="3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 wrapText="1"/>
    </xf>
    <xf numFmtId="176" fontId="0" fillId="0" borderId="22" xfId="0" applyNumberForma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8" fontId="0" fillId="0" borderId="22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5" xfId="0" applyNumberFormat="1" applyBorder="1" applyAlignment="1">
      <alignment horizontal="right"/>
    </xf>
    <xf numFmtId="178" fontId="0" fillId="0" borderId="25" xfId="0" applyNumberFormat="1" applyFont="1" applyBorder="1" applyAlignment="1">
      <alignment horizontal="right"/>
    </xf>
    <xf numFmtId="178" fontId="0" fillId="0" borderId="25" xfId="0" applyNumberFormat="1" applyFont="1" applyBorder="1" applyAlignment="1">
      <alignment horizontal="right"/>
    </xf>
    <xf numFmtId="178" fontId="0" fillId="0" borderId="25" xfId="0" applyNumberFormat="1" applyFon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5">
      <selection activeCell="G5" sqref="G5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14" t="s">
        <v>101</v>
      </c>
      <c r="B1" s="114"/>
      <c r="C1" s="114"/>
      <c r="D1" s="114"/>
      <c r="E1" s="114"/>
      <c r="F1" s="114"/>
      <c r="G1" s="114"/>
      <c r="H1" s="114"/>
    </row>
    <row r="2" ht="13.5">
      <c r="J2" s="31"/>
    </row>
    <row r="3" spans="1:7" ht="14.25">
      <c r="A3" s="115" t="s">
        <v>18</v>
      </c>
      <c r="B3" s="115"/>
      <c r="E3" s="118" t="s">
        <v>17</v>
      </c>
      <c r="F3" s="118"/>
      <c r="G3" s="118"/>
    </row>
    <row r="4" spans="1:10" ht="13.5">
      <c r="A4" s="1" t="s">
        <v>0</v>
      </c>
      <c r="B4" s="9" t="s">
        <v>5</v>
      </c>
      <c r="C4" s="1" t="s">
        <v>6</v>
      </c>
      <c r="E4" s="45"/>
      <c r="F4" s="42"/>
      <c r="G4" s="112" t="s">
        <v>21</v>
      </c>
      <c r="H4" s="113"/>
      <c r="I4" s="35"/>
      <c r="J4" s="35"/>
    </row>
    <row r="5" spans="1:10" ht="13.5">
      <c r="A5" s="11">
        <v>1</v>
      </c>
      <c r="B5" s="50"/>
      <c r="C5" s="51"/>
      <c r="E5" s="46"/>
      <c r="F5" s="43"/>
      <c r="G5" s="1" t="s">
        <v>13</v>
      </c>
      <c r="H5" s="1" t="s">
        <v>14</v>
      </c>
      <c r="I5" s="36"/>
      <c r="J5" s="36"/>
    </row>
    <row r="6" spans="1:9" ht="13.5">
      <c r="A6" s="11">
        <v>2</v>
      </c>
      <c r="B6" s="50"/>
      <c r="C6" s="51"/>
      <c r="E6" s="110" t="s">
        <v>29</v>
      </c>
      <c r="F6" s="111"/>
      <c r="G6" s="13">
        <v>10235596</v>
      </c>
      <c r="H6" s="75">
        <v>536994068</v>
      </c>
      <c r="I6" s="37"/>
    </row>
    <row r="7" spans="1:9" ht="13.5">
      <c r="A7" s="2">
        <v>3</v>
      </c>
      <c r="B7" s="50"/>
      <c r="C7" s="51"/>
      <c r="E7" s="41"/>
      <c r="F7" s="44" t="s">
        <v>15</v>
      </c>
      <c r="G7" s="83">
        <v>6631489</v>
      </c>
      <c r="H7" s="84">
        <v>496736134</v>
      </c>
      <c r="I7" s="37"/>
    </row>
    <row r="8" spans="1:9" ht="13.5">
      <c r="A8" s="2">
        <v>4</v>
      </c>
      <c r="B8" s="50"/>
      <c r="C8" s="51"/>
      <c r="E8" s="110" t="s">
        <v>8</v>
      </c>
      <c r="F8" s="111"/>
      <c r="G8" s="81">
        <v>321781</v>
      </c>
      <c r="H8" s="81">
        <v>141018404</v>
      </c>
      <c r="I8" s="37"/>
    </row>
    <row r="9" spans="1:9" ht="13.5">
      <c r="A9" s="2">
        <v>5</v>
      </c>
      <c r="B9" s="50">
        <v>116225</v>
      </c>
      <c r="C9" s="51">
        <v>44584528</v>
      </c>
      <c r="E9" s="41"/>
      <c r="F9" s="44" t="s">
        <v>15</v>
      </c>
      <c r="G9" s="82">
        <v>106419</v>
      </c>
      <c r="H9" s="82">
        <v>52789850</v>
      </c>
      <c r="I9" s="37"/>
    </row>
    <row r="10" spans="1:9" ht="13.5">
      <c r="A10" s="2">
        <v>6</v>
      </c>
      <c r="B10" s="50">
        <v>675077</v>
      </c>
      <c r="C10" s="51">
        <v>98044355</v>
      </c>
      <c r="E10" s="110" t="s">
        <v>9</v>
      </c>
      <c r="F10" s="111"/>
      <c r="G10" s="64">
        <v>1104700</v>
      </c>
      <c r="H10" s="64">
        <v>238343060</v>
      </c>
      <c r="I10" s="38"/>
    </row>
    <row r="11" spans="1:9" ht="13.5">
      <c r="A11" s="2">
        <v>7</v>
      </c>
      <c r="B11" s="50"/>
      <c r="C11" s="51"/>
      <c r="E11" s="41"/>
      <c r="F11" s="44" t="s">
        <v>15</v>
      </c>
      <c r="G11" s="80">
        <v>1061988</v>
      </c>
      <c r="H11" s="80">
        <v>241134461</v>
      </c>
      <c r="I11" s="37"/>
    </row>
    <row r="12" spans="1:9" ht="13.5">
      <c r="A12" s="2">
        <v>8</v>
      </c>
      <c r="B12" s="50">
        <v>342381</v>
      </c>
      <c r="C12" s="51">
        <v>39908689</v>
      </c>
      <c r="E12" s="110" t="s">
        <v>30</v>
      </c>
      <c r="F12" s="111"/>
      <c r="G12" s="81">
        <v>21249</v>
      </c>
      <c r="H12" s="81">
        <v>17739655</v>
      </c>
      <c r="I12" s="37"/>
    </row>
    <row r="13" spans="1:9" ht="13.5">
      <c r="A13" s="2">
        <v>9</v>
      </c>
      <c r="B13" s="50">
        <v>63592</v>
      </c>
      <c r="C13" s="51">
        <v>30409279</v>
      </c>
      <c r="E13" s="41"/>
      <c r="F13" s="44" t="s">
        <v>15</v>
      </c>
      <c r="G13" s="82">
        <v>16658</v>
      </c>
      <c r="H13" s="82">
        <v>13344303</v>
      </c>
      <c r="I13" s="37"/>
    </row>
    <row r="14" spans="1:9" ht="13.5">
      <c r="A14" s="2">
        <v>10</v>
      </c>
      <c r="B14" s="50">
        <v>253907</v>
      </c>
      <c r="C14" s="51">
        <v>42327476</v>
      </c>
      <c r="E14" s="110" t="s">
        <v>96</v>
      </c>
      <c r="F14" s="111"/>
      <c r="G14" s="64"/>
      <c r="H14" s="76"/>
      <c r="I14" s="37"/>
    </row>
    <row r="15" spans="1:9" ht="13.5">
      <c r="A15" s="2">
        <v>11</v>
      </c>
      <c r="B15" s="50">
        <v>1184372</v>
      </c>
      <c r="C15" s="51">
        <v>80870361</v>
      </c>
      <c r="E15" s="41"/>
      <c r="F15" s="44" t="s">
        <v>15</v>
      </c>
      <c r="G15" s="80">
        <v>70410</v>
      </c>
      <c r="H15" s="85">
        <v>9867060</v>
      </c>
      <c r="I15" s="37"/>
    </row>
    <row r="16" spans="1:9" ht="13.5">
      <c r="A16" s="2">
        <v>12</v>
      </c>
      <c r="B16" s="50">
        <v>1879680</v>
      </c>
      <c r="C16" s="51">
        <v>132658785</v>
      </c>
      <c r="E16" s="110" t="s">
        <v>11</v>
      </c>
      <c r="F16" s="111"/>
      <c r="G16" s="64"/>
      <c r="H16" s="64"/>
      <c r="I16" s="37"/>
    </row>
    <row r="17" spans="1:9" ht="13.5">
      <c r="A17" s="2">
        <v>13</v>
      </c>
      <c r="B17" s="50">
        <v>1476742</v>
      </c>
      <c r="C17" s="51">
        <v>81745590</v>
      </c>
      <c r="E17" s="41"/>
      <c r="F17" s="44" t="s">
        <v>15</v>
      </c>
      <c r="G17" s="66">
        <v>0</v>
      </c>
      <c r="H17" s="66">
        <v>0</v>
      </c>
      <c r="I17" s="37"/>
    </row>
    <row r="18" spans="1:9" ht="13.5">
      <c r="A18" s="2">
        <v>14</v>
      </c>
      <c r="B18" s="50"/>
      <c r="C18" s="51"/>
      <c r="E18" s="116" t="s">
        <v>27</v>
      </c>
      <c r="F18" s="117"/>
      <c r="G18" s="81">
        <v>357517</v>
      </c>
      <c r="H18" s="81">
        <v>238529673</v>
      </c>
      <c r="I18" s="37"/>
    </row>
    <row r="19" spans="1:9" ht="13.5">
      <c r="A19" s="2">
        <v>15</v>
      </c>
      <c r="B19" s="50">
        <v>572274</v>
      </c>
      <c r="C19" s="51">
        <v>79395497</v>
      </c>
      <c r="E19" s="41"/>
      <c r="F19" s="44" t="s">
        <v>23</v>
      </c>
      <c r="G19" s="82">
        <v>317076</v>
      </c>
      <c r="H19" s="82">
        <v>244474141</v>
      </c>
      <c r="I19" s="37"/>
    </row>
    <row r="20" spans="1:9" ht="13.5">
      <c r="A20" s="2">
        <v>16</v>
      </c>
      <c r="B20" s="50">
        <v>972148</v>
      </c>
      <c r="C20" s="51">
        <v>100144588</v>
      </c>
      <c r="E20" s="110" t="s">
        <v>31</v>
      </c>
      <c r="F20" s="111"/>
      <c r="G20" s="64">
        <v>13556</v>
      </c>
      <c r="H20" s="64">
        <v>3697469</v>
      </c>
      <c r="I20" s="37"/>
    </row>
    <row r="21" spans="1:9" ht="13.5">
      <c r="A21" s="2">
        <v>17</v>
      </c>
      <c r="B21" s="50">
        <v>441968</v>
      </c>
      <c r="C21" s="51">
        <v>74171204</v>
      </c>
      <c r="E21" s="41"/>
      <c r="F21" s="44" t="s">
        <v>23</v>
      </c>
      <c r="G21" s="80">
        <v>4578</v>
      </c>
      <c r="H21" s="80">
        <v>2858195</v>
      </c>
      <c r="I21" s="37"/>
    </row>
    <row r="22" spans="1:9" ht="13.5">
      <c r="A22" s="2">
        <v>18</v>
      </c>
      <c r="B22" s="50">
        <v>488027</v>
      </c>
      <c r="C22" s="51">
        <v>52642643</v>
      </c>
      <c r="E22" s="110" t="s">
        <v>32</v>
      </c>
      <c r="F22" s="111"/>
      <c r="G22" s="81">
        <v>830226</v>
      </c>
      <c r="H22" s="87">
        <v>435891600</v>
      </c>
      <c r="I22" s="39"/>
    </row>
    <row r="23" spans="1:9" ht="13.5">
      <c r="A23" s="2">
        <v>19</v>
      </c>
      <c r="B23" s="50">
        <v>601903</v>
      </c>
      <c r="C23" s="51">
        <v>93575361</v>
      </c>
      <c r="E23" s="41"/>
      <c r="F23" s="44" t="s">
        <v>15</v>
      </c>
      <c r="G23" s="82">
        <v>704471</v>
      </c>
      <c r="H23" s="86">
        <v>332091993</v>
      </c>
      <c r="I23" s="35"/>
    </row>
    <row r="24" spans="1:9" ht="13.5">
      <c r="A24" s="2">
        <v>20</v>
      </c>
      <c r="B24" s="50">
        <v>171163</v>
      </c>
      <c r="C24" s="51">
        <v>46159585</v>
      </c>
      <c r="E24" s="110" t="s">
        <v>24</v>
      </c>
      <c r="F24" s="111"/>
      <c r="G24" s="64">
        <f>G6+G8+G10+G12+G14+G16+G18+G20+G22</f>
        <v>12884625</v>
      </c>
      <c r="H24" s="64">
        <f>H6+H8+H10+H12+H14+H16+H18+H20+H22</f>
        <v>1612213929</v>
      </c>
      <c r="I24" s="35"/>
    </row>
    <row r="25" spans="1:9" ht="13.5">
      <c r="A25" s="2">
        <v>21</v>
      </c>
      <c r="B25" s="50"/>
      <c r="C25" s="51"/>
      <c r="E25" s="41"/>
      <c r="F25" s="44" t="s">
        <v>25</v>
      </c>
      <c r="G25" s="73">
        <f>G7+G9+G11+G13+G15+G17+G19+G21+G23</f>
        <v>8913089</v>
      </c>
      <c r="H25" s="73">
        <f>H7+H9+H11+H13+H15+H17+H19+H21+H23</f>
        <v>1393296137</v>
      </c>
      <c r="I25" s="35"/>
    </row>
    <row r="26" spans="1:9" ht="13.5">
      <c r="A26" s="2">
        <v>22</v>
      </c>
      <c r="B26" s="50">
        <v>764042</v>
      </c>
      <c r="C26" s="69">
        <v>103533828</v>
      </c>
      <c r="E26" s="112" t="s">
        <v>19</v>
      </c>
      <c r="F26" s="113"/>
      <c r="G26" s="74">
        <f>G24/G25</f>
        <v>1.4455846901113631</v>
      </c>
      <c r="H26" s="74">
        <f>H24/H25</f>
        <v>1.1571222270603339</v>
      </c>
      <c r="I26" s="35"/>
    </row>
    <row r="27" spans="1:8" ht="13.5" customHeight="1">
      <c r="A27" s="2">
        <v>23</v>
      </c>
      <c r="B27" s="50">
        <v>749963</v>
      </c>
      <c r="C27" s="51">
        <v>90104706</v>
      </c>
      <c r="E27" s="47"/>
      <c r="F27" s="70"/>
      <c r="G27" s="70"/>
      <c r="H27" s="70"/>
    </row>
    <row r="28" spans="1:8" ht="13.5">
      <c r="A28" s="2">
        <v>24</v>
      </c>
      <c r="B28" s="50">
        <v>575298</v>
      </c>
      <c r="C28" s="51">
        <v>80767710</v>
      </c>
      <c r="F28" s="49"/>
      <c r="G28" s="49"/>
      <c r="H28" s="49"/>
    </row>
    <row r="29" spans="1:8" ht="13.5">
      <c r="A29" s="2">
        <v>25</v>
      </c>
      <c r="B29" s="50">
        <v>548753</v>
      </c>
      <c r="C29" s="51">
        <v>91637856</v>
      </c>
      <c r="F29" s="49" t="s">
        <v>115</v>
      </c>
      <c r="G29" s="49"/>
      <c r="H29" s="49"/>
    </row>
    <row r="30" spans="1:8" ht="13.5">
      <c r="A30" s="2">
        <v>26</v>
      </c>
      <c r="B30" s="50">
        <v>442489</v>
      </c>
      <c r="C30" s="51">
        <v>66559870</v>
      </c>
      <c r="F30" s="49"/>
      <c r="G30" s="49"/>
      <c r="H30" s="49"/>
    </row>
    <row r="31" spans="1:8" ht="13.5">
      <c r="A31" s="2">
        <v>27</v>
      </c>
      <c r="B31" s="50">
        <v>179423</v>
      </c>
      <c r="C31" s="51">
        <v>40723413</v>
      </c>
      <c r="F31" s="49" t="s">
        <v>116</v>
      </c>
      <c r="G31" s="49" t="s">
        <v>117</v>
      </c>
      <c r="H31" s="49" t="s">
        <v>118</v>
      </c>
    </row>
    <row r="32" spans="1:7" ht="13.5">
      <c r="A32" s="2">
        <v>28</v>
      </c>
      <c r="B32" s="50"/>
      <c r="C32" s="51"/>
      <c r="F32" t="s">
        <v>119</v>
      </c>
      <c r="G32" t="s">
        <v>120</v>
      </c>
    </row>
    <row r="33" spans="1:8" ht="13.5">
      <c r="A33" s="2">
        <v>29</v>
      </c>
      <c r="B33" s="50">
        <v>100924</v>
      </c>
      <c r="C33" s="51">
        <v>47608455</v>
      </c>
      <c r="F33" s="48"/>
      <c r="G33" s="48"/>
      <c r="H33" s="48"/>
    </row>
    <row r="34" spans="1:8" ht="13.5">
      <c r="A34" s="2">
        <v>30</v>
      </c>
      <c r="B34" s="50">
        <v>128547</v>
      </c>
      <c r="C34" s="51">
        <v>39528598</v>
      </c>
      <c r="F34" s="48"/>
      <c r="G34" s="48"/>
      <c r="H34" s="48"/>
    </row>
    <row r="35" spans="1:3" ht="14.25" thickBot="1">
      <c r="A35" s="5">
        <v>31</v>
      </c>
      <c r="B35" s="52">
        <v>155727</v>
      </c>
      <c r="C35" s="53">
        <v>55111552</v>
      </c>
    </row>
    <row r="36" spans="1:6" ht="14.25" thickBot="1">
      <c r="A36" s="17" t="s">
        <v>1</v>
      </c>
      <c r="B36" s="8">
        <f>SUM(B5:B35)</f>
        <v>12884625</v>
      </c>
      <c r="C36" s="8">
        <f>SUM(C5:C35)</f>
        <v>1612213929</v>
      </c>
      <c r="F36" s="25"/>
    </row>
    <row r="37" spans="1:7" ht="13.5">
      <c r="A37" s="18" t="s">
        <v>20</v>
      </c>
      <c r="B37" s="7">
        <v>8913089</v>
      </c>
      <c r="C37" s="7">
        <v>1393296137</v>
      </c>
      <c r="G37" s="32"/>
    </row>
    <row r="38" spans="1:5" ht="13.5">
      <c r="A38" s="40" t="s">
        <v>3</v>
      </c>
      <c r="B38" s="4">
        <f>B36/B37</f>
        <v>1.4455846901113631</v>
      </c>
      <c r="C38" s="4">
        <f>C36/C37</f>
        <v>1.1571222270603339</v>
      </c>
      <c r="D38" s="30"/>
      <c r="E38" s="30"/>
    </row>
  </sheetData>
  <mergeCells count="15">
    <mergeCell ref="E14:F14"/>
    <mergeCell ref="E6:F6"/>
    <mergeCell ref="E8:F8"/>
    <mergeCell ref="E10:F10"/>
    <mergeCell ref="E12:F12"/>
    <mergeCell ref="E24:F24"/>
    <mergeCell ref="E26:F26"/>
    <mergeCell ref="A1:H1"/>
    <mergeCell ref="A3:B3"/>
    <mergeCell ref="G4:H4"/>
    <mergeCell ref="E16:F16"/>
    <mergeCell ref="E18:F18"/>
    <mergeCell ref="E20:F20"/>
    <mergeCell ref="E22:F22"/>
    <mergeCell ref="E3:G3"/>
  </mergeCells>
  <printOptions/>
  <pageMargins left="0.8661417322834646" right="0.7480314960629921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1">
      <selection activeCell="F33" sqref="F33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112</v>
      </c>
    </row>
    <row r="3" spans="1:7" ht="14.25">
      <c r="A3" s="22" t="s">
        <v>34</v>
      </c>
      <c r="E3" s="118" t="s">
        <v>35</v>
      </c>
      <c r="F3" s="118"/>
      <c r="G3" s="118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85</v>
      </c>
      <c r="I4" s="11" t="s">
        <v>86</v>
      </c>
      <c r="J4" s="12"/>
      <c r="K4" s="35"/>
    </row>
    <row r="5" spans="1:11" ht="13.5">
      <c r="A5" s="11">
        <v>1</v>
      </c>
      <c r="B5" s="58">
        <v>207584</v>
      </c>
      <c r="C5" s="59">
        <v>27320178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8">
        <v>174406</v>
      </c>
      <c r="C6" s="59">
        <v>35482211</v>
      </c>
      <c r="E6" s="110" t="s">
        <v>40</v>
      </c>
      <c r="F6" s="111"/>
      <c r="G6" s="64">
        <v>10839691</v>
      </c>
      <c r="H6" s="62">
        <v>987710201</v>
      </c>
      <c r="I6" s="64">
        <f>'９月'!I6+'10月'!G6</f>
        <v>74152153</v>
      </c>
      <c r="J6" s="64">
        <f>'９月'!J6+'10月'!H6</f>
        <v>8665356344</v>
      </c>
      <c r="K6" s="35"/>
    </row>
    <row r="7" spans="1:12" ht="13.5">
      <c r="A7" s="11">
        <v>3</v>
      </c>
      <c r="B7" s="58">
        <v>205862</v>
      </c>
      <c r="C7" s="59">
        <v>56371248</v>
      </c>
      <c r="E7" s="41"/>
      <c r="F7" s="44" t="s">
        <v>23</v>
      </c>
      <c r="G7" s="80">
        <v>12877544</v>
      </c>
      <c r="H7" s="84">
        <v>988811553</v>
      </c>
      <c r="I7" s="80">
        <f>'９月'!I7+'10月'!G7</f>
        <v>51321239</v>
      </c>
      <c r="J7" s="80">
        <f>'９月'!J7+'10月'!H7</f>
        <v>6798633497</v>
      </c>
      <c r="K7" s="35"/>
      <c r="L7" s="32"/>
    </row>
    <row r="8" spans="1:11" ht="13.5">
      <c r="A8" s="11">
        <v>4</v>
      </c>
      <c r="B8" s="58">
        <v>250295</v>
      </c>
      <c r="C8" s="59">
        <v>53274833</v>
      </c>
      <c r="E8" s="110" t="s">
        <v>83</v>
      </c>
      <c r="F8" s="111"/>
      <c r="G8" s="81">
        <v>21560</v>
      </c>
      <c r="H8" s="81">
        <v>13128553</v>
      </c>
      <c r="I8" s="64">
        <f>'９月'!I8+'10月'!G8</f>
        <v>1382899</v>
      </c>
      <c r="J8" s="64">
        <f>'９月'!J8+'10月'!H8</f>
        <v>660452901</v>
      </c>
      <c r="K8" s="35"/>
    </row>
    <row r="9" spans="1:11" ht="13.5">
      <c r="A9" s="11">
        <v>5</v>
      </c>
      <c r="B9" s="58">
        <v>407880</v>
      </c>
      <c r="C9" s="59">
        <v>68386140</v>
      </c>
      <c r="E9" s="41"/>
      <c r="F9" s="44" t="s">
        <v>23</v>
      </c>
      <c r="G9" s="96">
        <v>308706</v>
      </c>
      <c r="H9" s="96">
        <v>114305927</v>
      </c>
      <c r="I9" s="80">
        <f>'９月'!I9+'10月'!G9</f>
        <v>824372</v>
      </c>
      <c r="J9" s="80">
        <f>'９月'!J9+'10月'!H9</f>
        <v>355108962</v>
      </c>
      <c r="K9" s="35"/>
    </row>
    <row r="10" spans="1:11" ht="13.5">
      <c r="A10" s="11">
        <v>6</v>
      </c>
      <c r="B10" s="58">
        <v>354257</v>
      </c>
      <c r="C10" s="59">
        <v>46998277</v>
      </c>
      <c r="E10" s="110" t="s">
        <v>84</v>
      </c>
      <c r="F10" s="111"/>
      <c r="G10" s="64">
        <v>974371</v>
      </c>
      <c r="H10" s="65">
        <v>283186575</v>
      </c>
      <c r="I10" s="64">
        <f>'９月'!I10+'10月'!G10</f>
        <v>8265101</v>
      </c>
      <c r="J10" s="64">
        <f>'９月'!J10+'10月'!H10</f>
        <v>2206327715</v>
      </c>
      <c r="K10" s="35"/>
    </row>
    <row r="11" spans="1:11" ht="13.5">
      <c r="A11" s="11">
        <v>7</v>
      </c>
      <c r="B11" s="58"/>
      <c r="C11" s="59"/>
      <c r="E11" s="41"/>
      <c r="F11" s="44" t="s">
        <v>23</v>
      </c>
      <c r="G11" s="80">
        <v>1325674</v>
      </c>
      <c r="H11" s="80">
        <v>282757650</v>
      </c>
      <c r="I11" s="80">
        <f>'９月'!I11+'10月'!G11</f>
        <v>8343385</v>
      </c>
      <c r="J11" s="80">
        <f>'９月'!J11+'10月'!H11</f>
        <v>1882251242</v>
      </c>
      <c r="K11" s="35"/>
    </row>
    <row r="12" spans="1:11" ht="13.5">
      <c r="A12" s="11">
        <v>8</v>
      </c>
      <c r="B12" s="58">
        <v>726400</v>
      </c>
      <c r="C12" s="59">
        <v>89763419</v>
      </c>
      <c r="E12" s="110" t="s">
        <v>43</v>
      </c>
      <c r="F12" s="111"/>
      <c r="G12" s="81">
        <v>8507</v>
      </c>
      <c r="H12" s="81">
        <v>8550605</v>
      </c>
      <c r="I12" s="64">
        <f>'９月'!I12+'10月'!G12</f>
        <v>167857</v>
      </c>
      <c r="J12" s="64">
        <f>'９月'!J12+'10月'!H12</f>
        <v>142053906</v>
      </c>
      <c r="K12" s="32"/>
    </row>
    <row r="13" spans="1:11" ht="13.5">
      <c r="A13" s="11">
        <v>9</v>
      </c>
      <c r="B13" s="58">
        <v>393752</v>
      </c>
      <c r="C13" s="59">
        <v>52336420</v>
      </c>
      <c r="E13" s="41"/>
      <c r="F13" s="44" t="s">
        <v>23</v>
      </c>
      <c r="G13" s="96">
        <v>12130</v>
      </c>
      <c r="H13" s="96">
        <v>11657378</v>
      </c>
      <c r="I13" s="80">
        <f>'９月'!I13+'10月'!G13</f>
        <v>142841</v>
      </c>
      <c r="J13" s="80">
        <f>'９月'!J13+'10月'!H13</f>
        <v>121312272</v>
      </c>
      <c r="K13" s="35"/>
    </row>
    <row r="14" spans="1:11" ht="13.5">
      <c r="A14" s="11">
        <v>10</v>
      </c>
      <c r="B14" s="58">
        <v>178381</v>
      </c>
      <c r="C14" s="59">
        <v>64334938</v>
      </c>
      <c r="E14" s="119" t="s">
        <v>96</v>
      </c>
      <c r="F14" s="120"/>
      <c r="G14" s="64"/>
      <c r="H14" s="67"/>
      <c r="I14" s="64">
        <f>'９月'!I14+'10月'!G14</f>
        <v>0</v>
      </c>
      <c r="J14" s="64">
        <f>'９月'!J14+'10月'!H14</f>
        <v>0</v>
      </c>
      <c r="K14" s="35"/>
    </row>
    <row r="15" spans="1:11" ht="13.5">
      <c r="A15" s="11">
        <v>11</v>
      </c>
      <c r="B15" s="58">
        <v>381378</v>
      </c>
      <c r="C15" s="59">
        <v>50495028</v>
      </c>
      <c r="E15" s="41"/>
      <c r="F15" s="44" t="s">
        <v>23</v>
      </c>
      <c r="G15" s="80"/>
      <c r="H15" s="85"/>
      <c r="I15" s="80">
        <f>'９月'!I15+'10月'!G15</f>
        <v>264960</v>
      </c>
      <c r="J15" s="80">
        <f>'９月'!J15+'10月'!H15</f>
        <v>41529495</v>
      </c>
      <c r="K15" s="35"/>
    </row>
    <row r="16" spans="1:11" ht="13.5">
      <c r="A16" s="11">
        <v>12</v>
      </c>
      <c r="B16" s="58">
        <v>1075116</v>
      </c>
      <c r="C16" s="59">
        <v>112437020</v>
      </c>
      <c r="E16" s="110" t="s">
        <v>44</v>
      </c>
      <c r="F16" s="111"/>
      <c r="G16" s="64"/>
      <c r="H16" s="64"/>
      <c r="I16" s="64">
        <f>'９月'!I16+'10月'!G16</f>
        <v>26759</v>
      </c>
      <c r="J16" s="64">
        <f>'９月'!J16+'10月'!H16</f>
        <v>11940828</v>
      </c>
      <c r="K16" s="35"/>
    </row>
    <row r="17" spans="1:11" ht="13.5">
      <c r="A17" s="11">
        <v>13</v>
      </c>
      <c r="B17" s="58">
        <v>736801</v>
      </c>
      <c r="C17" s="59">
        <v>82760988</v>
      </c>
      <c r="E17" s="41"/>
      <c r="F17" s="44" t="s">
        <v>23</v>
      </c>
      <c r="G17" s="66">
        <v>0</v>
      </c>
      <c r="H17" s="66">
        <v>0</v>
      </c>
      <c r="I17" s="80">
        <f>'９月'!I17+'10月'!G17</f>
        <v>0</v>
      </c>
      <c r="J17" s="80">
        <f>'９月'!J17+'10月'!H17</f>
        <v>0</v>
      </c>
      <c r="K17" s="35"/>
    </row>
    <row r="18" spans="1:11" ht="13.5">
      <c r="A18" s="11">
        <v>14</v>
      </c>
      <c r="B18" s="58"/>
      <c r="C18" s="59"/>
      <c r="E18" s="116" t="s">
        <v>27</v>
      </c>
      <c r="F18" s="117"/>
      <c r="G18" s="81">
        <v>366449</v>
      </c>
      <c r="H18" s="81">
        <v>215808565</v>
      </c>
      <c r="I18" s="64">
        <f>'９月'!I18+'10月'!G18</f>
        <v>2494579</v>
      </c>
      <c r="J18" s="64">
        <f>'９月'!J18+'10月'!H18</f>
        <v>1399729252</v>
      </c>
      <c r="K18" s="35"/>
    </row>
    <row r="19" spans="1:11" ht="13.5">
      <c r="A19" s="11">
        <v>15</v>
      </c>
      <c r="B19" s="58">
        <v>468755</v>
      </c>
      <c r="C19" s="59">
        <v>82277360</v>
      </c>
      <c r="E19" s="41"/>
      <c r="F19" s="44" t="s">
        <v>23</v>
      </c>
      <c r="G19" s="96">
        <v>248718</v>
      </c>
      <c r="H19" s="96">
        <v>154109932</v>
      </c>
      <c r="I19" s="80">
        <f>'９月'!I19+'10月'!G19</f>
        <v>2042664</v>
      </c>
      <c r="J19" s="80">
        <f>'９月'!J19+'10月'!H19</f>
        <v>1192869306</v>
      </c>
      <c r="K19" s="35"/>
    </row>
    <row r="20" spans="1:11" ht="13.5">
      <c r="A20" s="11">
        <v>16</v>
      </c>
      <c r="B20" s="58">
        <v>40788</v>
      </c>
      <c r="C20" s="59">
        <v>17956603</v>
      </c>
      <c r="E20" s="110" t="s">
        <v>26</v>
      </c>
      <c r="F20" s="111"/>
      <c r="G20" s="64">
        <v>16143</v>
      </c>
      <c r="H20" s="65">
        <v>5636285</v>
      </c>
      <c r="I20" s="64">
        <f>'９月'!I20+'10月'!G20</f>
        <v>223173</v>
      </c>
      <c r="J20" s="64">
        <f>'９月'!J20+'10月'!H20</f>
        <v>63821737</v>
      </c>
      <c r="K20" s="35"/>
    </row>
    <row r="21" spans="1:11" ht="13.5">
      <c r="A21" s="11">
        <v>17</v>
      </c>
      <c r="B21" s="58">
        <v>317947</v>
      </c>
      <c r="C21" s="59">
        <v>67861244</v>
      </c>
      <c r="E21" s="41"/>
      <c r="F21" s="44" t="s">
        <v>23</v>
      </c>
      <c r="G21" s="80">
        <v>9096</v>
      </c>
      <c r="H21" s="80">
        <v>3243524</v>
      </c>
      <c r="I21" s="80">
        <f>'９月'!I21+'10月'!G21</f>
        <v>321711</v>
      </c>
      <c r="J21" s="80">
        <f>'９月'!J21+'10月'!H21</f>
        <v>87322088</v>
      </c>
      <c r="K21" s="35"/>
    </row>
    <row r="22" spans="1:11" ht="13.5">
      <c r="A22" s="11">
        <v>18</v>
      </c>
      <c r="B22" s="58">
        <v>289154</v>
      </c>
      <c r="C22" s="59">
        <v>83021306</v>
      </c>
      <c r="E22" s="110" t="s">
        <v>45</v>
      </c>
      <c r="F22" s="111"/>
      <c r="G22" s="81">
        <v>558459</v>
      </c>
      <c r="H22" s="87">
        <v>262390620</v>
      </c>
      <c r="I22" s="64">
        <f>'９月'!I22+'10月'!G22</f>
        <v>7278032</v>
      </c>
      <c r="J22" s="64">
        <f>'９月'!J22+'10月'!H22</f>
        <v>3557518201</v>
      </c>
      <c r="K22" s="35"/>
    </row>
    <row r="23" spans="1:11" ht="13.5">
      <c r="A23" s="11">
        <v>19</v>
      </c>
      <c r="B23" s="58">
        <v>224310</v>
      </c>
      <c r="C23" s="59">
        <v>61874380</v>
      </c>
      <c r="E23" s="41"/>
      <c r="F23" s="44" t="s">
        <v>23</v>
      </c>
      <c r="G23" s="96">
        <v>626651</v>
      </c>
      <c r="H23" s="104">
        <v>280565957</v>
      </c>
      <c r="I23" s="80">
        <f>'９月'!I23+'10月'!G23</f>
        <v>8756766</v>
      </c>
      <c r="J23" s="80">
        <f>'９月'!J23+'10月'!H23</f>
        <v>3727122113</v>
      </c>
      <c r="K23" s="35"/>
    </row>
    <row r="24" spans="1:11" ht="13.5">
      <c r="A24" s="11">
        <v>20</v>
      </c>
      <c r="B24" s="58">
        <v>427788</v>
      </c>
      <c r="C24" s="59">
        <v>55291785</v>
      </c>
      <c r="E24" s="110" t="s">
        <v>24</v>
      </c>
      <c r="F24" s="111"/>
      <c r="G24" s="64">
        <f aca="true" t="shared" si="0" ref="G24:J25">G6+G8+G10+G12+G14+G16+G18+G20+G22</f>
        <v>12785180</v>
      </c>
      <c r="H24" s="64">
        <f t="shared" si="0"/>
        <v>1776411404</v>
      </c>
      <c r="I24" s="64">
        <f t="shared" si="0"/>
        <v>93990553</v>
      </c>
      <c r="J24" s="64">
        <f t="shared" si="0"/>
        <v>16707200884</v>
      </c>
      <c r="K24" s="35"/>
    </row>
    <row r="25" spans="1:11" ht="13.5">
      <c r="A25" s="11">
        <v>21</v>
      </c>
      <c r="B25" s="58"/>
      <c r="C25" s="59"/>
      <c r="E25" s="41"/>
      <c r="F25" s="44" t="s">
        <v>25</v>
      </c>
      <c r="G25" s="66">
        <f t="shared" si="0"/>
        <v>15408519</v>
      </c>
      <c r="H25" s="66">
        <f t="shared" si="0"/>
        <v>1835451921</v>
      </c>
      <c r="I25" s="66">
        <f t="shared" si="0"/>
        <v>72017938</v>
      </c>
      <c r="J25" s="66">
        <f t="shared" si="0"/>
        <v>14206148975</v>
      </c>
      <c r="K25" s="35"/>
    </row>
    <row r="26" spans="1:11" ht="13.5">
      <c r="A26" s="11">
        <v>22</v>
      </c>
      <c r="B26" s="58">
        <v>298210</v>
      </c>
      <c r="C26" s="59">
        <v>45373752</v>
      </c>
      <c r="E26" s="112" t="s">
        <v>46</v>
      </c>
      <c r="F26" s="113"/>
      <c r="G26" s="4">
        <f>G24/G25</f>
        <v>0.8297474922800822</v>
      </c>
      <c r="H26" s="4">
        <f>H24/H25</f>
        <v>0.9678332533124413</v>
      </c>
      <c r="I26" s="4">
        <f>I24/I25</f>
        <v>1.3050991962585765</v>
      </c>
      <c r="J26" s="4">
        <f>J24/J25</f>
        <v>1.1760541800174948</v>
      </c>
      <c r="K26" s="35"/>
    </row>
    <row r="27" spans="1:10" ht="13.5" customHeight="1">
      <c r="A27" s="11">
        <v>23</v>
      </c>
      <c r="B27" s="58">
        <v>780336</v>
      </c>
      <c r="C27" s="59">
        <v>79909700</v>
      </c>
      <c r="E27" s="47"/>
      <c r="F27" s="70"/>
      <c r="G27" s="70"/>
      <c r="H27" s="70"/>
      <c r="I27" s="70"/>
      <c r="J27" s="70"/>
    </row>
    <row r="28" spans="1:10" ht="13.5">
      <c r="A28" s="11">
        <v>24</v>
      </c>
      <c r="B28" s="58">
        <v>1133207</v>
      </c>
      <c r="C28" s="59">
        <v>100989268</v>
      </c>
      <c r="F28" s="49"/>
      <c r="G28" s="49"/>
      <c r="H28" s="49"/>
      <c r="I28" s="49"/>
      <c r="J28" s="49"/>
    </row>
    <row r="29" spans="1:10" ht="13.5">
      <c r="A29" s="11">
        <v>25</v>
      </c>
      <c r="B29" s="58">
        <v>1120985</v>
      </c>
      <c r="C29" s="59">
        <v>112127994</v>
      </c>
      <c r="F29" s="49" t="s">
        <v>121</v>
      </c>
      <c r="G29" s="49"/>
      <c r="H29" s="49"/>
      <c r="I29" s="49"/>
      <c r="J29" s="49"/>
    </row>
    <row r="30" spans="1:10" ht="13.5">
      <c r="A30" s="11">
        <v>26</v>
      </c>
      <c r="B30" s="58">
        <v>561917</v>
      </c>
      <c r="C30" s="59">
        <v>75711353</v>
      </c>
      <c r="F30" s="49"/>
      <c r="G30" s="49"/>
      <c r="H30" s="49"/>
      <c r="I30" s="49"/>
      <c r="J30" s="49"/>
    </row>
    <row r="31" spans="1:6" ht="13.5">
      <c r="A31" s="11">
        <v>27</v>
      </c>
      <c r="B31" s="58">
        <v>991247</v>
      </c>
      <c r="C31" s="59">
        <v>76853479</v>
      </c>
      <c r="F31" t="s">
        <v>141</v>
      </c>
    </row>
    <row r="32" spans="1:6" ht="13.5">
      <c r="A32" s="11">
        <v>28</v>
      </c>
      <c r="B32" s="58"/>
      <c r="C32" s="59"/>
      <c r="F32" t="s">
        <v>142</v>
      </c>
    </row>
    <row r="33" spans="1:6" ht="13.5">
      <c r="A33" s="11">
        <v>29</v>
      </c>
      <c r="B33" s="58">
        <v>573917</v>
      </c>
      <c r="C33" s="59">
        <v>72050103</v>
      </c>
      <c r="F33" t="s">
        <v>143</v>
      </c>
    </row>
    <row r="34" spans="1:3" ht="13.5">
      <c r="A34" s="11">
        <v>30</v>
      </c>
      <c r="B34" s="58">
        <v>176052</v>
      </c>
      <c r="C34" s="59">
        <v>36287581</v>
      </c>
    </row>
    <row r="35" spans="1:3" ht="14.25" thickBot="1">
      <c r="A35" s="11">
        <v>31</v>
      </c>
      <c r="B35" s="58">
        <v>288455</v>
      </c>
      <c r="C35" s="59">
        <v>68864796</v>
      </c>
    </row>
    <row r="36" spans="1:3" ht="14.25" thickBot="1">
      <c r="A36" s="17" t="s">
        <v>24</v>
      </c>
      <c r="B36" s="8">
        <f>SUM(B5:B35)</f>
        <v>12785180</v>
      </c>
      <c r="C36" s="8">
        <f>SUM(C5:C35)</f>
        <v>1776411404</v>
      </c>
    </row>
    <row r="37" spans="1:3" ht="13.5">
      <c r="A37" s="18" t="s">
        <v>25</v>
      </c>
      <c r="B37" s="7">
        <v>15408519</v>
      </c>
      <c r="C37" s="7">
        <v>1835451921</v>
      </c>
    </row>
    <row r="38" spans="1:5" ht="14.25" thickBot="1">
      <c r="A38" s="19" t="s">
        <v>47</v>
      </c>
      <c r="B38" s="4">
        <f>B36/B37</f>
        <v>0.8297474922800822</v>
      </c>
      <c r="C38" s="4">
        <f>C36/C37</f>
        <v>0.9678332533124413</v>
      </c>
      <c r="E38" s="30"/>
    </row>
    <row r="39" spans="1:4" ht="24.75" thickBot="1">
      <c r="A39" s="23" t="s">
        <v>87</v>
      </c>
      <c r="B39" s="8">
        <f>'９月'!B39+'10月'!B36</f>
        <v>93990553</v>
      </c>
      <c r="C39" s="8">
        <f>'９月'!C39+'10月'!C36</f>
        <v>16707200884</v>
      </c>
      <c r="D39">
        <v>5886778368</v>
      </c>
    </row>
    <row r="40" spans="1:7" ht="13.5">
      <c r="A40" s="26" t="s">
        <v>48</v>
      </c>
      <c r="B40" s="28">
        <f>'９月'!B40+'10月'!B37</f>
        <v>72017938</v>
      </c>
      <c r="C40" s="28">
        <f>'９月'!C40+'10月'!C37</f>
        <v>14206148975</v>
      </c>
      <c r="D40">
        <v>6504490169</v>
      </c>
      <c r="G40" s="32"/>
    </row>
    <row r="41" spans="1:3" ht="13.5">
      <c r="A41" s="20" t="s">
        <v>49</v>
      </c>
      <c r="B41" s="27">
        <f>B39/B40</f>
        <v>1.3050991962585765</v>
      </c>
      <c r="C41" s="27">
        <f>C39/C40</f>
        <v>1.1760541800174948</v>
      </c>
    </row>
    <row r="42" ht="13.5">
      <c r="F42" s="32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5">
      <selection activeCell="J28" sqref="J28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1" t="s">
        <v>113</v>
      </c>
    </row>
    <row r="3" spans="1:7" ht="14.25">
      <c r="A3" s="22" t="s">
        <v>34</v>
      </c>
      <c r="E3" s="118" t="s">
        <v>35</v>
      </c>
      <c r="F3" s="118"/>
      <c r="G3" s="118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90</v>
      </c>
      <c r="I4" s="11" t="s">
        <v>91</v>
      </c>
      <c r="J4" s="12"/>
      <c r="K4" s="35"/>
    </row>
    <row r="5" spans="1:11" ht="13.5">
      <c r="A5" s="11">
        <v>1</v>
      </c>
      <c r="B5" s="58">
        <v>534207</v>
      </c>
      <c r="C5" s="59">
        <v>59217767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8">
        <v>564098</v>
      </c>
      <c r="C6" s="59">
        <v>80869750</v>
      </c>
      <c r="E6" s="110" t="s">
        <v>40</v>
      </c>
      <c r="F6" s="111"/>
      <c r="G6" s="64">
        <v>9738268</v>
      </c>
      <c r="H6" s="62">
        <v>788622824</v>
      </c>
      <c r="I6" s="64">
        <f>'10月'!I6+'11月'!G6</f>
        <v>83890421</v>
      </c>
      <c r="J6" s="64">
        <f>'10月'!J6+'11月'!H6</f>
        <v>9453979168</v>
      </c>
      <c r="K6" s="35"/>
    </row>
    <row r="7" spans="1:12" ht="13.5">
      <c r="A7" s="11">
        <v>3</v>
      </c>
      <c r="B7" s="58">
        <v>56333</v>
      </c>
      <c r="C7" s="59">
        <v>29078288</v>
      </c>
      <c r="E7" s="41"/>
      <c r="F7" s="44" t="s">
        <v>23</v>
      </c>
      <c r="G7" s="80">
        <v>12996276</v>
      </c>
      <c r="H7" s="84">
        <v>1029617046</v>
      </c>
      <c r="I7" s="80">
        <f>'10月'!I7+'11月'!G7</f>
        <v>64317515</v>
      </c>
      <c r="J7" s="80">
        <f>'10月'!J7+'11月'!H7</f>
        <v>7828250543</v>
      </c>
      <c r="K7" s="35"/>
      <c r="L7" s="32"/>
    </row>
    <row r="8" spans="1:11" ht="13.5">
      <c r="A8" s="11">
        <v>4</v>
      </c>
      <c r="B8" s="58"/>
      <c r="C8" s="59"/>
      <c r="E8" s="110" t="s">
        <v>88</v>
      </c>
      <c r="F8" s="111"/>
      <c r="G8" s="81">
        <v>414773</v>
      </c>
      <c r="H8" s="81">
        <v>136306086</v>
      </c>
      <c r="I8" s="64">
        <f>'10月'!I8+'11月'!G8</f>
        <v>1797672</v>
      </c>
      <c r="J8" s="64">
        <f>'10月'!J8+'11月'!H8</f>
        <v>796758987</v>
      </c>
      <c r="K8" s="35"/>
    </row>
    <row r="9" spans="1:11" ht="13.5">
      <c r="A9" s="11">
        <v>5</v>
      </c>
      <c r="B9" s="58">
        <v>812021</v>
      </c>
      <c r="C9" s="59">
        <v>121121879</v>
      </c>
      <c r="E9" s="41"/>
      <c r="F9" s="44" t="s">
        <v>23</v>
      </c>
      <c r="G9" s="96">
        <v>653748</v>
      </c>
      <c r="H9" s="96">
        <v>249148406</v>
      </c>
      <c r="I9" s="80">
        <f>'10月'!I9+'11月'!G9</f>
        <v>1478120</v>
      </c>
      <c r="J9" s="80">
        <f>'10月'!J9+'11月'!H9</f>
        <v>604257368</v>
      </c>
      <c r="K9" s="35"/>
    </row>
    <row r="10" spans="1:11" ht="13.5">
      <c r="A10" s="11">
        <v>6</v>
      </c>
      <c r="B10" s="58">
        <v>1046407</v>
      </c>
      <c r="C10" s="59">
        <v>87563174</v>
      </c>
      <c r="E10" s="110" t="s">
        <v>89</v>
      </c>
      <c r="F10" s="111"/>
      <c r="G10" s="64">
        <v>954510</v>
      </c>
      <c r="H10" s="65">
        <v>286284285</v>
      </c>
      <c r="I10" s="64">
        <f>'10月'!I10+'11月'!G10</f>
        <v>9219611</v>
      </c>
      <c r="J10" s="64">
        <f>'10月'!J10+'11月'!H10</f>
        <v>2492612000</v>
      </c>
      <c r="K10" s="35"/>
    </row>
    <row r="11" spans="1:11" ht="13.5">
      <c r="A11" s="11">
        <v>7</v>
      </c>
      <c r="B11" s="58">
        <v>1038222</v>
      </c>
      <c r="C11" s="59">
        <v>140793855</v>
      </c>
      <c r="E11" s="41"/>
      <c r="F11" s="44" t="s">
        <v>23</v>
      </c>
      <c r="G11" s="80">
        <v>1317856</v>
      </c>
      <c r="H11" s="80">
        <v>306302524</v>
      </c>
      <c r="I11" s="80">
        <f>'10月'!I11+'11月'!G11</f>
        <v>9661241</v>
      </c>
      <c r="J11" s="80">
        <f>'10月'!J11+'11月'!H11</f>
        <v>2188553766</v>
      </c>
      <c r="K11" s="35"/>
    </row>
    <row r="12" spans="1:11" ht="13.5">
      <c r="A12" s="11">
        <v>8</v>
      </c>
      <c r="B12" s="58">
        <v>825812</v>
      </c>
      <c r="C12" s="59">
        <v>88181923</v>
      </c>
      <c r="E12" s="110" t="s">
        <v>43</v>
      </c>
      <c r="F12" s="111"/>
      <c r="G12" s="81">
        <v>10135</v>
      </c>
      <c r="H12" s="81">
        <v>10760025</v>
      </c>
      <c r="I12" s="64">
        <f>'10月'!I12+'11月'!G12</f>
        <v>177992</v>
      </c>
      <c r="J12" s="64">
        <f>'10月'!J12+'11月'!H12</f>
        <v>152813931</v>
      </c>
      <c r="K12" s="32"/>
    </row>
    <row r="13" spans="1:11" ht="13.5">
      <c r="A13" s="11">
        <v>9</v>
      </c>
      <c r="B13" s="58">
        <v>1692762</v>
      </c>
      <c r="C13" s="59">
        <v>163425417</v>
      </c>
      <c r="E13" s="41"/>
      <c r="F13" s="44" t="s">
        <v>23</v>
      </c>
      <c r="G13" s="96">
        <v>10458</v>
      </c>
      <c r="H13" s="96">
        <v>10063529</v>
      </c>
      <c r="I13" s="80">
        <f>'10月'!I13+'11月'!G13</f>
        <v>153299</v>
      </c>
      <c r="J13" s="80">
        <f>'10月'!J13+'11月'!H13</f>
        <v>131375801</v>
      </c>
      <c r="K13" s="35"/>
    </row>
    <row r="14" spans="1:11" ht="13.5">
      <c r="A14" s="11">
        <v>10</v>
      </c>
      <c r="B14" s="58">
        <v>815426</v>
      </c>
      <c r="C14" s="59">
        <v>75937586</v>
      </c>
      <c r="E14" s="119" t="s">
        <v>96</v>
      </c>
      <c r="F14" s="120"/>
      <c r="G14" s="64"/>
      <c r="H14" s="67"/>
      <c r="I14" s="64">
        <f>'10月'!I14+'11月'!G14</f>
        <v>0</v>
      </c>
      <c r="J14" s="64">
        <f>'10月'!J14+'11月'!H14</f>
        <v>0</v>
      </c>
      <c r="K14" s="35"/>
    </row>
    <row r="15" spans="1:11" ht="13.5">
      <c r="A15" s="11">
        <v>11</v>
      </c>
      <c r="B15" s="58"/>
      <c r="C15" s="59"/>
      <c r="E15" s="41"/>
      <c r="F15" s="44" t="s">
        <v>23</v>
      </c>
      <c r="G15" s="80"/>
      <c r="H15" s="85"/>
      <c r="I15" s="80">
        <f>'10月'!I15+'11月'!G15</f>
        <v>264960</v>
      </c>
      <c r="J15" s="80">
        <f>'10月'!J15+'11月'!H15</f>
        <v>41529495</v>
      </c>
      <c r="K15" s="35"/>
    </row>
    <row r="16" spans="1:11" ht="13.5">
      <c r="A16" s="11">
        <v>12</v>
      </c>
      <c r="B16" s="58">
        <v>294447</v>
      </c>
      <c r="C16" s="59">
        <v>77056168</v>
      </c>
      <c r="E16" s="110" t="s">
        <v>44</v>
      </c>
      <c r="F16" s="111"/>
      <c r="G16" s="64"/>
      <c r="H16" s="64"/>
      <c r="I16" s="64">
        <f>'10月'!I16+'11月'!G16</f>
        <v>26759</v>
      </c>
      <c r="J16" s="64">
        <f>'10月'!J16+'11月'!H16</f>
        <v>11940828</v>
      </c>
      <c r="K16" s="35"/>
    </row>
    <row r="17" spans="1:11" ht="13.5">
      <c r="A17" s="11">
        <v>13</v>
      </c>
      <c r="B17" s="58">
        <v>37221</v>
      </c>
      <c r="C17" s="59">
        <v>13613957</v>
      </c>
      <c r="E17" s="41"/>
      <c r="F17" s="44" t="s">
        <v>23</v>
      </c>
      <c r="G17" s="66">
        <v>0</v>
      </c>
      <c r="H17" s="66">
        <v>0</v>
      </c>
      <c r="I17" s="80">
        <f>'10月'!I17+'11月'!G17</f>
        <v>0</v>
      </c>
      <c r="J17" s="80">
        <f>'10月'!J17+'11月'!H17</f>
        <v>0</v>
      </c>
      <c r="K17" s="35"/>
    </row>
    <row r="18" spans="1:11" ht="13.5">
      <c r="A18" s="11">
        <v>14</v>
      </c>
      <c r="B18" s="58">
        <v>332175</v>
      </c>
      <c r="C18" s="59">
        <v>73498288</v>
      </c>
      <c r="E18" s="116" t="s">
        <v>27</v>
      </c>
      <c r="F18" s="117"/>
      <c r="G18" s="81">
        <v>354735</v>
      </c>
      <c r="H18" s="81">
        <v>568431020</v>
      </c>
      <c r="I18" s="64">
        <f>'10月'!I18+'11月'!G18</f>
        <v>2849314</v>
      </c>
      <c r="J18" s="64">
        <f>'10月'!J18+'11月'!H18</f>
        <v>1968160272</v>
      </c>
      <c r="K18" s="35"/>
    </row>
    <row r="19" spans="1:11" ht="13.5">
      <c r="A19" s="11">
        <v>15</v>
      </c>
      <c r="B19" s="58">
        <v>722522</v>
      </c>
      <c r="C19" s="59">
        <v>103906647</v>
      </c>
      <c r="E19" s="41"/>
      <c r="F19" s="44" t="s">
        <v>23</v>
      </c>
      <c r="G19" s="96">
        <v>363051</v>
      </c>
      <c r="H19" s="96">
        <v>559254616</v>
      </c>
      <c r="I19" s="80">
        <f>'10月'!I19+'11月'!G19</f>
        <v>2405715</v>
      </c>
      <c r="J19" s="80">
        <f>'10月'!J19+'11月'!H19</f>
        <v>1752123922</v>
      </c>
      <c r="K19" s="35"/>
    </row>
    <row r="20" spans="1:11" ht="13.5">
      <c r="A20" s="11">
        <v>16</v>
      </c>
      <c r="B20" s="58">
        <v>418241</v>
      </c>
      <c r="C20" s="59">
        <v>115836879</v>
      </c>
      <c r="E20" s="110" t="s">
        <v>26</v>
      </c>
      <c r="F20" s="111"/>
      <c r="G20" s="64">
        <v>10470</v>
      </c>
      <c r="H20" s="65">
        <v>5347077</v>
      </c>
      <c r="I20" s="64">
        <f>'10月'!I20+'11月'!G20</f>
        <v>233643</v>
      </c>
      <c r="J20" s="64">
        <f>'10月'!J20+'11月'!H20</f>
        <v>69168814</v>
      </c>
      <c r="K20" s="35"/>
    </row>
    <row r="21" spans="1:11" ht="13.5">
      <c r="A21" s="11">
        <v>17</v>
      </c>
      <c r="B21" s="58">
        <v>130170</v>
      </c>
      <c r="C21" s="59">
        <v>59624673</v>
      </c>
      <c r="E21" s="41"/>
      <c r="F21" s="44" t="s">
        <v>23</v>
      </c>
      <c r="G21" s="80">
        <v>16582</v>
      </c>
      <c r="H21" s="80">
        <v>5726078</v>
      </c>
      <c r="I21" s="80">
        <f>'10月'!I21+'11月'!G21</f>
        <v>338293</v>
      </c>
      <c r="J21" s="80">
        <f>'10月'!J21+'11月'!H21</f>
        <v>93048166</v>
      </c>
      <c r="K21" s="35"/>
    </row>
    <row r="22" spans="1:11" ht="13.5">
      <c r="A22" s="11">
        <v>18</v>
      </c>
      <c r="B22" s="58"/>
      <c r="C22" s="59"/>
      <c r="E22" s="110" t="s">
        <v>45</v>
      </c>
      <c r="F22" s="111"/>
      <c r="G22" s="81">
        <v>588832</v>
      </c>
      <c r="H22" s="87">
        <v>330133042</v>
      </c>
      <c r="I22" s="64">
        <f>'10月'!I22+'11月'!G22</f>
        <v>7866864</v>
      </c>
      <c r="J22" s="64">
        <f>'10月'!J22+'11月'!H22</f>
        <v>3887651243</v>
      </c>
      <c r="K22" s="35"/>
    </row>
    <row r="23" spans="1:11" ht="13.5">
      <c r="A23" s="11">
        <v>19</v>
      </c>
      <c r="B23" s="58">
        <v>280734</v>
      </c>
      <c r="C23" s="59">
        <v>95242555</v>
      </c>
      <c r="E23" s="41"/>
      <c r="F23" s="44" t="s">
        <v>23</v>
      </c>
      <c r="G23" s="96">
        <v>557412</v>
      </c>
      <c r="H23" s="104">
        <v>298126688</v>
      </c>
      <c r="I23" s="80">
        <f>'10月'!I23+'11月'!G23</f>
        <v>9314178</v>
      </c>
      <c r="J23" s="80">
        <f>'10月'!J23+'11月'!H23</f>
        <v>4025248801</v>
      </c>
      <c r="K23" s="35"/>
    </row>
    <row r="24" spans="1:11" ht="13.5">
      <c r="A24" s="11">
        <v>20</v>
      </c>
      <c r="B24" s="58">
        <v>156598</v>
      </c>
      <c r="C24" s="59">
        <v>50229662</v>
      </c>
      <c r="E24" s="110" t="s">
        <v>24</v>
      </c>
      <c r="F24" s="111"/>
      <c r="G24" s="64">
        <f aca="true" t="shared" si="0" ref="G24:J25">G6+G8+G10+G12+G14+G16+G18+G20+G22</f>
        <v>12071723</v>
      </c>
      <c r="H24" s="64">
        <f t="shared" si="0"/>
        <v>2125884359</v>
      </c>
      <c r="I24" s="64">
        <f t="shared" si="0"/>
        <v>106062276</v>
      </c>
      <c r="J24" s="64">
        <f t="shared" si="0"/>
        <v>18833085243</v>
      </c>
      <c r="K24" s="35"/>
    </row>
    <row r="25" spans="1:11" ht="13.5">
      <c r="A25" s="11">
        <v>21</v>
      </c>
      <c r="B25" s="58">
        <v>22156</v>
      </c>
      <c r="C25" s="59">
        <v>21003039</v>
      </c>
      <c r="E25" s="41"/>
      <c r="F25" s="44" t="s">
        <v>25</v>
      </c>
      <c r="G25" s="66">
        <f t="shared" si="0"/>
        <v>15915383</v>
      </c>
      <c r="H25" s="66">
        <f t="shared" si="0"/>
        <v>2458238887</v>
      </c>
      <c r="I25" s="66">
        <f t="shared" si="0"/>
        <v>87933321</v>
      </c>
      <c r="J25" s="66">
        <f t="shared" si="0"/>
        <v>16664387862</v>
      </c>
      <c r="K25" s="35"/>
    </row>
    <row r="26" spans="1:11" ht="13.5">
      <c r="A26" s="11">
        <v>22</v>
      </c>
      <c r="B26" s="58">
        <v>83208</v>
      </c>
      <c r="C26" s="59">
        <v>43299794</v>
      </c>
      <c r="E26" s="112" t="s">
        <v>46</v>
      </c>
      <c r="F26" s="113"/>
      <c r="G26" s="4">
        <f>G24/G25</f>
        <v>0.7584940305866343</v>
      </c>
      <c r="H26" s="4">
        <f>H24/H25</f>
        <v>0.8647997435246821</v>
      </c>
      <c r="I26" s="4">
        <f>I24/I25</f>
        <v>1.2061670683403394</v>
      </c>
      <c r="J26" s="4">
        <f>J24/J25</f>
        <v>1.130139636628676</v>
      </c>
      <c r="K26" s="35"/>
    </row>
    <row r="27" spans="1:10" ht="13.5" customHeight="1">
      <c r="A27" s="11">
        <v>23</v>
      </c>
      <c r="B27" s="58">
        <v>320077</v>
      </c>
      <c r="C27" s="59">
        <v>87120436</v>
      </c>
      <c r="E27" s="47"/>
      <c r="F27" s="70"/>
      <c r="G27" s="70"/>
      <c r="H27" s="70"/>
      <c r="I27" s="70"/>
      <c r="J27" s="70"/>
    </row>
    <row r="28" spans="1:10" ht="13.5">
      <c r="A28" s="11">
        <v>24</v>
      </c>
      <c r="B28" s="58">
        <v>378744</v>
      </c>
      <c r="C28" s="59">
        <v>127341202</v>
      </c>
      <c r="F28" s="49"/>
      <c r="G28" s="49"/>
      <c r="H28" s="49"/>
      <c r="I28" s="49"/>
      <c r="J28" s="49"/>
    </row>
    <row r="29" spans="1:10" ht="13.5">
      <c r="A29" s="11">
        <v>25</v>
      </c>
      <c r="B29" s="58"/>
      <c r="C29" s="59"/>
      <c r="F29" s="49" t="s">
        <v>121</v>
      </c>
      <c r="G29" s="49"/>
      <c r="H29" s="49"/>
      <c r="I29" s="49"/>
      <c r="J29" s="49"/>
    </row>
    <row r="30" spans="1:10" ht="13.5">
      <c r="A30" s="11">
        <v>26</v>
      </c>
      <c r="B30" s="58">
        <v>431100</v>
      </c>
      <c r="C30" s="59">
        <v>117249662</v>
      </c>
      <c r="F30" s="49"/>
      <c r="G30" s="49"/>
      <c r="H30" s="49"/>
      <c r="I30" s="49"/>
      <c r="J30" s="49"/>
    </row>
    <row r="31" spans="1:6" ht="13.5">
      <c r="A31" s="11">
        <v>27</v>
      </c>
      <c r="B31" s="58">
        <v>174376</v>
      </c>
      <c r="C31" s="59">
        <v>68326276</v>
      </c>
      <c r="F31" t="s">
        <v>144</v>
      </c>
    </row>
    <row r="32" spans="1:6" ht="13.5">
      <c r="A32" s="11">
        <v>28</v>
      </c>
      <c r="B32" s="58">
        <v>228034</v>
      </c>
      <c r="C32" s="59">
        <v>47894044</v>
      </c>
      <c r="F32" t="s">
        <v>146</v>
      </c>
    </row>
    <row r="33" spans="1:6" ht="13.5">
      <c r="A33" s="11">
        <v>29</v>
      </c>
      <c r="B33" s="58">
        <v>226718</v>
      </c>
      <c r="C33" s="59">
        <v>81297587</v>
      </c>
      <c r="F33" t="s">
        <v>145</v>
      </c>
    </row>
    <row r="34" spans="1:3" ht="13.5">
      <c r="A34" s="11">
        <v>30</v>
      </c>
      <c r="B34" s="58">
        <v>449914</v>
      </c>
      <c r="C34" s="59">
        <v>97153851</v>
      </c>
    </row>
    <row r="35" spans="1:3" ht="14.25" thickBot="1">
      <c r="A35" s="11">
        <v>31</v>
      </c>
      <c r="B35" s="60"/>
      <c r="C35" s="61"/>
    </row>
    <row r="36" spans="1:3" ht="14.25" thickBot="1">
      <c r="A36" s="17" t="s">
        <v>24</v>
      </c>
      <c r="B36" s="8">
        <f>SUM(B5:B35)</f>
        <v>12071723</v>
      </c>
      <c r="C36" s="8">
        <f>SUM(C5:C35)</f>
        <v>2125884359</v>
      </c>
    </row>
    <row r="37" spans="1:7" ht="13.5">
      <c r="A37" s="18" t="s">
        <v>25</v>
      </c>
      <c r="B37" s="7">
        <v>15915383</v>
      </c>
      <c r="C37" s="7">
        <v>2458238887</v>
      </c>
      <c r="G37" s="32"/>
    </row>
    <row r="38" spans="1:5" ht="14.25" thickBot="1">
      <c r="A38" s="19" t="s">
        <v>47</v>
      </c>
      <c r="B38" s="4">
        <f>B36/B37</f>
        <v>0.7584940305866343</v>
      </c>
      <c r="C38" s="4">
        <f>C36/C37</f>
        <v>0.8647997435246821</v>
      </c>
      <c r="E38" s="30"/>
    </row>
    <row r="39" spans="1:7" ht="36.75" thickBot="1">
      <c r="A39" s="23" t="s">
        <v>92</v>
      </c>
      <c r="B39" s="8">
        <f>'10月'!B39+'11月'!B36</f>
        <v>106062276</v>
      </c>
      <c r="C39" s="8">
        <f>'10月'!C39+'11月'!C36</f>
        <v>18833085243</v>
      </c>
      <c r="D39">
        <v>5886778368</v>
      </c>
      <c r="G39" s="32"/>
    </row>
    <row r="40" spans="1:7" ht="13.5">
      <c r="A40" s="26" t="s">
        <v>48</v>
      </c>
      <c r="B40" s="28">
        <f>'10月'!B40+'11月'!B37</f>
        <v>87933321</v>
      </c>
      <c r="C40" s="28">
        <f>'10月'!C40+'11月'!C37</f>
        <v>16664387862</v>
      </c>
      <c r="D40">
        <v>6504490169</v>
      </c>
      <c r="G40" s="32"/>
    </row>
    <row r="41" spans="1:3" ht="13.5">
      <c r="A41" s="20" t="s">
        <v>49</v>
      </c>
      <c r="B41" s="27">
        <f>B39/B40</f>
        <v>1.2061670683403394</v>
      </c>
      <c r="C41" s="27">
        <f>C39/C40</f>
        <v>1.130139636628676</v>
      </c>
    </row>
    <row r="42" ht="13.5">
      <c r="F42" s="32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8">
      <selection activeCell="C29" sqref="C29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1" t="s">
        <v>114</v>
      </c>
    </row>
    <row r="3" spans="1:7" ht="14.25">
      <c r="A3" s="22" t="s">
        <v>34</v>
      </c>
      <c r="E3" s="118" t="s">
        <v>35</v>
      </c>
      <c r="F3" s="118"/>
      <c r="G3" s="118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93</v>
      </c>
      <c r="I4" s="11" t="s">
        <v>94</v>
      </c>
      <c r="J4" s="12"/>
      <c r="K4" s="35"/>
    </row>
    <row r="5" spans="1:11" ht="13.5">
      <c r="A5" s="11">
        <v>1</v>
      </c>
      <c r="B5" s="58">
        <v>278496</v>
      </c>
      <c r="C5" s="59">
        <v>80194137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8"/>
      <c r="C6" s="59"/>
      <c r="E6" s="110" t="s">
        <v>40</v>
      </c>
      <c r="F6" s="111"/>
      <c r="G6" s="64">
        <v>8412613</v>
      </c>
      <c r="H6" s="62">
        <v>881470876</v>
      </c>
      <c r="I6" s="64">
        <f>'11月'!I6+'12月'!G6</f>
        <v>92303034</v>
      </c>
      <c r="J6" s="64">
        <f>'11月'!J6+'12月'!H6</f>
        <v>10335450044</v>
      </c>
      <c r="K6" s="35"/>
    </row>
    <row r="7" spans="1:12" ht="13.5">
      <c r="A7" s="11">
        <v>3</v>
      </c>
      <c r="B7" s="58">
        <v>823055</v>
      </c>
      <c r="C7" s="59">
        <v>137628575</v>
      </c>
      <c r="E7" s="41"/>
      <c r="F7" s="44" t="s">
        <v>23</v>
      </c>
      <c r="G7" s="80">
        <v>12108550</v>
      </c>
      <c r="H7" s="84">
        <v>916502275</v>
      </c>
      <c r="I7" s="80">
        <f>'11月'!I7+'12月'!G7</f>
        <v>76426065</v>
      </c>
      <c r="J7" s="80">
        <f>'11月'!J7+'12月'!H7</f>
        <v>8744752818</v>
      </c>
      <c r="K7" s="35"/>
      <c r="L7" s="32"/>
    </row>
    <row r="8" spans="1:11" ht="13.5">
      <c r="A8" s="11">
        <v>4</v>
      </c>
      <c r="B8" s="58">
        <v>509669</v>
      </c>
      <c r="C8" s="59">
        <v>83839063</v>
      </c>
      <c r="E8" s="110" t="s">
        <v>41</v>
      </c>
      <c r="F8" s="111"/>
      <c r="G8" s="81">
        <v>683990</v>
      </c>
      <c r="H8" s="81">
        <v>156930292</v>
      </c>
      <c r="I8" s="64">
        <f>'11月'!I8+'12月'!G8</f>
        <v>2481662</v>
      </c>
      <c r="J8" s="64">
        <f>'11月'!J8+'12月'!H8</f>
        <v>953689279</v>
      </c>
      <c r="K8" s="35"/>
    </row>
    <row r="9" spans="1:11" ht="13.5">
      <c r="A9" s="11">
        <v>5</v>
      </c>
      <c r="B9" s="58">
        <v>129950</v>
      </c>
      <c r="C9" s="59">
        <v>62293328</v>
      </c>
      <c r="E9" s="41"/>
      <c r="F9" s="44" t="s">
        <v>23</v>
      </c>
      <c r="G9" s="96">
        <v>652083</v>
      </c>
      <c r="H9" s="96">
        <v>243434956</v>
      </c>
      <c r="I9" s="80">
        <f>'11月'!I9+'12月'!G9</f>
        <v>2130203</v>
      </c>
      <c r="J9" s="80">
        <f>'11月'!J9+'12月'!H9</f>
        <v>847692324</v>
      </c>
      <c r="K9" s="35"/>
    </row>
    <row r="10" spans="1:11" ht="13.5">
      <c r="A10" s="11">
        <v>6</v>
      </c>
      <c r="B10" s="58">
        <v>514637</v>
      </c>
      <c r="C10" s="59">
        <v>106842023</v>
      </c>
      <c r="E10" s="110" t="s">
        <v>42</v>
      </c>
      <c r="F10" s="111"/>
      <c r="G10" s="64">
        <v>878880</v>
      </c>
      <c r="H10" s="65">
        <v>297307710</v>
      </c>
      <c r="I10" s="64">
        <f>'11月'!I10+'12月'!G10</f>
        <v>10098491</v>
      </c>
      <c r="J10" s="64">
        <f>'11月'!J10+'12月'!H10</f>
        <v>2789919710</v>
      </c>
      <c r="K10" s="35"/>
    </row>
    <row r="11" spans="1:11" ht="13.5">
      <c r="A11" s="11">
        <v>7</v>
      </c>
      <c r="B11" s="58">
        <v>505192</v>
      </c>
      <c r="C11" s="59">
        <v>88010347</v>
      </c>
      <c r="E11" s="41"/>
      <c r="F11" s="44" t="s">
        <v>23</v>
      </c>
      <c r="G11" s="80">
        <v>1290884</v>
      </c>
      <c r="H11" s="80">
        <v>328659211</v>
      </c>
      <c r="I11" s="80">
        <f>'11月'!I11+'12月'!G11</f>
        <v>10952125</v>
      </c>
      <c r="J11" s="80">
        <f>'11月'!J11+'12月'!H11</f>
        <v>2517212977</v>
      </c>
      <c r="K11" s="35"/>
    </row>
    <row r="12" spans="1:11" ht="13.5">
      <c r="A12" s="11">
        <v>8</v>
      </c>
      <c r="B12" s="58">
        <v>119707</v>
      </c>
      <c r="C12" s="59">
        <v>75913281</v>
      </c>
      <c r="E12" s="110" t="s">
        <v>43</v>
      </c>
      <c r="F12" s="111"/>
      <c r="G12" s="81">
        <v>12263</v>
      </c>
      <c r="H12" s="81">
        <v>13789472</v>
      </c>
      <c r="I12" s="64">
        <f>'11月'!I12+'12月'!G12</f>
        <v>190255</v>
      </c>
      <c r="J12" s="64">
        <f>'11月'!J12+'12月'!H12</f>
        <v>166603403</v>
      </c>
      <c r="K12" s="32"/>
    </row>
    <row r="13" spans="1:11" ht="13.5">
      <c r="A13" s="11">
        <v>9</v>
      </c>
      <c r="B13" s="58"/>
      <c r="C13" s="59"/>
      <c r="E13" s="41"/>
      <c r="F13" s="44" t="s">
        <v>23</v>
      </c>
      <c r="G13" s="96">
        <v>18178</v>
      </c>
      <c r="H13" s="96">
        <v>19412859</v>
      </c>
      <c r="I13" s="80">
        <f>'11月'!I13+'12月'!G13</f>
        <v>171477</v>
      </c>
      <c r="J13" s="80">
        <f>'11月'!J13+'12月'!H13</f>
        <v>150788660</v>
      </c>
      <c r="K13" s="35"/>
    </row>
    <row r="14" spans="1:11" ht="13.5">
      <c r="A14" s="11">
        <v>10</v>
      </c>
      <c r="B14" s="58">
        <v>721413</v>
      </c>
      <c r="C14" s="59">
        <v>118699204</v>
      </c>
      <c r="E14" s="119" t="s">
        <v>96</v>
      </c>
      <c r="F14" s="120"/>
      <c r="G14" s="64"/>
      <c r="H14" s="68"/>
      <c r="I14" s="64">
        <f>'11月'!I14+'12月'!G14</f>
        <v>0</v>
      </c>
      <c r="J14" s="64">
        <f>'11月'!J14+'12月'!H14</f>
        <v>0</v>
      </c>
      <c r="K14" s="35"/>
    </row>
    <row r="15" spans="1:11" ht="13.5">
      <c r="A15" s="11">
        <v>11</v>
      </c>
      <c r="B15" s="58">
        <v>484121</v>
      </c>
      <c r="C15" s="59">
        <v>86734458</v>
      </c>
      <c r="E15" s="41"/>
      <c r="F15" s="44" t="s">
        <v>23</v>
      </c>
      <c r="G15" s="80"/>
      <c r="H15" s="98"/>
      <c r="I15" s="80">
        <f>'11月'!I15+'12月'!G15</f>
        <v>264960</v>
      </c>
      <c r="J15" s="80">
        <f>'11月'!J15+'12月'!H15</f>
        <v>41529495</v>
      </c>
      <c r="K15" s="35"/>
    </row>
    <row r="16" spans="1:11" ht="13.5">
      <c r="A16" s="11">
        <v>12</v>
      </c>
      <c r="B16" s="58">
        <v>681439</v>
      </c>
      <c r="C16" s="59">
        <v>108696753</v>
      </c>
      <c r="E16" s="110" t="s">
        <v>44</v>
      </c>
      <c r="F16" s="111"/>
      <c r="G16" s="64"/>
      <c r="H16" s="64"/>
      <c r="I16" s="64">
        <f>'11月'!I16+'12月'!G16</f>
        <v>26759</v>
      </c>
      <c r="J16" s="64">
        <f>'11月'!J16+'12月'!H16</f>
        <v>11940828</v>
      </c>
      <c r="K16" s="35"/>
    </row>
    <row r="17" spans="1:11" ht="13.5">
      <c r="A17" s="11">
        <v>13</v>
      </c>
      <c r="B17" s="58">
        <v>534442</v>
      </c>
      <c r="C17" s="59">
        <v>82828288</v>
      </c>
      <c r="E17" s="41"/>
      <c r="F17" s="44" t="s">
        <v>23</v>
      </c>
      <c r="G17" s="66">
        <v>0</v>
      </c>
      <c r="H17" s="66">
        <v>0</v>
      </c>
      <c r="I17" s="80">
        <f>'11月'!I17+'12月'!G17</f>
        <v>0</v>
      </c>
      <c r="J17" s="80">
        <f>'11月'!J17+'12月'!H17</f>
        <v>0</v>
      </c>
      <c r="K17" s="35"/>
    </row>
    <row r="18" spans="1:11" ht="13.5">
      <c r="A18" s="11">
        <v>14</v>
      </c>
      <c r="B18" s="58">
        <v>1012323</v>
      </c>
      <c r="C18" s="59">
        <v>133638317</v>
      </c>
      <c r="E18" s="121" t="s">
        <v>27</v>
      </c>
      <c r="F18" s="122"/>
      <c r="G18" s="81">
        <v>288223</v>
      </c>
      <c r="H18" s="81">
        <v>483472178</v>
      </c>
      <c r="I18" s="64">
        <f>'11月'!I18+'12月'!G18</f>
        <v>3137537</v>
      </c>
      <c r="J18" s="64">
        <f>'11月'!J18+'12月'!H18</f>
        <v>2451632450</v>
      </c>
      <c r="K18" s="35"/>
    </row>
    <row r="19" spans="1:11" ht="13.5">
      <c r="A19" s="11">
        <v>15</v>
      </c>
      <c r="B19" s="58">
        <v>194320</v>
      </c>
      <c r="C19" s="59">
        <v>67003476</v>
      </c>
      <c r="E19" s="41"/>
      <c r="F19" s="44" t="s">
        <v>23</v>
      </c>
      <c r="G19" s="96">
        <v>260330</v>
      </c>
      <c r="H19" s="96">
        <v>416124467</v>
      </c>
      <c r="I19" s="80">
        <f>'11月'!I19+'12月'!G19</f>
        <v>2666045</v>
      </c>
      <c r="J19" s="80">
        <f>'11月'!J19+'12月'!H19</f>
        <v>2168248389</v>
      </c>
      <c r="K19" s="35"/>
    </row>
    <row r="20" spans="1:11" ht="13.5">
      <c r="A20" s="11">
        <v>16</v>
      </c>
      <c r="B20" s="58"/>
      <c r="C20" s="59"/>
      <c r="E20" s="110" t="s">
        <v>26</v>
      </c>
      <c r="F20" s="111"/>
      <c r="G20" s="64">
        <v>19049</v>
      </c>
      <c r="H20" s="65">
        <v>8366201</v>
      </c>
      <c r="I20" s="64">
        <f>'11月'!I20+'12月'!G20</f>
        <v>252692</v>
      </c>
      <c r="J20" s="64">
        <f>'11月'!J20+'12月'!H20</f>
        <v>77535015</v>
      </c>
      <c r="K20" s="35"/>
    </row>
    <row r="21" spans="1:11" ht="13.5">
      <c r="A21" s="11">
        <v>17</v>
      </c>
      <c r="B21" s="58">
        <v>153343</v>
      </c>
      <c r="C21" s="59">
        <v>47473064</v>
      </c>
      <c r="E21" s="41"/>
      <c r="F21" s="44" t="s">
        <v>23</v>
      </c>
      <c r="G21" s="80">
        <v>12670</v>
      </c>
      <c r="H21" s="80">
        <v>5121026</v>
      </c>
      <c r="I21" s="80">
        <f>'11月'!I21+'12月'!G21</f>
        <v>350963</v>
      </c>
      <c r="J21" s="80">
        <f>'11月'!J21+'12月'!H21</f>
        <v>98169192</v>
      </c>
      <c r="K21" s="35"/>
    </row>
    <row r="22" spans="1:11" ht="13.5">
      <c r="A22" s="11">
        <v>18</v>
      </c>
      <c r="B22" s="58">
        <v>1442296</v>
      </c>
      <c r="C22" s="59">
        <v>126576109</v>
      </c>
      <c r="E22" s="110" t="s">
        <v>45</v>
      </c>
      <c r="F22" s="111"/>
      <c r="G22" s="81">
        <v>818476</v>
      </c>
      <c r="H22" s="99">
        <v>508965171</v>
      </c>
      <c r="I22" s="64">
        <f>'11月'!I22+'12月'!G22</f>
        <v>8685340</v>
      </c>
      <c r="J22" s="64">
        <f>'11月'!J22+'12月'!H22</f>
        <v>4396616414</v>
      </c>
      <c r="K22" s="35"/>
    </row>
    <row r="23" spans="1:11" ht="13.5">
      <c r="A23" s="11">
        <v>19</v>
      </c>
      <c r="B23" s="58">
        <v>252976</v>
      </c>
      <c r="C23" s="59">
        <v>67607785</v>
      </c>
      <c r="E23" s="41"/>
      <c r="F23" s="44" t="s">
        <v>23</v>
      </c>
      <c r="G23" s="96">
        <v>870692</v>
      </c>
      <c r="H23" s="109">
        <v>515220297</v>
      </c>
      <c r="I23" s="80">
        <f>'11月'!I23+'12月'!G23</f>
        <v>10184870</v>
      </c>
      <c r="J23" s="80">
        <f>'11月'!J23+'12月'!H23</f>
        <v>4540469098</v>
      </c>
      <c r="K23" s="35"/>
    </row>
    <row r="24" spans="1:11" ht="13.5">
      <c r="A24" s="11">
        <v>20</v>
      </c>
      <c r="B24" s="58">
        <v>290879</v>
      </c>
      <c r="C24" s="59">
        <v>76381300</v>
      </c>
      <c r="E24" s="110" t="s">
        <v>24</v>
      </c>
      <c r="F24" s="111"/>
      <c r="G24" s="64">
        <f aca="true" t="shared" si="0" ref="G24:J25">G6+G8+G10+G12+G14+G16+G18+G20+G22</f>
        <v>11113494</v>
      </c>
      <c r="H24" s="64">
        <f t="shared" si="0"/>
        <v>2350301900</v>
      </c>
      <c r="I24" s="64">
        <f t="shared" si="0"/>
        <v>117175770</v>
      </c>
      <c r="J24" s="64">
        <f t="shared" si="0"/>
        <v>21183387143</v>
      </c>
      <c r="K24" s="35"/>
    </row>
    <row r="25" spans="1:11" ht="13.5">
      <c r="A25" s="11">
        <v>21</v>
      </c>
      <c r="B25" s="58">
        <v>320710</v>
      </c>
      <c r="C25" s="59">
        <v>86504262</v>
      </c>
      <c r="E25" s="41"/>
      <c r="F25" s="44" t="s">
        <v>25</v>
      </c>
      <c r="G25" s="66">
        <f t="shared" si="0"/>
        <v>15213387</v>
      </c>
      <c r="H25" s="66">
        <f t="shared" si="0"/>
        <v>2444475091</v>
      </c>
      <c r="I25" s="66">
        <f t="shared" si="0"/>
        <v>103146708</v>
      </c>
      <c r="J25" s="66">
        <f t="shared" si="0"/>
        <v>19108862953</v>
      </c>
      <c r="K25" s="35"/>
    </row>
    <row r="26" spans="1:11" ht="13.5">
      <c r="A26" s="11">
        <v>22</v>
      </c>
      <c r="B26" s="58">
        <v>491831</v>
      </c>
      <c r="C26" s="59">
        <v>78114652</v>
      </c>
      <c r="E26" s="112" t="s">
        <v>46</v>
      </c>
      <c r="F26" s="113"/>
      <c r="G26" s="27">
        <f>G24/G25</f>
        <v>0.7305075457555901</v>
      </c>
      <c r="H26" s="27">
        <f>H24/H25</f>
        <v>0.9614750866774122</v>
      </c>
      <c r="I26" s="4">
        <f>I24/I25</f>
        <v>1.1360107585789359</v>
      </c>
      <c r="J26" s="4">
        <f>J24/J25</f>
        <v>1.1085634553506654</v>
      </c>
      <c r="K26" s="35"/>
    </row>
    <row r="27" spans="1:10" ht="13.5" customHeight="1">
      <c r="A27" s="11">
        <v>23</v>
      </c>
      <c r="B27" s="58"/>
      <c r="C27" s="59"/>
      <c r="E27" s="47"/>
      <c r="F27" s="70"/>
      <c r="G27" s="70"/>
      <c r="H27" s="70"/>
      <c r="I27" s="70"/>
      <c r="J27" s="70"/>
    </row>
    <row r="28" spans="1:10" ht="13.5">
      <c r="A28" s="11">
        <v>24</v>
      </c>
      <c r="B28" s="58">
        <v>393373</v>
      </c>
      <c r="C28" s="59">
        <v>89376303</v>
      </c>
      <c r="F28" s="49"/>
      <c r="G28" s="49"/>
      <c r="H28" s="49"/>
      <c r="I28" s="49"/>
      <c r="J28" s="49"/>
    </row>
    <row r="29" spans="1:10" ht="13.5">
      <c r="A29" s="11">
        <v>25</v>
      </c>
      <c r="B29" s="58">
        <v>126544</v>
      </c>
      <c r="C29" s="59">
        <v>61895429</v>
      </c>
      <c r="F29" s="49"/>
      <c r="G29" s="49"/>
      <c r="H29" s="49"/>
      <c r="I29" s="49"/>
      <c r="J29" s="49"/>
    </row>
    <row r="30" spans="1:10" ht="13.5">
      <c r="A30" s="11">
        <v>26</v>
      </c>
      <c r="B30" s="58">
        <v>374928</v>
      </c>
      <c r="C30" s="59">
        <v>196007197</v>
      </c>
      <c r="F30" s="49" t="s">
        <v>121</v>
      </c>
      <c r="G30" s="49"/>
      <c r="H30" s="49"/>
      <c r="I30" s="49"/>
      <c r="J30" s="49"/>
    </row>
    <row r="31" spans="1:10" ht="13.5">
      <c r="A31" s="11">
        <v>27</v>
      </c>
      <c r="B31" s="58">
        <v>254096</v>
      </c>
      <c r="C31" s="59">
        <v>70572661</v>
      </c>
      <c r="F31" s="49"/>
      <c r="G31" s="49"/>
      <c r="H31" s="49"/>
      <c r="I31" s="49"/>
      <c r="J31" s="49"/>
    </row>
    <row r="32" spans="1:6" ht="13.5">
      <c r="A32" s="11">
        <v>28</v>
      </c>
      <c r="B32" s="58">
        <v>205438</v>
      </c>
      <c r="C32" s="59">
        <v>73111694</v>
      </c>
      <c r="F32" t="s">
        <v>147</v>
      </c>
    </row>
    <row r="33" spans="1:6" ht="13.5">
      <c r="A33" s="11">
        <v>29</v>
      </c>
      <c r="B33" s="58">
        <v>262122</v>
      </c>
      <c r="C33" s="59">
        <v>105741254</v>
      </c>
      <c r="F33" t="s">
        <v>148</v>
      </c>
    </row>
    <row r="34" spans="1:3" ht="13.5">
      <c r="A34" s="11">
        <v>30</v>
      </c>
      <c r="B34" s="58">
        <v>36194</v>
      </c>
      <c r="C34" s="59">
        <v>38618940</v>
      </c>
    </row>
    <row r="35" spans="1:3" ht="14.25" thickBot="1">
      <c r="A35" s="11">
        <v>31</v>
      </c>
      <c r="B35" s="60"/>
      <c r="C35" s="61"/>
    </row>
    <row r="36" spans="1:6" ht="14.25" thickBot="1">
      <c r="A36" s="17" t="s">
        <v>24</v>
      </c>
      <c r="B36" s="8">
        <f>SUM(B5:B35)</f>
        <v>11113494</v>
      </c>
      <c r="C36" s="8">
        <f>SUM(C5:C35)</f>
        <v>2350301900</v>
      </c>
      <c r="F36" s="25"/>
    </row>
    <row r="37" spans="1:7" ht="13.5">
      <c r="A37" s="18" t="s">
        <v>25</v>
      </c>
      <c r="B37" s="7">
        <v>15213387</v>
      </c>
      <c r="C37" s="7">
        <v>2444475091</v>
      </c>
      <c r="G37" s="32"/>
    </row>
    <row r="38" spans="1:5" ht="14.25" thickBot="1">
      <c r="A38" s="19" t="s">
        <v>47</v>
      </c>
      <c r="B38" s="4">
        <f>B36/B37</f>
        <v>0.7305075457555901</v>
      </c>
      <c r="C38" s="4">
        <f>C36/C37</f>
        <v>0.9614750866774122</v>
      </c>
      <c r="E38" s="30"/>
    </row>
    <row r="39" spans="1:7" ht="36.75" thickBot="1">
      <c r="A39" s="23" t="s">
        <v>95</v>
      </c>
      <c r="B39" s="8">
        <f>'11月'!B39+'12月'!B36</f>
        <v>117175770</v>
      </c>
      <c r="C39" s="8">
        <f>'11月'!C39+'12月'!C36</f>
        <v>21183387143</v>
      </c>
      <c r="D39">
        <v>5886778368</v>
      </c>
      <c r="G39" s="32"/>
    </row>
    <row r="40" spans="1:7" ht="13.5">
      <c r="A40" s="26" t="s">
        <v>48</v>
      </c>
      <c r="B40" s="28">
        <f>'11月'!B40+'12月'!B37</f>
        <v>103146708</v>
      </c>
      <c r="C40" s="28">
        <f>'11月'!C40+'12月'!C37</f>
        <v>19108862953</v>
      </c>
      <c r="D40">
        <v>6504490169</v>
      </c>
      <c r="G40" s="32"/>
    </row>
    <row r="41" spans="1:3" ht="13.5">
      <c r="A41" s="20" t="s">
        <v>49</v>
      </c>
      <c r="B41" s="27">
        <f>B39/B40</f>
        <v>1.1360107585789359</v>
      </c>
      <c r="C41" s="27">
        <f>C39/C40</f>
        <v>1.1085634553506654</v>
      </c>
    </row>
    <row r="42" ht="13.5">
      <c r="F42" s="32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1">
      <selection activeCell="F30" sqref="F30:J33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102</v>
      </c>
    </row>
    <row r="3" spans="1:7" ht="14.25">
      <c r="A3" s="22" t="s">
        <v>18</v>
      </c>
      <c r="E3" s="118" t="s">
        <v>17</v>
      </c>
      <c r="F3" s="118"/>
      <c r="G3" s="118"/>
    </row>
    <row r="4" spans="1:10" ht="13.5">
      <c r="A4" s="1" t="s">
        <v>0</v>
      </c>
      <c r="B4" s="1" t="s">
        <v>5</v>
      </c>
      <c r="C4" s="1" t="s">
        <v>6</v>
      </c>
      <c r="E4" s="45"/>
      <c r="F4" s="42"/>
      <c r="G4" s="11"/>
      <c r="H4" s="33" t="s">
        <v>33</v>
      </c>
      <c r="I4" s="11" t="s">
        <v>28</v>
      </c>
      <c r="J4" s="12"/>
    </row>
    <row r="5" spans="1:10" ht="13.5">
      <c r="A5" s="2">
        <v>1</v>
      </c>
      <c r="B5" s="3">
        <v>73000</v>
      </c>
      <c r="C5" s="3">
        <v>25863990</v>
      </c>
      <c r="E5" s="46"/>
      <c r="F5" s="43"/>
      <c r="G5" s="1" t="s">
        <v>13</v>
      </c>
      <c r="H5" s="34" t="s">
        <v>14</v>
      </c>
      <c r="I5" s="1" t="s">
        <v>13</v>
      </c>
      <c r="J5" s="1" t="s">
        <v>14</v>
      </c>
    </row>
    <row r="6" spans="1:10" ht="13.5">
      <c r="A6" s="2">
        <v>2</v>
      </c>
      <c r="B6" s="3">
        <v>56969</v>
      </c>
      <c r="C6" s="3">
        <v>26444886</v>
      </c>
      <c r="E6" s="110" t="s">
        <v>7</v>
      </c>
      <c r="F6" s="111"/>
      <c r="G6" s="13">
        <v>5302206</v>
      </c>
      <c r="H6" s="6">
        <v>502707316</v>
      </c>
      <c r="I6" s="13">
        <f>'１月'!G6+'２月'!G6</f>
        <v>15537802</v>
      </c>
      <c r="J6" s="6">
        <f>'１月'!H6+'２月'!H6</f>
        <v>1039701384</v>
      </c>
    </row>
    <row r="7" spans="1:10" ht="13.5">
      <c r="A7" s="2">
        <v>3</v>
      </c>
      <c r="B7" s="3">
        <v>205246</v>
      </c>
      <c r="C7" s="3">
        <v>40653478</v>
      </c>
      <c r="E7" s="41"/>
      <c r="F7" s="44" t="s">
        <v>15</v>
      </c>
      <c r="G7" s="83">
        <v>2686796</v>
      </c>
      <c r="H7" s="88">
        <v>165166730</v>
      </c>
      <c r="I7" s="15">
        <f>'１月'!G7+'２月'!G7</f>
        <v>9318285</v>
      </c>
      <c r="J7" s="16">
        <f>'１月'!H7+'２月'!H7</f>
        <v>661902864</v>
      </c>
    </row>
    <row r="8" spans="1:10" ht="13.5">
      <c r="A8" s="2">
        <v>4</v>
      </c>
      <c r="B8" s="3"/>
      <c r="C8" s="3"/>
      <c r="E8" s="110" t="s">
        <v>8</v>
      </c>
      <c r="F8" s="111"/>
      <c r="G8" s="89">
        <v>416044</v>
      </c>
      <c r="H8" s="89">
        <v>156915108</v>
      </c>
      <c r="I8" s="14">
        <f>'１月'!G8+'２月'!G8</f>
        <v>737825</v>
      </c>
      <c r="J8" s="14">
        <f>'１月'!H8+'２月'!H8</f>
        <v>297933512</v>
      </c>
    </row>
    <row r="9" spans="1:10" ht="13.5">
      <c r="A9" s="2">
        <v>5</v>
      </c>
      <c r="B9" s="3">
        <v>213197</v>
      </c>
      <c r="C9" s="3">
        <v>48865878</v>
      </c>
      <c r="E9" s="41"/>
      <c r="F9" s="44" t="s">
        <v>15</v>
      </c>
      <c r="G9" s="100">
        <v>62313</v>
      </c>
      <c r="H9" s="100">
        <v>30377984</v>
      </c>
      <c r="I9" s="16">
        <f>'１月'!G9+'２月'!G9</f>
        <v>168732</v>
      </c>
      <c r="J9" s="16">
        <f>'１月'!H9+'２月'!H9</f>
        <v>83167834</v>
      </c>
    </row>
    <row r="10" spans="1:10" ht="13.5">
      <c r="A10" s="2">
        <v>6</v>
      </c>
      <c r="B10" s="3">
        <v>154926</v>
      </c>
      <c r="C10" s="3">
        <v>63925477</v>
      </c>
      <c r="E10" s="110" t="s">
        <v>9</v>
      </c>
      <c r="F10" s="111"/>
      <c r="G10" s="14">
        <v>977370</v>
      </c>
      <c r="H10" s="14">
        <v>274288245</v>
      </c>
      <c r="I10" s="14">
        <f>'１月'!G10+'２月'!G10</f>
        <v>2082070</v>
      </c>
      <c r="J10" s="14">
        <f>'１月'!H10+'２月'!H10</f>
        <v>512631305</v>
      </c>
    </row>
    <row r="11" spans="1:10" ht="13.5">
      <c r="A11" s="2">
        <v>7</v>
      </c>
      <c r="B11" s="3">
        <v>211427</v>
      </c>
      <c r="C11" s="3">
        <v>66497256</v>
      </c>
      <c r="E11" s="41"/>
      <c r="F11" s="44" t="s">
        <v>15</v>
      </c>
      <c r="G11" s="90">
        <v>1202808</v>
      </c>
      <c r="H11" s="90">
        <v>276823702</v>
      </c>
      <c r="I11" s="16">
        <f>'１月'!G11+'２月'!G11</f>
        <v>2264796</v>
      </c>
      <c r="J11" s="16">
        <f>'１月'!H11+'２月'!H11</f>
        <v>517958163</v>
      </c>
    </row>
    <row r="12" spans="1:10" ht="13.5">
      <c r="A12" s="2">
        <v>8</v>
      </c>
      <c r="B12" s="3">
        <v>604268</v>
      </c>
      <c r="C12" s="3">
        <v>218007364</v>
      </c>
      <c r="E12" s="110" t="s">
        <v>10</v>
      </c>
      <c r="F12" s="111"/>
      <c r="G12" s="89">
        <v>31042</v>
      </c>
      <c r="H12" s="89">
        <v>22410634</v>
      </c>
      <c r="I12" s="14">
        <f>'１月'!G12+'２月'!G12</f>
        <v>52291</v>
      </c>
      <c r="J12" s="14">
        <f>'１月'!H12+'２月'!H12</f>
        <v>40150289</v>
      </c>
    </row>
    <row r="13" spans="1:10" ht="13.5">
      <c r="A13" s="2">
        <v>9</v>
      </c>
      <c r="B13" s="3">
        <v>370568</v>
      </c>
      <c r="C13" s="3">
        <v>87153705</v>
      </c>
      <c r="E13" s="41"/>
      <c r="F13" s="44" t="s">
        <v>15</v>
      </c>
      <c r="G13" s="100">
        <v>18014</v>
      </c>
      <c r="H13" s="100">
        <v>12653438</v>
      </c>
      <c r="I13" s="16">
        <f>'１月'!G13+'２月'!G13</f>
        <v>34672</v>
      </c>
      <c r="J13" s="16">
        <f>'１月'!H13+'２月'!H13</f>
        <v>25997741</v>
      </c>
    </row>
    <row r="14" spans="1:10" ht="13.5">
      <c r="A14" s="2">
        <v>10</v>
      </c>
      <c r="B14" s="3">
        <v>269810</v>
      </c>
      <c r="C14" s="3">
        <v>71662507</v>
      </c>
      <c r="E14" s="119" t="s">
        <v>96</v>
      </c>
      <c r="F14" s="120"/>
      <c r="G14" s="14"/>
      <c r="H14" s="24"/>
      <c r="I14" s="14">
        <f>'１月'!G14+'２月'!G14</f>
        <v>0</v>
      </c>
      <c r="J14" s="24">
        <f>'１月'!H14+'２月'!H14</f>
        <v>0</v>
      </c>
    </row>
    <row r="15" spans="1:10" ht="13.5">
      <c r="A15" s="2">
        <v>11</v>
      </c>
      <c r="B15" s="3"/>
      <c r="C15" s="3"/>
      <c r="E15" s="41"/>
      <c r="F15" s="44" t="s">
        <v>15</v>
      </c>
      <c r="G15" s="90">
        <v>28080</v>
      </c>
      <c r="H15" s="91">
        <v>3323880</v>
      </c>
      <c r="I15" s="16">
        <f>'１月'!G15+'２月'!G15</f>
        <v>98490</v>
      </c>
      <c r="J15" s="16">
        <f>'１月'!H15+'２月'!H15</f>
        <v>13190940</v>
      </c>
    </row>
    <row r="16" spans="1:10" ht="13.5">
      <c r="A16" s="2">
        <v>12</v>
      </c>
      <c r="B16" s="3">
        <v>97194</v>
      </c>
      <c r="C16" s="3">
        <v>41875045</v>
      </c>
      <c r="E16" s="110" t="s">
        <v>97</v>
      </c>
      <c r="F16" s="111"/>
      <c r="G16" s="14"/>
      <c r="H16" s="14"/>
      <c r="I16" s="14">
        <f>'１月'!G16+'２月'!G16</f>
        <v>0</v>
      </c>
      <c r="J16" s="14">
        <f>'１月'!H16+'２月'!H16</f>
        <v>0</v>
      </c>
    </row>
    <row r="17" spans="1:10" ht="13.5">
      <c r="A17" s="2">
        <v>13</v>
      </c>
      <c r="B17" s="3">
        <v>402319</v>
      </c>
      <c r="C17" s="3">
        <v>86020867</v>
      </c>
      <c r="E17" s="41"/>
      <c r="F17" s="44" t="s">
        <v>15</v>
      </c>
      <c r="G17" s="16">
        <v>0</v>
      </c>
      <c r="H17" s="16">
        <v>0</v>
      </c>
      <c r="I17" s="16">
        <f>'１月'!G17+'２月'!G17</f>
        <v>0</v>
      </c>
      <c r="J17" s="16">
        <f>'１月'!H17+'２月'!H17</f>
        <v>0</v>
      </c>
    </row>
    <row r="18" spans="1:10" ht="13.5">
      <c r="A18" s="2">
        <v>14</v>
      </c>
      <c r="B18" s="3">
        <v>260441</v>
      </c>
      <c r="C18" s="3">
        <v>63684331</v>
      </c>
      <c r="E18" s="116" t="s">
        <v>27</v>
      </c>
      <c r="F18" s="117"/>
      <c r="G18" s="78">
        <v>488277</v>
      </c>
      <c r="H18" s="78">
        <v>278003756</v>
      </c>
      <c r="I18" s="14">
        <f>'１月'!G18+'２月'!G18</f>
        <v>845794</v>
      </c>
      <c r="J18" s="14">
        <f>'１月'!H18+'２月'!H18</f>
        <v>516533429</v>
      </c>
    </row>
    <row r="19" spans="1:10" ht="13.5">
      <c r="A19" s="2">
        <v>15</v>
      </c>
      <c r="B19" s="3">
        <v>81429</v>
      </c>
      <c r="C19" s="3">
        <v>35244785</v>
      </c>
      <c r="E19" s="41"/>
      <c r="F19" s="44" t="s">
        <v>23</v>
      </c>
      <c r="G19" s="101">
        <v>372863</v>
      </c>
      <c r="H19" s="101">
        <v>238631466</v>
      </c>
      <c r="I19" s="16">
        <f>'１月'!G19+'２月'!G19</f>
        <v>689939</v>
      </c>
      <c r="J19" s="16">
        <f>'１月'!H19+'２月'!H19</f>
        <v>483105607</v>
      </c>
    </row>
    <row r="20" spans="1:10" ht="13.5">
      <c r="A20" s="2">
        <v>16</v>
      </c>
      <c r="B20" s="3">
        <v>58540</v>
      </c>
      <c r="C20" s="3">
        <v>25556347</v>
      </c>
      <c r="E20" s="110" t="s">
        <v>26</v>
      </c>
      <c r="F20" s="111"/>
      <c r="G20" s="56">
        <v>14224</v>
      </c>
      <c r="H20" s="56">
        <v>4168346</v>
      </c>
      <c r="I20" s="72">
        <f>'１月'!G20+'２月'!G20</f>
        <v>27780</v>
      </c>
      <c r="J20" s="72">
        <f>'１月'!H20+'２月'!H20</f>
        <v>7865815</v>
      </c>
    </row>
    <row r="21" spans="1:10" ht="13.5">
      <c r="A21" s="2">
        <v>17</v>
      </c>
      <c r="B21" s="3">
        <v>263442</v>
      </c>
      <c r="C21" s="3">
        <v>59283845</v>
      </c>
      <c r="E21" s="41"/>
      <c r="F21" s="44" t="s">
        <v>23</v>
      </c>
      <c r="G21" s="77">
        <v>3087</v>
      </c>
      <c r="H21" s="77">
        <v>3213778</v>
      </c>
      <c r="I21" s="71">
        <f>'１月'!G21+'２月'!G21</f>
        <v>7665</v>
      </c>
      <c r="J21" s="71">
        <f>'１月'!H21+'２月'!H21</f>
        <v>6071973</v>
      </c>
    </row>
    <row r="22" spans="1:10" ht="13.5">
      <c r="A22" s="2">
        <v>18</v>
      </c>
      <c r="B22" s="3"/>
      <c r="C22" s="3"/>
      <c r="E22" s="110" t="s">
        <v>12</v>
      </c>
      <c r="F22" s="111"/>
      <c r="G22" s="78">
        <v>787111</v>
      </c>
      <c r="H22" s="92">
        <v>389083658</v>
      </c>
      <c r="I22" s="14">
        <f>'１月'!G22+'２月'!G22</f>
        <v>1617337</v>
      </c>
      <c r="J22" s="24">
        <f>'１月'!H22+'２月'!H22</f>
        <v>824975258</v>
      </c>
    </row>
    <row r="23" spans="1:10" ht="13.5">
      <c r="A23" s="2">
        <v>19</v>
      </c>
      <c r="B23" s="3">
        <v>515889</v>
      </c>
      <c r="C23" s="3">
        <v>102264159</v>
      </c>
      <c r="E23" s="41"/>
      <c r="F23" s="44" t="s">
        <v>15</v>
      </c>
      <c r="G23" s="101">
        <v>697751</v>
      </c>
      <c r="H23" s="102">
        <v>327657507</v>
      </c>
      <c r="I23" s="16">
        <f>'１月'!G23+'２月'!G23</f>
        <v>1402222</v>
      </c>
      <c r="J23" s="16">
        <f>'１月'!H23+'２月'!H23</f>
        <v>659749500</v>
      </c>
    </row>
    <row r="24" spans="1:10" ht="13.5">
      <c r="A24" s="2">
        <v>20</v>
      </c>
      <c r="B24" s="3">
        <v>527178</v>
      </c>
      <c r="C24" s="3">
        <v>70228172</v>
      </c>
      <c r="E24" s="110" t="s">
        <v>24</v>
      </c>
      <c r="F24" s="111"/>
      <c r="G24" s="14">
        <f aca="true" t="shared" si="0" ref="G24:J25">G6+G8+G10+G12+G14+G16+G18+G20+G22</f>
        <v>8016274</v>
      </c>
      <c r="H24" s="14">
        <f t="shared" si="0"/>
        <v>1627577063</v>
      </c>
      <c r="I24" s="14">
        <f t="shared" si="0"/>
        <v>20900899</v>
      </c>
      <c r="J24" s="14">
        <f t="shared" si="0"/>
        <v>3239790992</v>
      </c>
    </row>
    <row r="25" spans="1:10" ht="13.5">
      <c r="A25" s="2">
        <v>21</v>
      </c>
      <c r="B25" s="3">
        <v>785095</v>
      </c>
      <c r="C25" s="3">
        <v>105259304</v>
      </c>
      <c r="E25" s="41"/>
      <c r="F25" s="44" t="s">
        <v>25</v>
      </c>
      <c r="G25" s="16">
        <f t="shared" si="0"/>
        <v>5071712</v>
      </c>
      <c r="H25" s="16">
        <f t="shared" si="0"/>
        <v>1057848485</v>
      </c>
      <c r="I25" s="16">
        <f t="shared" si="0"/>
        <v>13984801</v>
      </c>
      <c r="J25" s="16">
        <f t="shared" si="0"/>
        <v>2451144622</v>
      </c>
    </row>
    <row r="26" spans="1:10" ht="13.5">
      <c r="A26" s="2">
        <v>22</v>
      </c>
      <c r="B26" s="3">
        <v>722858</v>
      </c>
      <c r="C26" s="3">
        <v>76084259</v>
      </c>
      <c r="E26" s="112" t="s">
        <v>19</v>
      </c>
      <c r="F26" s="113"/>
      <c r="G26" s="4">
        <f>G24/G25</f>
        <v>1.5805854117899438</v>
      </c>
      <c r="H26" s="4">
        <f>H24/H25</f>
        <v>1.5385729488472066</v>
      </c>
      <c r="I26" s="4">
        <f>I24/I25</f>
        <v>1.4945438980504622</v>
      </c>
      <c r="J26" s="4">
        <f>J24/J25</f>
        <v>1.321746160108867</v>
      </c>
    </row>
    <row r="27" spans="1:10" ht="13.5" customHeight="1">
      <c r="A27" s="2">
        <v>23</v>
      </c>
      <c r="B27" s="3">
        <v>1118290</v>
      </c>
      <c r="C27" s="3">
        <v>113585959</v>
      </c>
      <c r="E27" s="47"/>
      <c r="F27" s="70"/>
      <c r="G27" s="70"/>
      <c r="H27" s="70"/>
      <c r="I27" s="70"/>
      <c r="J27" s="70"/>
    </row>
    <row r="28" spans="1:10" ht="13.5">
      <c r="A28" s="2">
        <v>24</v>
      </c>
      <c r="B28" s="3">
        <v>90124</v>
      </c>
      <c r="C28" s="3">
        <v>43535067</v>
      </c>
      <c r="F28" s="49"/>
      <c r="G28" s="49"/>
      <c r="H28" s="49"/>
      <c r="I28" s="49"/>
      <c r="J28" s="49"/>
    </row>
    <row r="29" spans="1:10" ht="13.5">
      <c r="A29" s="2">
        <v>25</v>
      </c>
      <c r="B29" s="3"/>
      <c r="C29" s="3"/>
      <c r="F29" s="49"/>
      <c r="G29" s="49"/>
      <c r="H29" s="49"/>
      <c r="I29" s="49"/>
      <c r="J29" s="49"/>
    </row>
    <row r="30" spans="1:10" ht="13.5">
      <c r="A30" s="2">
        <v>26</v>
      </c>
      <c r="B30" s="3">
        <v>58306</v>
      </c>
      <c r="C30" s="3">
        <v>29678174</v>
      </c>
      <c r="F30" s="49" t="s">
        <v>121</v>
      </c>
      <c r="G30" s="49"/>
      <c r="H30" s="49"/>
      <c r="I30" s="49"/>
      <c r="J30" s="49"/>
    </row>
    <row r="31" spans="1:10" ht="13.5">
      <c r="A31" s="2">
        <v>27</v>
      </c>
      <c r="B31" s="3">
        <v>261651</v>
      </c>
      <c r="C31" s="3">
        <v>46364691</v>
      </c>
      <c r="F31" s="49"/>
      <c r="G31" s="49"/>
      <c r="H31" s="49"/>
      <c r="I31" s="49"/>
      <c r="J31" s="49"/>
    </row>
    <row r="32" spans="1:6" ht="13.5">
      <c r="A32" s="2">
        <v>28</v>
      </c>
      <c r="B32" s="3">
        <v>614107</v>
      </c>
      <c r="C32" s="3">
        <v>79837517</v>
      </c>
      <c r="F32" t="s">
        <v>122</v>
      </c>
    </row>
    <row r="33" spans="1:6" ht="13.5">
      <c r="A33" s="2"/>
      <c r="B33" s="3">
        <v>0</v>
      </c>
      <c r="C33" s="3">
        <v>0</v>
      </c>
      <c r="F33" t="s">
        <v>123</v>
      </c>
    </row>
    <row r="34" spans="1:8" ht="13.5">
      <c r="A34" s="2"/>
      <c r="B34" s="3">
        <v>0</v>
      </c>
      <c r="C34" s="3">
        <v>0</v>
      </c>
      <c r="F34" s="48"/>
      <c r="G34" s="48"/>
      <c r="H34" s="48"/>
    </row>
    <row r="35" spans="1:3" ht="14.25" thickBot="1">
      <c r="A35" s="5"/>
      <c r="B35" s="6">
        <v>0</v>
      </c>
      <c r="C35" s="6">
        <v>0</v>
      </c>
    </row>
    <row r="36" spans="1:6" ht="14.25" thickBot="1">
      <c r="A36" s="17" t="s">
        <v>1</v>
      </c>
      <c r="B36" s="8">
        <f>SUM(B5:B35)</f>
        <v>8016274</v>
      </c>
      <c r="C36" s="8">
        <f>SUM(C5:C35)</f>
        <v>1627577063</v>
      </c>
      <c r="F36" s="25"/>
    </row>
    <row r="37" spans="1:7" ht="13.5">
      <c r="A37" s="18" t="s">
        <v>2</v>
      </c>
      <c r="B37" s="7">
        <v>5071712</v>
      </c>
      <c r="C37" s="7">
        <v>1057848485</v>
      </c>
      <c r="G37" s="32"/>
    </row>
    <row r="38" spans="1:5" ht="14.25" thickBot="1">
      <c r="A38" s="19" t="s">
        <v>3</v>
      </c>
      <c r="B38" s="10">
        <f>B36/B37</f>
        <v>1.5805854117899438</v>
      </c>
      <c r="C38" s="10">
        <f>C36/C37</f>
        <v>1.5385729488472066</v>
      </c>
      <c r="E38" s="30"/>
    </row>
    <row r="39" spans="1:3" ht="24.75" thickBot="1">
      <c r="A39" s="23" t="s">
        <v>22</v>
      </c>
      <c r="B39" s="8">
        <f>'１月'!B36+'２月'!B36</f>
        <v>20900899</v>
      </c>
      <c r="C39" s="29">
        <f>'１月'!C36+'２月'!C36</f>
        <v>3239790992</v>
      </c>
    </row>
    <row r="40" spans="1:3" ht="13.5">
      <c r="A40" s="26" t="s">
        <v>4</v>
      </c>
      <c r="B40" s="28">
        <f>'１月'!B37+'２月'!B37</f>
        <v>13984801</v>
      </c>
      <c r="C40" s="28">
        <f>'１月'!C37+'２月'!C37</f>
        <v>2451144622</v>
      </c>
    </row>
    <row r="41" spans="1:3" ht="13.5">
      <c r="A41" s="20" t="s">
        <v>16</v>
      </c>
      <c r="B41" s="27">
        <f>B39/B40</f>
        <v>1.4945438980504622</v>
      </c>
      <c r="C41" s="27">
        <f>C39/C40</f>
        <v>1.321746160108867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8">
      <selection activeCell="F30" sqref="F30:I3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105</v>
      </c>
    </row>
    <row r="3" spans="1:7" ht="14.25">
      <c r="A3" s="22" t="s">
        <v>34</v>
      </c>
      <c r="E3" s="118" t="s">
        <v>35</v>
      </c>
      <c r="F3" s="118"/>
      <c r="G3" s="118"/>
    </row>
    <row r="4" spans="1:10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51</v>
      </c>
      <c r="I4" s="11" t="s">
        <v>52</v>
      </c>
      <c r="J4" s="12"/>
    </row>
    <row r="5" spans="1:10" ht="13.5">
      <c r="A5" s="11">
        <v>1</v>
      </c>
      <c r="B5" s="50">
        <v>76559</v>
      </c>
      <c r="C5" s="51">
        <v>35624448</v>
      </c>
      <c r="E5" s="46"/>
      <c r="F5" s="43"/>
      <c r="G5" s="1" t="s">
        <v>39</v>
      </c>
      <c r="H5" s="34" t="s">
        <v>38</v>
      </c>
      <c r="I5" s="1" t="s">
        <v>39</v>
      </c>
      <c r="J5" s="1" t="s">
        <v>38</v>
      </c>
    </row>
    <row r="6" spans="1:10" ht="13.5">
      <c r="A6" s="11">
        <v>2</v>
      </c>
      <c r="B6" s="50">
        <v>256149</v>
      </c>
      <c r="C6" s="51">
        <v>56688762</v>
      </c>
      <c r="E6" s="110" t="s">
        <v>40</v>
      </c>
      <c r="F6" s="111"/>
      <c r="G6" s="56">
        <v>9799367</v>
      </c>
      <c r="H6" s="54">
        <v>500307340</v>
      </c>
      <c r="I6" s="56">
        <f>'２月'!I6+'３月'!G6</f>
        <v>25337169</v>
      </c>
      <c r="J6" s="56">
        <f>'２月'!J6+'３月'!H6</f>
        <v>1540008724</v>
      </c>
    </row>
    <row r="7" spans="1:10" ht="13.5">
      <c r="A7" s="11">
        <v>3</v>
      </c>
      <c r="B7" s="50">
        <v>785218</v>
      </c>
      <c r="C7" s="51">
        <v>103108088</v>
      </c>
      <c r="E7" s="41"/>
      <c r="F7" s="44" t="s">
        <v>23</v>
      </c>
      <c r="G7" s="77">
        <v>412866</v>
      </c>
      <c r="H7" s="93">
        <v>61554144</v>
      </c>
      <c r="I7" s="77">
        <f>'２月'!I7+'３月'!G7</f>
        <v>9731151</v>
      </c>
      <c r="J7" s="77">
        <f>'２月'!J7+'３月'!H7</f>
        <v>723457008</v>
      </c>
    </row>
    <row r="8" spans="1:10" ht="13.5">
      <c r="A8" s="11">
        <v>4</v>
      </c>
      <c r="B8" s="50"/>
      <c r="C8" s="51"/>
      <c r="E8" s="110" t="s">
        <v>41</v>
      </c>
      <c r="F8" s="111"/>
      <c r="G8" s="78">
        <v>270236</v>
      </c>
      <c r="H8" s="78">
        <v>146136253</v>
      </c>
      <c r="I8" s="78">
        <f>'２月'!I8+'３月'!G8</f>
        <v>1008061</v>
      </c>
      <c r="J8" s="78">
        <f>'２月'!J8+'３月'!H8</f>
        <v>444069765</v>
      </c>
    </row>
    <row r="9" spans="1:10" ht="13.5">
      <c r="A9" s="11">
        <v>5</v>
      </c>
      <c r="B9" s="50">
        <v>412091</v>
      </c>
      <c r="C9" s="51">
        <v>86126553</v>
      </c>
      <c r="E9" s="41"/>
      <c r="F9" s="44" t="s">
        <v>23</v>
      </c>
      <c r="G9" s="101">
        <v>1170</v>
      </c>
      <c r="H9" s="101">
        <v>834708</v>
      </c>
      <c r="I9" s="79">
        <f>'２月'!I9+'３月'!G9</f>
        <v>169902</v>
      </c>
      <c r="J9" s="79">
        <f>'２月'!J9+'３月'!H9</f>
        <v>84002542</v>
      </c>
    </row>
    <row r="10" spans="1:10" ht="13.5">
      <c r="A10" s="11">
        <v>6</v>
      </c>
      <c r="B10" s="50">
        <v>64287</v>
      </c>
      <c r="C10" s="51">
        <v>25226537</v>
      </c>
      <c r="E10" s="110" t="s">
        <v>42</v>
      </c>
      <c r="F10" s="111"/>
      <c r="G10" s="56">
        <v>1184220</v>
      </c>
      <c r="H10" s="56">
        <v>322773150</v>
      </c>
      <c r="I10" s="56">
        <f>'２月'!I10+'３月'!G10</f>
        <v>3266290</v>
      </c>
      <c r="J10" s="56">
        <f>'２月'!J10+'３月'!H10</f>
        <v>835404455</v>
      </c>
    </row>
    <row r="11" spans="1:10" ht="13.5">
      <c r="A11" s="11">
        <v>7</v>
      </c>
      <c r="B11" s="50">
        <v>21220</v>
      </c>
      <c r="C11" s="51">
        <v>14087426</v>
      </c>
      <c r="E11" s="41"/>
      <c r="F11" s="44" t="s">
        <v>23</v>
      </c>
      <c r="G11" s="77">
        <v>1130150</v>
      </c>
      <c r="H11" s="77">
        <v>285543763</v>
      </c>
      <c r="I11" s="77">
        <f>'２月'!I11+'３月'!G11</f>
        <v>3394946</v>
      </c>
      <c r="J11" s="77">
        <f>'２月'!J11+'３月'!H11</f>
        <v>803501926</v>
      </c>
    </row>
    <row r="12" spans="1:10" ht="13.5">
      <c r="A12" s="11">
        <v>8</v>
      </c>
      <c r="B12" s="50">
        <v>10812</v>
      </c>
      <c r="C12" s="51">
        <v>7463669</v>
      </c>
      <c r="E12" s="110" t="s">
        <v>43</v>
      </c>
      <c r="F12" s="111"/>
      <c r="G12" s="78">
        <v>31881</v>
      </c>
      <c r="H12" s="78">
        <v>26751299</v>
      </c>
      <c r="I12" s="78">
        <f>'２月'!I12+'３月'!G12</f>
        <v>84172</v>
      </c>
      <c r="J12" s="78">
        <f>'２月'!J12+'３月'!H12</f>
        <v>66901588</v>
      </c>
    </row>
    <row r="13" spans="1:10" ht="13.5">
      <c r="A13" s="11">
        <v>9</v>
      </c>
      <c r="B13" s="50">
        <v>490359</v>
      </c>
      <c r="C13" s="51">
        <v>56662076</v>
      </c>
      <c r="E13" s="41"/>
      <c r="F13" s="44" t="s">
        <v>23</v>
      </c>
      <c r="G13" s="101">
        <v>14776</v>
      </c>
      <c r="H13" s="101">
        <v>11959813</v>
      </c>
      <c r="I13" s="79">
        <f>'２月'!I13+'３月'!G13</f>
        <v>49448</v>
      </c>
      <c r="J13" s="79">
        <f>'２月'!J13+'３月'!H13</f>
        <v>37957554</v>
      </c>
    </row>
    <row r="14" spans="1:10" ht="13.5">
      <c r="A14" s="11">
        <v>10</v>
      </c>
      <c r="B14" s="50">
        <v>619582</v>
      </c>
      <c r="C14" s="51">
        <v>63115631</v>
      </c>
      <c r="E14" s="119" t="s">
        <v>96</v>
      </c>
      <c r="F14" s="120"/>
      <c r="G14" s="56"/>
      <c r="H14" s="57"/>
      <c r="I14" s="56">
        <f>'２月'!I14+'３月'!G14</f>
        <v>0</v>
      </c>
      <c r="J14" s="56">
        <f>'２月'!J14+'３月'!H14</f>
        <v>0</v>
      </c>
    </row>
    <row r="15" spans="1:10" ht="13.5">
      <c r="A15" s="11">
        <v>11</v>
      </c>
      <c r="B15" s="50"/>
      <c r="C15" s="51"/>
      <c r="E15" s="41"/>
      <c r="F15" s="44" t="s">
        <v>23</v>
      </c>
      <c r="G15" s="77"/>
      <c r="H15" s="94"/>
      <c r="I15" s="77">
        <f>'２月'!I15+'３月'!G15</f>
        <v>98490</v>
      </c>
      <c r="J15" s="77">
        <f>'２月'!J15+'３月'!H15</f>
        <v>13190940</v>
      </c>
    </row>
    <row r="16" spans="1:10" ht="13.5">
      <c r="A16" s="11">
        <v>12</v>
      </c>
      <c r="B16" s="50">
        <v>1250667</v>
      </c>
      <c r="C16" s="51">
        <v>91865412</v>
      </c>
      <c r="E16" s="110" t="s">
        <v>44</v>
      </c>
      <c r="F16" s="111"/>
      <c r="G16" s="56"/>
      <c r="H16" s="56"/>
      <c r="I16" s="78">
        <f>'２月'!I16+'３月'!G16</f>
        <v>0</v>
      </c>
      <c r="J16" s="78">
        <f>'２月'!J16+'３月'!H16</f>
        <v>0</v>
      </c>
    </row>
    <row r="17" spans="1:10" ht="13.5">
      <c r="A17" s="11">
        <v>13</v>
      </c>
      <c r="B17" s="50">
        <v>83357</v>
      </c>
      <c r="C17" s="51">
        <v>35788102</v>
      </c>
      <c r="E17" s="41"/>
      <c r="F17" s="44" t="s">
        <v>23</v>
      </c>
      <c r="G17" s="55">
        <v>0</v>
      </c>
      <c r="H17" s="55">
        <v>0</v>
      </c>
      <c r="I17" s="79">
        <f>'２月'!I17+'３月'!G17</f>
        <v>0</v>
      </c>
      <c r="J17" s="79">
        <f>'２月'!J17+'３月'!H17</f>
        <v>0</v>
      </c>
    </row>
    <row r="18" spans="1:10" ht="13.5">
      <c r="A18" s="11">
        <v>14</v>
      </c>
      <c r="B18" s="50">
        <v>182019</v>
      </c>
      <c r="C18" s="51">
        <v>36207365</v>
      </c>
      <c r="E18" s="121" t="s">
        <v>27</v>
      </c>
      <c r="F18" s="122"/>
      <c r="G18" s="78">
        <v>322799</v>
      </c>
      <c r="H18" s="78">
        <v>215730714</v>
      </c>
      <c r="I18" s="78">
        <f>'２月'!I18+'３月'!G18</f>
        <v>1168593</v>
      </c>
      <c r="J18" s="78">
        <f>'２月'!J18+'３月'!H18</f>
        <v>732264143</v>
      </c>
    </row>
    <row r="19" spans="1:10" ht="13.5">
      <c r="A19" s="11">
        <v>15</v>
      </c>
      <c r="B19" s="50">
        <v>930713</v>
      </c>
      <c r="C19" s="51">
        <v>86370250</v>
      </c>
      <c r="E19" s="41"/>
      <c r="F19" s="44" t="s">
        <v>23</v>
      </c>
      <c r="G19" s="101">
        <v>233010</v>
      </c>
      <c r="H19" s="101">
        <v>158651268</v>
      </c>
      <c r="I19" s="79">
        <f>'２月'!I19+'３月'!G19</f>
        <v>922949</v>
      </c>
      <c r="J19" s="79">
        <f>'２月'!J19+'３月'!H19</f>
        <v>641756875</v>
      </c>
    </row>
    <row r="20" spans="1:10" ht="13.5">
      <c r="A20" s="11">
        <v>16</v>
      </c>
      <c r="B20" s="50">
        <v>880458</v>
      </c>
      <c r="C20" s="51">
        <v>82128882</v>
      </c>
      <c r="E20" s="110" t="s">
        <v>26</v>
      </c>
      <c r="F20" s="111"/>
      <c r="G20" s="56">
        <v>11666</v>
      </c>
      <c r="H20" s="56">
        <v>6307120</v>
      </c>
      <c r="I20" s="78">
        <f>'２月'!I20+'３月'!G20</f>
        <v>39446</v>
      </c>
      <c r="J20" s="78">
        <f>'２月'!J20+'３月'!H20</f>
        <v>14172935</v>
      </c>
    </row>
    <row r="21" spans="1:10" ht="13.5">
      <c r="A21" s="11">
        <v>17</v>
      </c>
      <c r="B21" s="50">
        <v>550514</v>
      </c>
      <c r="C21" s="51">
        <v>60256740</v>
      </c>
      <c r="E21" s="41"/>
      <c r="F21" s="44" t="s">
        <v>23</v>
      </c>
      <c r="G21" s="77">
        <v>10713</v>
      </c>
      <c r="H21" s="77">
        <v>6484432</v>
      </c>
      <c r="I21" s="79">
        <f>'２月'!I21+'３月'!G21</f>
        <v>18378</v>
      </c>
      <c r="J21" s="79">
        <f>'２月'!J21+'３月'!H21</f>
        <v>12556405</v>
      </c>
    </row>
    <row r="22" spans="1:10" ht="13.5">
      <c r="A22" s="11">
        <v>18</v>
      </c>
      <c r="B22" s="50"/>
      <c r="C22" s="51"/>
      <c r="E22" s="110" t="s">
        <v>45</v>
      </c>
      <c r="F22" s="111"/>
      <c r="G22" s="78">
        <v>654921</v>
      </c>
      <c r="H22" s="95">
        <v>365311256</v>
      </c>
      <c r="I22" s="56">
        <f>'２月'!I22+'３月'!G22</f>
        <v>2272258</v>
      </c>
      <c r="J22" s="56">
        <f>'２月'!J22+'３月'!H22</f>
        <v>1190286514</v>
      </c>
    </row>
    <row r="23" spans="1:10" ht="13.5">
      <c r="A23" s="11">
        <v>19</v>
      </c>
      <c r="B23" s="50">
        <v>156505</v>
      </c>
      <c r="C23" s="51">
        <v>54639600</v>
      </c>
      <c r="E23" s="41"/>
      <c r="F23" s="44" t="s">
        <v>23</v>
      </c>
      <c r="G23" s="101">
        <v>563588</v>
      </c>
      <c r="H23" s="103">
        <v>316045849</v>
      </c>
      <c r="I23" s="77">
        <f>'２月'!I23+'３月'!G23</f>
        <v>1965810</v>
      </c>
      <c r="J23" s="77">
        <f>'２月'!J23+'３月'!H23</f>
        <v>975795349</v>
      </c>
    </row>
    <row r="24" spans="1:10" ht="13.5">
      <c r="A24" s="11">
        <v>20</v>
      </c>
      <c r="B24" s="50">
        <v>848353</v>
      </c>
      <c r="C24" s="51">
        <v>83994374</v>
      </c>
      <c r="E24" s="110" t="s">
        <v>24</v>
      </c>
      <c r="F24" s="111"/>
      <c r="G24" s="56">
        <f aca="true" t="shared" si="0" ref="G24:J25">G6+G8+G10+G12+G14+G16+G18+G20+G22</f>
        <v>12275090</v>
      </c>
      <c r="H24" s="56">
        <f t="shared" si="0"/>
        <v>1583317132</v>
      </c>
      <c r="I24" s="64">
        <f t="shared" si="0"/>
        <v>33175989</v>
      </c>
      <c r="J24" s="64">
        <f t="shared" si="0"/>
        <v>4823108124</v>
      </c>
    </row>
    <row r="25" spans="1:10" ht="13.5">
      <c r="A25" s="11">
        <v>21</v>
      </c>
      <c r="B25" s="50"/>
      <c r="C25" s="51"/>
      <c r="E25" s="41"/>
      <c r="F25" s="44" t="s">
        <v>25</v>
      </c>
      <c r="G25" s="55">
        <f t="shared" si="0"/>
        <v>2366273</v>
      </c>
      <c r="H25" s="55">
        <f t="shared" si="0"/>
        <v>841073977</v>
      </c>
      <c r="I25" s="66">
        <f t="shared" si="0"/>
        <v>16351074</v>
      </c>
      <c r="J25" s="66">
        <f>J7+J9+J11+J13+J15+J17+J19+J21+J23</f>
        <v>3292218599</v>
      </c>
    </row>
    <row r="26" spans="1:10" ht="13.5">
      <c r="A26" s="11">
        <v>22</v>
      </c>
      <c r="B26" s="50">
        <v>380936</v>
      </c>
      <c r="C26" s="51">
        <v>84739674</v>
      </c>
      <c r="E26" s="112" t="s">
        <v>46</v>
      </c>
      <c r="F26" s="113"/>
      <c r="G26" s="4">
        <f>G24/G25</f>
        <v>5.187520628431293</v>
      </c>
      <c r="H26" s="4">
        <f>H24/H25</f>
        <v>1.882494495487167</v>
      </c>
      <c r="I26" s="4">
        <f>I24/I25</f>
        <v>2.02897919732979</v>
      </c>
      <c r="J26" s="4">
        <f>J24/J25</f>
        <v>1.4650023924489712</v>
      </c>
    </row>
    <row r="27" spans="1:10" ht="13.5" customHeight="1">
      <c r="A27" s="11">
        <v>23</v>
      </c>
      <c r="B27" s="50">
        <v>788105</v>
      </c>
      <c r="C27" s="51">
        <v>82689863</v>
      </c>
      <c r="E27" s="47"/>
      <c r="F27" s="70"/>
      <c r="G27" s="70"/>
      <c r="H27" s="70"/>
      <c r="I27" s="70"/>
      <c r="J27" s="70"/>
    </row>
    <row r="28" spans="1:10" ht="13.5">
      <c r="A28" s="11">
        <v>24</v>
      </c>
      <c r="B28" s="50">
        <v>760868</v>
      </c>
      <c r="C28" s="51">
        <v>75242431</v>
      </c>
      <c r="F28" s="49"/>
      <c r="G28" s="49"/>
      <c r="H28" s="49"/>
      <c r="I28" s="49"/>
      <c r="J28" s="49"/>
    </row>
    <row r="29" spans="1:10" ht="13.5">
      <c r="A29" s="11">
        <v>25</v>
      </c>
      <c r="B29" s="50"/>
      <c r="C29" s="51"/>
      <c r="F29" s="49"/>
      <c r="G29" s="49"/>
      <c r="H29" s="49"/>
      <c r="I29" s="49"/>
      <c r="J29" s="49"/>
    </row>
    <row r="30" spans="1:10" ht="13.5">
      <c r="A30" s="11">
        <v>26</v>
      </c>
      <c r="B30" s="50">
        <v>809585</v>
      </c>
      <c r="C30" s="51">
        <v>84953056</v>
      </c>
      <c r="F30" s="49" t="s">
        <v>121</v>
      </c>
      <c r="G30" s="49"/>
      <c r="H30" s="49"/>
      <c r="I30" s="49"/>
      <c r="J30" s="49"/>
    </row>
    <row r="31" spans="1:10" ht="13.5">
      <c r="A31" s="11">
        <v>27</v>
      </c>
      <c r="B31" s="50">
        <v>343722</v>
      </c>
      <c r="C31" s="51">
        <v>57304506</v>
      </c>
      <c r="F31" s="49"/>
      <c r="G31" s="49"/>
      <c r="H31" s="49"/>
      <c r="I31" s="49"/>
      <c r="J31" s="49"/>
    </row>
    <row r="32" spans="1:6" ht="13.5">
      <c r="A32" s="11">
        <v>28</v>
      </c>
      <c r="B32" s="50">
        <v>644541</v>
      </c>
      <c r="C32" s="51">
        <v>65902740</v>
      </c>
      <c r="F32" t="s">
        <v>124</v>
      </c>
    </row>
    <row r="33" spans="1:6" ht="13.5">
      <c r="A33" s="11">
        <v>29</v>
      </c>
      <c r="B33" s="50">
        <v>93559</v>
      </c>
      <c r="C33" s="51">
        <v>43898782</v>
      </c>
      <c r="F33" t="s">
        <v>126</v>
      </c>
    </row>
    <row r="34" spans="1:6" ht="13.5">
      <c r="A34" s="11">
        <v>30</v>
      </c>
      <c r="B34" s="50">
        <v>101283</v>
      </c>
      <c r="C34" s="51">
        <v>39885335</v>
      </c>
      <c r="F34" t="s">
        <v>125</v>
      </c>
    </row>
    <row r="35" spans="1:3" ht="14.25" thickBot="1">
      <c r="A35" s="11">
        <v>31</v>
      </c>
      <c r="B35" s="50">
        <v>733628</v>
      </c>
      <c r="C35" s="51">
        <v>69346830</v>
      </c>
    </row>
    <row r="36" spans="1:6" ht="14.25" thickBot="1">
      <c r="A36" s="17" t="s">
        <v>24</v>
      </c>
      <c r="B36" s="8">
        <f>SUM(B5:B35)</f>
        <v>12275090</v>
      </c>
      <c r="C36" s="8">
        <f>SUM(C5:C35)</f>
        <v>1583317132</v>
      </c>
      <c r="F36" s="25"/>
    </row>
    <row r="37" spans="1:7" ht="13.5">
      <c r="A37" s="18" t="s">
        <v>25</v>
      </c>
      <c r="B37" s="7">
        <v>2366273</v>
      </c>
      <c r="C37" s="7">
        <v>841073977</v>
      </c>
      <c r="G37" s="32"/>
    </row>
    <row r="38" spans="1:5" ht="14.25" thickBot="1">
      <c r="A38" s="19" t="s">
        <v>47</v>
      </c>
      <c r="B38" s="10">
        <f>B36/B37</f>
        <v>5.187520628431293</v>
      </c>
      <c r="C38" s="10">
        <f>C36/C37</f>
        <v>1.882494495487167</v>
      </c>
      <c r="E38" s="30"/>
    </row>
    <row r="39" spans="1:3" ht="24.75" thickBot="1">
      <c r="A39" s="23" t="s">
        <v>50</v>
      </c>
      <c r="B39" s="8">
        <f>'２月'!B39+'３月'!B36</f>
        <v>33175989</v>
      </c>
      <c r="C39" s="8">
        <f>'２月'!C39+'３月'!C36</f>
        <v>4823108124</v>
      </c>
    </row>
    <row r="40" spans="1:3" ht="13.5">
      <c r="A40" s="26" t="s">
        <v>48</v>
      </c>
      <c r="B40" s="28">
        <f>'２月'!B40+'３月'!B37</f>
        <v>16351074</v>
      </c>
      <c r="C40" s="28">
        <f>'２月'!C40+'３月'!C37</f>
        <v>3292218599</v>
      </c>
    </row>
    <row r="41" spans="1:3" ht="13.5">
      <c r="A41" s="20" t="s">
        <v>49</v>
      </c>
      <c r="B41" s="27">
        <f>B39/B40</f>
        <v>2.02897919732979</v>
      </c>
      <c r="C41" s="27">
        <f>C39/C40</f>
        <v>1.4650023924489712</v>
      </c>
    </row>
    <row r="42" ht="13.5">
      <c r="F42" t="s">
        <v>103</v>
      </c>
    </row>
    <row r="43" ht="13.5">
      <c r="F43" t="s">
        <v>104</v>
      </c>
    </row>
    <row r="44" ht="13.5">
      <c r="F44" t="s">
        <v>104</v>
      </c>
    </row>
    <row r="45" ht="13.5">
      <c r="F45" t="s">
        <v>104</v>
      </c>
    </row>
    <row r="46" ht="13.5">
      <c r="F46" t="s">
        <v>104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5">
      <selection activeCell="F30" sqref="F30:J3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106</v>
      </c>
    </row>
    <row r="3" spans="1:7" ht="14.25">
      <c r="A3" s="22" t="s">
        <v>34</v>
      </c>
      <c r="E3" s="118" t="s">
        <v>35</v>
      </c>
      <c r="F3" s="118"/>
      <c r="G3" s="118"/>
    </row>
    <row r="4" spans="1:10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55</v>
      </c>
      <c r="I4" s="11" t="s">
        <v>56</v>
      </c>
      <c r="J4" s="12"/>
    </row>
    <row r="5" spans="1:10" ht="13.5">
      <c r="A5" s="11">
        <v>1</v>
      </c>
      <c r="B5" s="58"/>
      <c r="C5" s="59"/>
      <c r="E5" s="46"/>
      <c r="F5" s="43"/>
      <c r="G5" s="1" t="s">
        <v>39</v>
      </c>
      <c r="H5" s="34" t="s">
        <v>38</v>
      </c>
      <c r="I5" s="1" t="s">
        <v>39</v>
      </c>
      <c r="J5" s="1" t="s">
        <v>38</v>
      </c>
    </row>
    <row r="6" spans="1:10" ht="13.5">
      <c r="A6" s="11">
        <v>2</v>
      </c>
      <c r="B6" s="58">
        <v>429636</v>
      </c>
      <c r="C6" s="59">
        <v>73556509</v>
      </c>
      <c r="E6" s="110" t="s">
        <v>40</v>
      </c>
      <c r="F6" s="111"/>
      <c r="G6" s="64">
        <v>9148779</v>
      </c>
      <c r="H6" s="75">
        <v>591070507</v>
      </c>
      <c r="I6" s="56">
        <f>'３月'!I6+'４月'!G6</f>
        <v>34485948</v>
      </c>
      <c r="J6" s="56">
        <f>'３月'!J6+'４月'!H6</f>
        <v>2131079231</v>
      </c>
    </row>
    <row r="7" spans="1:10" ht="13.5">
      <c r="A7" s="11">
        <v>3</v>
      </c>
      <c r="B7" s="58">
        <v>387060</v>
      </c>
      <c r="C7" s="59">
        <v>63043578</v>
      </c>
      <c r="E7" s="41"/>
      <c r="F7" s="44" t="s">
        <v>23</v>
      </c>
      <c r="G7" s="80">
        <v>4855855</v>
      </c>
      <c r="H7" s="84">
        <v>343612035</v>
      </c>
      <c r="I7" s="77">
        <f>'３月'!I7+'４月'!G7</f>
        <v>14587006</v>
      </c>
      <c r="J7" s="77">
        <f>'３月'!J7+'４月'!H7</f>
        <v>1067069043</v>
      </c>
    </row>
    <row r="8" spans="1:10" ht="13.5">
      <c r="A8" s="11">
        <v>4</v>
      </c>
      <c r="B8" s="58">
        <v>165546</v>
      </c>
      <c r="C8" s="59">
        <v>47828905</v>
      </c>
      <c r="E8" s="110" t="s">
        <v>53</v>
      </c>
      <c r="F8" s="111"/>
      <c r="G8" s="81">
        <v>305391</v>
      </c>
      <c r="H8" s="81">
        <v>174176935</v>
      </c>
      <c r="I8" s="56">
        <f>'３月'!I8+'４月'!G8</f>
        <v>1313452</v>
      </c>
      <c r="J8" s="56">
        <f>'３月'!J8+'４月'!H8</f>
        <v>618246700</v>
      </c>
    </row>
    <row r="9" spans="1:10" ht="13.5">
      <c r="A9" s="11">
        <v>5</v>
      </c>
      <c r="B9" s="58">
        <v>14545</v>
      </c>
      <c r="C9" s="59">
        <v>10137115</v>
      </c>
      <c r="E9" s="41"/>
      <c r="F9" s="44" t="s">
        <v>23</v>
      </c>
      <c r="G9" s="96">
        <v>144367</v>
      </c>
      <c r="H9" s="96">
        <v>63928657</v>
      </c>
      <c r="I9" s="77">
        <f>'３月'!I9+'４月'!G9</f>
        <v>314269</v>
      </c>
      <c r="J9" s="77">
        <f>'３月'!J9+'４月'!H9</f>
        <v>147931199</v>
      </c>
    </row>
    <row r="10" spans="1:10" ht="13.5">
      <c r="A10" s="11">
        <v>6</v>
      </c>
      <c r="B10" s="58">
        <v>503441</v>
      </c>
      <c r="C10" s="59">
        <v>80040396</v>
      </c>
      <c r="E10" s="110" t="s">
        <v>54</v>
      </c>
      <c r="F10" s="111"/>
      <c r="G10" s="64">
        <v>1117500</v>
      </c>
      <c r="H10" s="64">
        <v>270391170</v>
      </c>
      <c r="I10" s="56">
        <f>'３月'!I10+'４月'!G10</f>
        <v>4383790</v>
      </c>
      <c r="J10" s="56">
        <f>'３月'!J10+'４月'!H10</f>
        <v>1105795625</v>
      </c>
    </row>
    <row r="11" spans="1:10" ht="13.5">
      <c r="A11" s="11">
        <v>7</v>
      </c>
      <c r="B11" s="58">
        <v>510691</v>
      </c>
      <c r="C11" s="59">
        <v>72160922</v>
      </c>
      <c r="E11" s="41"/>
      <c r="F11" s="44" t="s">
        <v>23</v>
      </c>
      <c r="G11" s="80">
        <v>1227990</v>
      </c>
      <c r="H11" s="80">
        <v>254253405</v>
      </c>
      <c r="I11" s="77">
        <f>'３月'!I11+'４月'!G11</f>
        <v>4622936</v>
      </c>
      <c r="J11" s="77">
        <f>'３月'!J11+'４月'!H11</f>
        <v>1057755331</v>
      </c>
    </row>
    <row r="12" spans="1:10" ht="13.5">
      <c r="A12" s="11">
        <v>8</v>
      </c>
      <c r="B12" s="58"/>
      <c r="C12" s="59"/>
      <c r="E12" s="110" t="s">
        <v>43</v>
      </c>
      <c r="F12" s="111"/>
      <c r="G12" s="81">
        <v>15766</v>
      </c>
      <c r="H12" s="81">
        <v>13808142</v>
      </c>
      <c r="I12" s="56">
        <f>'３月'!I12+'４月'!G12</f>
        <v>99938</v>
      </c>
      <c r="J12" s="56">
        <f>'３月'!J12+'４月'!H12</f>
        <v>80709730</v>
      </c>
    </row>
    <row r="13" spans="1:10" ht="13.5">
      <c r="A13" s="11">
        <v>9</v>
      </c>
      <c r="B13" s="58">
        <v>535965</v>
      </c>
      <c r="C13" s="59">
        <v>78528706</v>
      </c>
      <c r="E13" s="41"/>
      <c r="F13" s="44" t="s">
        <v>23</v>
      </c>
      <c r="G13" s="96">
        <v>9693</v>
      </c>
      <c r="H13" s="96">
        <v>9952530</v>
      </c>
      <c r="I13" s="77">
        <f>'３月'!I13+'４月'!G13</f>
        <v>59141</v>
      </c>
      <c r="J13" s="77">
        <f>'３月'!J13+'４月'!H13</f>
        <v>47910084</v>
      </c>
    </row>
    <row r="14" spans="1:10" ht="13.5">
      <c r="A14" s="11">
        <v>10</v>
      </c>
      <c r="B14" s="58">
        <v>776705</v>
      </c>
      <c r="C14" s="59">
        <v>73988395</v>
      </c>
      <c r="E14" s="119" t="s">
        <v>96</v>
      </c>
      <c r="F14" s="120"/>
      <c r="G14" s="64"/>
      <c r="H14" s="76"/>
      <c r="I14" s="56">
        <f>'３月'!I14+'４月'!G14</f>
        <v>0</v>
      </c>
      <c r="J14" s="56">
        <f>'３月'!J14+'４月'!H14</f>
        <v>0</v>
      </c>
    </row>
    <row r="15" spans="1:10" ht="13.5">
      <c r="A15" s="11">
        <v>11</v>
      </c>
      <c r="B15" s="58">
        <v>974380</v>
      </c>
      <c r="C15" s="59">
        <v>75770626</v>
      </c>
      <c r="E15" s="41"/>
      <c r="F15" s="44" t="s">
        <v>23</v>
      </c>
      <c r="G15" s="80">
        <v>36870</v>
      </c>
      <c r="H15" s="85">
        <v>5981535</v>
      </c>
      <c r="I15" s="77">
        <f>'３月'!I15+'４月'!G15</f>
        <v>135360</v>
      </c>
      <c r="J15" s="77">
        <f>'３月'!J15+'４月'!H15</f>
        <v>19172475</v>
      </c>
    </row>
    <row r="16" spans="1:10" ht="13.5">
      <c r="A16" s="11">
        <v>12</v>
      </c>
      <c r="B16" s="58">
        <v>866602</v>
      </c>
      <c r="C16" s="59">
        <v>70872132</v>
      </c>
      <c r="E16" s="110" t="s">
        <v>44</v>
      </c>
      <c r="F16" s="111"/>
      <c r="G16" s="64"/>
      <c r="H16" s="64"/>
      <c r="I16" s="56">
        <f>'３月'!I16+'４月'!G16</f>
        <v>0</v>
      </c>
      <c r="J16" s="56">
        <f>'３月'!J16+'４月'!H16</f>
        <v>0</v>
      </c>
    </row>
    <row r="17" spans="1:10" ht="13.5">
      <c r="A17" s="11">
        <v>13</v>
      </c>
      <c r="B17" s="58">
        <v>859113</v>
      </c>
      <c r="C17" s="59">
        <v>73501444</v>
      </c>
      <c r="E17" s="41"/>
      <c r="F17" s="44" t="s">
        <v>23</v>
      </c>
      <c r="G17" s="66">
        <v>0</v>
      </c>
      <c r="H17" s="66">
        <v>0</v>
      </c>
      <c r="I17" s="77">
        <f>'３月'!I17+'４月'!G17</f>
        <v>0</v>
      </c>
      <c r="J17" s="77">
        <f>'３月'!J17+'４月'!H17</f>
        <v>0</v>
      </c>
    </row>
    <row r="18" spans="1:10" ht="13.5">
      <c r="A18" s="11">
        <v>14</v>
      </c>
      <c r="B18" s="58">
        <v>214492</v>
      </c>
      <c r="C18" s="59">
        <v>46773655</v>
      </c>
      <c r="E18" s="116" t="s">
        <v>27</v>
      </c>
      <c r="F18" s="117"/>
      <c r="G18" s="81">
        <v>277846</v>
      </c>
      <c r="H18" s="81">
        <v>133953535</v>
      </c>
      <c r="I18" s="56">
        <f>'３月'!I18+'４月'!G18</f>
        <v>1446439</v>
      </c>
      <c r="J18" s="56">
        <f>'３月'!J18+'４月'!H18</f>
        <v>866217678</v>
      </c>
    </row>
    <row r="19" spans="1:10" ht="13.5">
      <c r="A19" s="11">
        <v>15</v>
      </c>
      <c r="B19" s="58"/>
      <c r="C19" s="59"/>
      <c r="E19" s="41"/>
      <c r="F19" s="44" t="s">
        <v>23</v>
      </c>
      <c r="G19" s="96">
        <v>230287</v>
      </c>
      <c r="H19" s="96">
        <v>108467729</v>
      </c>
      <c r="I19" s="77">
        <f>'３月'!I19+'４月'!G19</f>
        <v>1153236</v>
      </c>
      <c r="J19" s="77">
        <f>'３月'!J19+'４月'!H19</f>
        <v>750224604</v>
      </c>
    </row>
    <row r="20" spans="1:10" ht="13.5">
      <c r="A20" s="11">
        <v>16</v>
      </c>
      <c r="B20" s="58">
        <v>427922</v>
      </c>
      <c r="C20" s="59">
        <v>55565552</v>
      </c>
      <c r="E20" s="110" t="s">
        <v>26</v>
      </c>
      <c r="F20" s="111"/>
      <c r="G20" s="64">
        <v>15006</v>
      </c>
      <c r="H20" s="64">
        <v>3928365</v>
      </c>
      <c r="I20" s="56">
        <f>'３月'!I20+'４月'!G20</f>
        <v>54452</v>
      </c>
      <c r="J20" s="56">
        <f>'３月'!J20+'４月'!H20</f>
        <v>18101300</v>
      </c>
    </row>
    <row r="21" spans="1:10" ht="13.5">
      <c r="A21" s="11">
        <v>17</v>
      </c>
      <c r="B21" s="58">
        <v>71809</v>
      </c>
      <c r="C21" s="59">
        <v>32654745</v>
      </c>
      <c r="E21" s="41"/>
      <c r="F21" s="44" t="s">
        <v>23</v>
      </c>
      <c r="G21" s="80">
        <v>21538</v>
      </c>
      <c r="H21" s="80">
        <v>8350372</v>
      </c>
      <c r="I21" s="77">
        <f>'３月'!I21+'４月'!G21</f>
        <v>39916</v>
      </c>
      <c r="J21" s="77">
        <f>'３月'!J21+'４月'!H21</f>
        <v>20906777</v>
      </c>
    </row>
    <row r="22" spans="1:10" ht="13.5">
      <c r="A22" s="11">
        <v>18</v>
      </c>
      <c r="B22" s="58">
        <v>371395</v>
      </c>
      <c r="C22" s="59">
        <v>49899812</v>
      </c>
      <c r="E22" s="110" t="s">
        <v>45</v>
      </c>
      <c r="F22" s="111"/>
      <c r="G22" s="81">
        <v>692606</v>
      </c>
      <c r="H22" s="87">
        <v>382064592</v>
      </c>
      <c r="I22" s="56">
        <f>'３月'!I22+'４月'!G22</f>
        <v>2964864</v>
      </c>
      <c r="J22" s="56">
        <f>'３月'!J22+'４月'!H22</f>
        <v>1572351106</v>
      </c>
    </row>
    <row r="23" spans="1:10" ht="13.5">
      <c r="A23" s="11">
        <v>19</v>
      </c>
      <c r="B23" s="58">
        <v>202377</v>
      </c>
      <c r="C23" s="59">
        <v>33878716</v>
      </c>
      <c r="E23" s="41"/>
      <c r="F23" s="44" t="s">
        <v>23</v>
      </c>
      <c r="G23" s="96">
        <v>619443</v>
      </c>
      <c r="H23" s="104">
        <v>383582208</v>
      </c>
      <c r="I23" s="77">
        <f>'３月'!I23+'４月'!G23</f>
        <v>2585253</v>
      </c>
      <c r="J23" s="77">
        <f>'３月'!J23+'４月'!H23</f>
        <v>1359377557</v>
      </c>
    </row>
    <row r="24" spans="1:10" ht="13.5">
      <c r="A24" s="11">
        <v>20</v>
      </c>
      <c r="B24" s="58">
        <v>478972</v>
      </c>
      <c r="C24" s="59">
        <v>61883181</v>
      </c>
      <c r="E24" s="110" t="s">
        <v>24</v>
      </c>
      <c r="F24" s="111"/>
      <c r="G24" s="64">
        <f aca="true" t="shared" si="0" ref="G24:J25">G6+G8+G10+G12+G14+G16+G18+G20+G22</f>
        <v>11572894</v>
      </c>
      <c r="H24" s="64">
        <f t="shared" si="0"/>
        <v>1569393246</v>
      </c>
      <c r="I24" s="64">
        <f t="shared" si="0"/>
        <v>44748883</v>
      </c>
      <c r="J24" s="64">
        <f t="shared" si="0"/>
        <v>6392501370</v>
      </c>
    </row>
    <row r="25" spans="1:10" ht="13.5">
      <c r="A25" s="11">
        <v>21</v>
      </c>
      <c r="B25" s="58">
        <v>263255</v>
      </c>
      <c r="C25" s="59">
        <v>51191335</v>
      </c>
      <c r="E25" s="41"/>
      <c r="F25" s="44" t="s">
        <v>25</v>
      </c>
      <c r="G25" s="66">
        <f t="shared" si="0"/>
        <v>7146043</v>
      </c>
      <c r="H25" s="66">
        <f t="shared" si="0"/>
        <v>1178128471</v>
      </c>
      <c r="I25" s="66">
        <f t="shared" si="0"/>
        <v>23497117</v>
      </c>
      <c r="J25" s="66">
        <f t="shared" si="0"/>
        <v>4470347070</v>
      </c>
    </row>
    <row r="26" spans="1:10" ht="13.5">
      <c r="A26" s="11">
        <v>22</v>
      </c>
      <c r="B26" s="58"/>
      <c r="C26" s="59"/>
      <c r="E26" s="112" t="s">
        <v>46</v>
      </c>
      <c r="F26" s="113"/>
      <c r="G26" s="4">
        <f>G24/G25</f>
        <v>1.6194828382644773</v>
      </c>
      <c r="H26" s="4">
        <f>H24/H25</f>
        <v>1.3321070533741477</v>
      </c>
      <c r="I26" s="4">
        <f>I24/I25</f>
        <v>1.9044414257289521</v>
      </c>
      <c r="J26" s="4">
        <f>J24/J25</f>
        <v>1.4299787622530167</v>
      </c>
    </row>
    <row r="27" spans="1:10" ht="13.5" customHeight="1">
      <c r="A27" s="11">
        <v>23</v>
      </c>
      <c r="B27" s="58">
        <v>506886</v>
      </c>
      <c r="C27" s="59">
        <v>83731882</v>
      </c>
      <c r="E27" s="47"/>
      <c r="F27" s="70"/>
      <c r="G27" s="70"/>
      <c r="H27" s="70"/>
      <c r="I27" s="70"/>
      <c r="J27" s="70"/>
    </row>
    <row r="28" spans="1:10" ht="13.5">
      <c r="A28" s="11">
        <v>24</v>
      </c>
      <c r="B28" s="58">
        <v>656300</v>
      </c>
      <c r="C28" s="59">
        <v>78602802</v>
      </c>
      <c r="F28" s="49"/>
      <c r="G28" s="49"/>
      <c r="H28" s="49"/>
      <c r="I28" s="49"/>
      <c r="J28" s="49"/>
    </row>
    <row r="29" spans="1:10" ht="13.5">
      <c r="A29" s="11">
        <v>25</v>
      </c>
      <c r="B29" s="58">
        <v>531288</v>
      </c>
      <c r="C29" s="59">
        <v>66723755</v>
      </c>
      <c r="F29" s="49"/>
      <c r="G29" s="49"/>
      <c r="H29" s="49"/>
      <c r="I29" s="49"/>
      <c r="J29" s="49"/>
    </row>
    <row r="30" spans="1:10" ht="13.5">
      <c r="A30" s="11">
        <v>26</v>
      </c>
      <c r="B30" s="58">
        <v>207976</v>
      </c>
      <c r="C30" s="59">
        <v>58557044</v>
      </c>
      <c r="F30" s="49" t="s">
        <v>121</v>
      </c>
      <c r="G30" s="49"/>
      <c r="H30" s="49"/>
      <c r="I30" s="49"/>
      <c r="J30" s="49"/>
    </row>
    <row r="31" spans="1:10" ht="13.5">
      <c r="A31" s="11">
        <v>27</v>
      </c>
      <c r="B31" s="58">
        <v>408413</v>
      </c>
      <c r="C31" s="59">
        <v>75906439</v>
      </c>
      <c r="F31" s="49"/>
      <c r="G31" s="49"/>
      <c r="H31" s="49"/>
      <c r="I31" s="49"/>
      <c r="J31" s="49"/>
    </row>
    <row r="32" spans="1:6" ht="13.5">
      <c r="A32" s="11">
        <v>28</v>
      </c>
      <c r="B32" s="58">
        <v>439007</v>
      </c>
      <c r="C32" s="59">
        <v>67075649</v>
      </c>
      <c r="F32" t="s">
        <v>127</v>
      </c>
    </row>
    <row r="33" spans="1:6" ht="13.5">
      <c r="A33" s="11">
        <v>29</v>
      </c>
      <c r="B33" s="58"/>
      <c r="C33" s="59"/>
      <c r="F33" t="s">
        <v>126</v>
      </c>
    </row>
    <row r="34" spans="1:6" ht="13.5">
      <c r="A34" s="11">
        <v>30</v>
      </c>
      <c r="B34" s="58">
        <v>769118</v>
      </c>
      <c r="C34" s="59">
        <v>87519951</v>
      </c>
      <c r="F34" t="s">
        <v>128</v>
      </c>
    </row>
    <row r="35" spans="1:3" ht="14.25" thickBot="1">
      <c r="A35" s="11">
        <v>31</v>
      </c>
      <c r="B35" s="60"/>
      <c r="C35" s="61"/>
    </row>
    <row r="36" spans="1:6" ht="14.25" thickBot="1">
      <c r="A36" s="17" t="s">
        <v>24</v>
      </c>
      <c r="B36" s="8">
        <f>SUM(B5:B35)</f>
        <v>11572894</v>
      </c>
      <c r="C36" s="8">
        <f>SUM(C5:C35)</f>
        <v>1569393246</v>
      </c>
      <c r="F36" s="25"/>
    </row>
    <row r="37" spans="1:7" ht="13.5">
      <c r="A37" s="18" t="s">
        <v>25</v>
      </c>
      <c r="B37" s="7">
        <v>7146043</v>
      </c>
      <c r="C37" s="7">
        <v>1178128471</v>
      </c>
      <c r="G37" s="32"/>
    </row>
    <row r="38" spans="1:5" ht="14.25" thickBot="1">
      <c r="A38" s="19" t="s">
        <v>47</v>
      </c>
      <c r="B38" s="10">
        <f>B36/B37</f>
        <v>1.6194828382644773</v>
      </c>
      <c r="C38" s="10">
        <f>C36/C37</f>
        <v>1.3321070533741477</v>
      </c>
      <c r="E38" s="30"/>
    </row>
    <row r="39" spans="1:4" ht="24.75" thickBot="1">
      <c r="A39" s="23" t="s">
        <v>57</v>
      </c>
      <c r="B39" s="8">
        <f>'３月'!B39+'４月'!B36</f>
        <v>44748883</v>
      </c>
      <c r="C39" s="8">
        <f>'３月'!C39+'４月'!C36</f>
        <v>6392501370</v>
      </c>
      <c r="D39">
        <v>5886778368</v>
      </c>
    </row>
    <row r="40" spans="1:3" ht="13.5">
      <c r="A40" s="26" t="s">
        <v>48</v>
      </c>
      <c r="B40" s="28">
        <f>'３月'!B40+'４月'!B37</f>
        <v>23497117</v>
      </c>
      <c r="C40" s="28">
        <f>'３月'!C40+'４月'!C37</f>
        <v>4470347070</v>
      </c>
    </row>
    <row r="41" spans="1:3" ht="13.5">
      <c r="A41" s="20" t="s">
        <v>49</v>
      </c>
      <c r="B41" s="27">
        <f>B39/B40</f>
        <v>1.9044414257289521</v>
      </c>
      <c r="C41" s="27">
        <f>C39/C40</f>
        <v>1.4299787622530167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3">
      <selection activeCell="F29" sqref="F29:J3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107</v>
      </c>
    </row>
    <row r="3" spans="1:7" ht="14.25">
      <c r="A3" s="22" t="s">
        <v>34</v>
      </c>
      <c r="E3" s="118" t="s">
        <v>35</v>
      </c>
      <c r="F3" s="118"/>
      <c r="G3" s="118"/>
    </row>
    <row r="4" spans="1:10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60</v>
      </c>
      <c r="I4" s="11" t="s">
        <v>61</v>
      </c>
      <c r="J4" s="12"/>
    </row>
    <row r="5" spans="1:10" ht="13.5">
      <c r="A5" s="11">
        <v>1</v>
      </c>
      <c r="B5" s="58">
        <v>595928</v>
      </c>
      <c r="C5" s="59">
        <v>72232813</v>
      </c>
      <c r="E5" s="46"/>
      <c r="F5" s="43"/>
      <c r="G5" s="1" t="s">
        <v>39</v>
      </c>
      <c r="H5" s="34" t="s">
        <v>38</v>
      </c>
      <c r="I5" s="9" t="s">
        <v>39</v>
      </c>
      <c r="J5" s="1" t="s">
        <v>38</v>
      </c>
    </row>
    <row r="6" spans="1:10" ht="13.5">
      <c r="A6" s="11">
        <v>2</v>
      </c>
      <c r="B6" s="58">
        <v>219812</v>
      </c>
      <c r="C6" s="59">
        <v>43687872</v>
      </c>
      <c r="E6" s="110" t="s">
        <v>40</v>
      </c>
      <c r="F6" s="111"/>
      <c r="G6" s="64">
        <v>5153861</v>
      </c>
      <c r="H6" s="62">
        <v>526228260</v>
      </c>
      <c r="I6" s="64">
        <f>'４月'!I6+'５月'!G6</f>
        <v>39639809</v>
      </c>
      <c r="J6" s="64">
        <f>'４月'!J6+'５月'!H6</f>
        <v>2657307491</v>
      </c>
    </row>
    <row r="7" spans="1:10" ht="13.5">
      <c r="A7" s="11">
        <v>3</v>
      </c>
      <c r="B7" s="58">
        <v>41470</v>
      </c>
      <c r="C7" s="59">
        <v>21724958</v>
      </c>
      <c r="E7" s="41"/>
      <c r="F7" s="44" t="s">
        <v>23</v>
      </c>
      <c r="G7" s="80">
        <v>7161341</v>
      </c>
      <c r="H7" s="84">
        <v>442056832</v>
      </c>
      <c r="I7" s="80">
        <f>'４月'!I7+'５月'!G7</f>
        <v>21748347</v>
      </c>
      <c r="J7" s="80">
        <f>'４月'!J7+'５月'!H7</f>
        <v>1509125875</v>
      </c>
    </row>
    <row r="8" spans="1:10" ht="13.5">
      <c r="A8" s="11">
        <v>4</v>
      </c>
      <c r="B8" s="58"/>
      <c r="C8" s="59"/>
      <c r="E8" s="110" t="s">
        <v>58</v>
      </c>
      <c r="F8" s="111"/>
      <c r="G8" s="81">
        <v>8640</v>
      </c>
      <c r="H8" s="81">
        <v>5745940</v>
      </c>
      <c r="I8" s="64">
        <f>'４月'!I8+'５月'!G8</f>
        <v>1322092</v>
      </c>
      <c r="J8" s="64">
        <f>'４月'!J8+'５月'!H8</f>
        <v>623992640</v>
      </c>
    </row>
    <row r="9" spans="1:10" ht="13.5">
      <c r="A9" s="11">
        <v>5</v>
      </c>
      <c r="B9" s="58"/>
      <c r="C9" s="59"/>
      <c r="E9" s="41"/>
      <c r="F9" s="44" t="s">
        <v>23</v>
      </c>
      <c r="G9" s="96">
        <v>155547</v>
      </c>
      <c r="H9" s="96">
        <v>68960090</v>
      </c>
      <c r="I9" s="80">
        <f>'４月'!I9+'５月'!G9</f>
        <v>469816</v>
      </c>
      <c r="J9" s="80">
        <f>'４月'!J9+'５月'!H9</f>
        <v>216891289</v>
      </c>
    </row>
    <row r="10" spans="1:10" ht="13.5">
      <c r="A10" s="11">
        <v>6</v>
      </c>
      <c r="B10" s="58"/>
      <c r="C10" s="59"/>
      <c r="E10" s="110" t="s">
        <v>59</v>
      </c>
      <c r="F10" s="111"/>
      <c r="G10" s="64">
        <v>1038330</v>
      </c>
      <c r="H10" s="65">
        <v>292203135</v>
      </c>
      <c r="I10" s="64">
        <f>'４月'!I10+'５月'!G10</f>
        <v>5422120</v>
      </c>
      <c r="J10" s="64">
        <f>'４月'!J10+'５月'!H10</f>
        <v>1397998760</v>
      </c>
    </row>
    <row r="11" spans="1:10" ht="13.5">
      <c r="A11" s="11">
        <v>7</v>
      </c>
      <c r="B11" s="58">
        <v>517867</v>
      </c>
      <c r="C11" s="59">
        <v>70308040</v>
      </c>
      <c r="E11" s="41"/>
      <c r="F11" s="44" t="s">
        <v>23</v>
      </c>
      <c r="G11" s="80">
        <v>1181820</v>
      </c>
      <c r="H11" s="80">
        <v>255730125</v>
      </c>
      <c r="I11" s="80">
        <f>'４月'!I11+'５月'!G11</f>
        <v>5804756</v>
      </c>
      <c r="J11" s="80">
        <f>'４月'!J11+'５月'!H11</f>
        <v>1313485456</v>
      </c>
    </row>
    <row r="12" spans="1:10" ht="13.5">
      <c r="A12" s="11">
        <v>8</v>
      </c>
      <c r="B12" s="58">
        <v>506520</v>
      </c>
      <c r="C12" s="59">
        <v>58538564</v>
      </c>
      <c r="E12" s="110" t="s">
        <v>43</v>
      </c>
      <c r="F12" s="111"/>
      <c r="G12" s="81">
        <v>11082</v>
      </c>
      <c r="H12" s="81">
        <v>10449144</v>
      </c>
      <c r="I12" s="64">
        <f>'４月'!I12+'５月'!G12</f>
        <v>111020</v>
      </c>
      <c r="J12" s="64">
        <f>'４月'!J12+'５月'!H12</f>
        <v>91158874</v>
      </c>
    </row>
    <row r="13" spans="1:10" ht="13.5">
      <c r="A13" s="11">
        <v>9</v>
      </c>
      <c r="B13" s="58">
        <v>327955</v>
      </c>
      <c r="C13" s="59">
        <v>50838851</v>
      </c>
      <c r="E13" s="41"/>
      <c r="F13" s="44" t="s">
        <v>23</v>
      </c>
      <c r="G13" s="96">
        <v>8205</v>
      </c>
      <c r="H13" s="96">
        <v>5574660</v>
      </c>
      <c r="I13" s="80">
        <f>'４月'!I13+'５月'!G13</f>
        <v>67346</v>
      </c>
      <c r="J13" s="80">
        <f>'４月'!J13+'５月'!H13</f>
        <v>53484744</v>
      </c>
    </row>
    <row r="14" spans="1:10" ht="13.5">
      <c r="A14" s="11">
        <v>10</v>
      </c>
      <c r="B14" s="58">
        <v>316042</v>
      </c>
      <c r="C14" s="59">
        <v>45413315</v>
      </c>
      <c r="E14" s="119" t="s">
        <v>96</v>
      </c>
      <c r="F14" s="120"/>
      <c r="G14" s="64"/>
      <c r="H14" s="67"/>
      <c r="I14" s="64">
        <f>'４月'!I14+'５月'!G14</f>
        <v>0</v>
      </c>
      <c r="J14" s="64">
        <f>'４月'!J14+'５月'!H14</f>
        <v>0</v>
      </c>
    </row>
    <row r="15" spans="1:10" ht="13.5">
      <c r="A15" s="11">
        <v>11</v>
      </c>
      <c r="B15" s="58">
        <v>72753</v>
      </c>
      <c r="C15" s="59">
        <v>25679451</v>
      </c>
      <c r="E15" s="41"/>
      <c r="F15" s="44" t="s">
        <v>23</v>
      </c>
      <c r="G15" s="80">
        <v>40770</v>
      </c>
      <c r="H15" s="85">
        <v>5946885</v>
      </c>
      <c r="I15" s="80">
        <f>'４月'!I15+'５月'!G15</f>
        <v>176130</v>
      </c>
      <c r="J15" s="80">
        <f>'４月'!J15+'５月'!H15</f>
        <v>25119360</v>
      </c>
    </row>
    <row r="16" spans="1:10" ht="13.5">
      <c r="A16" s="11">
        <v>12</v>
      </c>
      <c r="B16" s="58">
        <v>252646</v>
      </c>
      <c r="C16" s="59">
        <v>48724933</v>
      </c>
      <c r="E16" s="110" t="s">
        <v>44</v>
      </c>
      <c r="F16" s="111"/>
      <c r="G16" s="81"/>
      <c r="H16" s="64"/>
      <c r="I16" s="64">
        <f>'４月'!I16+'５月'!G16</f>
        <v>0</v>
      </c>
      <c r="J16" s="64">
        <f>'４月'!J16+'５月'!H16</f>
        <v>0</v>
      </c>
    </row>
    <row r="17" spans="1:10" ht="13.5">
      <c r="A17" s="11">
        <v>13</v>
      </c>
      <c r="B17" s="58"/>
      <c r="C17" s="59"/>
      <c r="E17" s="41"/>
      <c r="F17" s="44" t="s">
        <v>23</v>
      </c>
      <c r="G17" s="82">
        <v>0</v>
      </c>
      <c r="H17" s="66">
        <v>0</v>
      </c>
      <c r="I17" s="80">
        <f>'４月'!I17+'５月'!G17</f>
        <v>0</v>
      </c>
      <c r="J17" s="80">
        <f>'４月'!J17+'５月'!H17</f>
        <v>0</v>
      </c>
    </row>
    <row r="18" spans="1:10" ht="13.5">
      <c r="A18" s="11">
        <v>14</v>
      </c>
      <c r="B18" s="58">
        <v>424026</v>
      </c>
      <c r="C18" s="59">
        <v>65722945</v>
      </c>
      <c r="E18" s="116" t="s">
        <v>27</v>
      </c>
      <c r="F18" s="117"/>
      <c r="G18" s="81">
        <v>311453</v>
      </c>
      <c r="H18" s="81">
        <v>134728017</v>
      </c>
      <c r="I18" s="64">
        <f>'４月'!I18+'５月'!G18</f>
        <v>1757892</v>
      </c>
      <c r="J18" s="64">
        <f>'４月'!J18+'５月'!H18</f>
        <v>1000945695</v>
      </c>
    </row>
    <row r="19" spans="1:10" ht="13.5">
      <c r="A19" s="11">
        <v>15</v>
      </c>
      <c r="B19" s="58">
        <v>62442</v>
      </c>
      <c r="C19" s="59">
        <v>26058603</v>
      </c>
      <c r="E19" s="41"/>
      <c r="F19" s="44" t="s">
        <v>23</v>
      </c>
      <c r="G19" s="96">
        <v>346422</v>
      </c>
      <c r="H19" s="96">
        <v>138278306</v>
      </c>
      <c r="I19" s="80">
        <f>'４月'!I19+'５月'!G19</f>
        <v>1499658</v>
      </c>
      <c r="J19" s="80">
        <f>'４月'!J19+'５月'!H19</f>
        <v>888502910</v>
      </c>
    </row>
    <row r="20" spans="1:10" ht="13.5">
      <c r="A20" s="11">
        <v>16</v>
      </c>
      <c r="B20" s="58">
        <v>480825</v>
      </c>
      <c r="C20" s="59">
        <v>67364533</v>
      </c>
      <c r="E20" s="110" t="s">
        <v>26</v>
      </c>
      <c r="F20" s="111"/>
      <c r="G20" s="64">
        <v>12185</v>
      </c>
      <c r="H20" s="65">
        <v>5048532</v>
      </c>
      <c r="I20" s="64">
        <f>'４月'!I20+'５月'!G20</f>
        <v>66637</v>
      </c>
      <c r="J20" s="64">
        <f>'４月'!J20+'５月'!H20</f>
        <v>23149832</v>
      </c>
    </row>
    <row r="21" spans="1:10" ht="13.5">
      <c r="A21" s="11">
        <v>17</v>
      </c>
      <c r="B21" s="58">
        <v>355304</v>
      </c>
      <c r="C21" s="59">
        <v>51827875</v>
      </c>
      <c r="E21" s="41"/>
      <c r="F21" s="44" t="s">
        <v>23</v>
      </c>
      <c r="G21" s="105">
        <v>36755</v>
      </c>
      <c r="H21" s="105">
        <v>11879962</v>
      </c>
      <c r="I21" s="80">
        <f>'４月'!I21+'５月'!G21</f>
        <v>76671</v>
      </c>
      <c r="J21" s="80">
        <f>'４月'!J21+'５月'!H21</f>
        <v>32786739</v>
      </c>
    </row>
    <row r="22" spans="1:10" ht="13.5">
      <c r="A22" s="11">
        <v>18</v>
      </c>
      <c r="B22" s="58">
        <v>71694</v>
      </c>
      <c r="C22" s="59">
        <v>25494572</v>
      </c>
      <c r="E22" s="110" t="s">
        <v>45</v>
      </c>
      <c r="F22" s="111"/>
      <c r="G22" s="106">
        <v>718101</v>
      </c>
      <c r="H22" s="107">
        <v>340579971</v>
      </c>
      <c r="I22" s="64">
        <f>'４月'!I22+'５月'!G22</f>
        <v>3682965</v>
      </c>
      <c r="J22" s="64">
        <f>'４月'!J22+'５月'!H22</f>
        <v>1912931077</v>
      </c>
    </row>
    <row r="23" spans="1:10" ht="13.5">
      <c r="A23" s="11">
        <v>19</v>
      </c>
      <c r="B23" s="58">
        <v>54235</v>
      </c>
      <c r="C23" s="59">
        <v>24544881</v>
      </c>
      <c r="E23" s="41"/>
      <c r="F23" s="44" t="s">
        <v>23</v>
      </c>
      <c r="G23" s="96">
        <v>849860</v>
      </c>
      <c r="H23" s="104">
        <v>419116184</v>
      </c>
      <c r="I23" s="80">
        <f>'４月'!I23+'５月'!G23</f>
        <v>3435113</v>
      </c>
      <c r="J23" s="80">
        <f>'４月'!J23+'５月'!H23</f>
        <v>1778493741</v>
      </c>
    </row>
    <row r="24" spans="1:10" ht="13.5">
      <c r="A24" s="11">
        <v>20</v>
      </c>
      <c r="B24" s="58"/>
      <c r="C24" s="59"/>
      <c r="E24" s="110" t="s">
        <v>24</v>
      </c>
      <c r="F24" s="111"/>
      <c r="G24" s="81">
        <f>G6+G8+G10+G12+G14+G16+G18+G20+G22</f>
        <v>7253652</v>
      </c>
      <c r="H24" s="64">
        <f aca="true" t="shared" si="0" ref="G24:J25">H6+H8+H10+H12+H14+H16+H18+H20+H22</f>
        <v>1314982999</v>
      </c>
      <c r="I24" s="64">
        <f t="shared" si="0"/>
        <v>52002535</v>
      </c>
      <c r="J24" s="64">
        <f t="shared" si="0"/>
        <v>7707484369</v>
      </c>
    </row>
    <row r="25" spans="1:10" ht="13.5">
      <c r="A25" s="11">
        <v>21</v>
      </c>
      <c r="B25" s="58">
        <v>484129</v>
      </c>
      <c r="C25" s="59">
        <v>89090464</v>
      </c>
      <c r="E25" s="41"/>
      <c r="F25" s="44" t="s">
        <v>25</v>
      </c>
      <c r="G25" s="66">
        <f t="shared" si="0"/>
        <v>9780720</v>
      </c>
      <c r="H25" s="66">
        <f t="shared" si="0"/>
        <v>1347543044</v>
      </c>
      <c r="I25" s="66">
        <f t="shared" si="0"/>
        <v>33277837</v>
      </c>
      <c r="J25" s="66">
        <f t="shared" si="0"/>
        <v>5817890114</v>
      </c>
    </row>
    <row r="26" spans="1:10" ht="13.5">
      <c r="A26" s="11">
        <v>22</v>
      </c>
      <c r="B26" s="58">
        <v>347489</v>
      </c>
      <c r="C26" s="59">
        <v>59566732</v>
      </c>
      <c r="E26" s="112" t="s">
        <v>46</v>
      </c>
      <c r="F26" s="113"/>
      <c r="G26" s="4">
        <f>G24/G25</f>
        <v>0.7416276102372832</v>
      </c>
      <c r="H26" s="4">
        <f>H24/H25</f>
        <v>0.9758374731367765</v>
      </c>
      <c r="I26" s="4">
        <f>I24/I25</f>
        <v>1.5626777365367828</v>
      </c>
      <c r="J26" s="4">
        <f>J24/J25</f>
        <v>1.3247902964775728</v>
      </c>
    </row>
    <row r="27" spans="1:10" ht="13.5" customHeight="1">
      <c r="A27" s="11">
        <v>23</v>
      </c>
      <c r="B27" s="58">
        <v>357554</v>
      </c>
      <c r="C27" s="59">
        <v>72558065</v>
      </c>
      <c r="E27" s="47"/>
      <c r="F27" s="70"/>
      <c r="G27" s="70"/>
      <c r="H27" s="70"/>
      <c r="I27" s="70"/>
      <c r="J27" s="70"/>
    </row>
    <row r="28" spans="1:10" ht="13.5">
      <c r="A28" s="11">
        <v>24</v>
      </c>
      <c r="B28" s="58">
        <v>393151</v>
      </c>
      <c r="C28" s="59">
        <v>76416897</v>
      </c>
      <c r="F28" s="49"/>
      <c r="G28" s="49"/>
      <c r="H28" s="49"/>
      <c r="I28" s="49"/>
      <c r="J28" s="49"/>
    </row>
    <row r="29" spans="1:10" ht="13.5">
      <c r="A29" s="11">
        <v>25</v>
      </c>
      <c r="B29" s="58">
        <v>363311</v>
      </c>
      <c r="C29" s="59">
        <v>57774943</v>
      </c>
      <c r="F29" s="49" t="s">
        <v>121</v>
      </c>
      <c r="G29" s="49"/>
      <c r="H29" s="49"/>
      <c r="I29" s="49"/>
      <c r="J29" s="49"/>
    </row>
    <row r="30" spans="1:10" ht="13.5">
      <c r="A30" s="11">
        <v>26</v>
      </c>
      <c r="B30" s="58">
        <v>153621</v>
      </c>
      <c r="C30" s="59">
        <v>38816904</v>
      </c>
      <c r="F30" s="49"/>
      <c r="G30" s="49"/>
      <c r="H30" s="49"/>
      <c r="I30" s="49"/>
      <c r="J30" s="49"/>
    </row>
    <row r="31" spans="1:6" ht="13.5">
      <c r="A31" s="11">
        <v>27</v>
      </c>
      <c r="B31" s="58"/>
      <c r="C31" s="59"/>
      <c r="F31" t="s">
        <v>129</v>
      </c>
    </row>
    <row r="32" spans="1:6" ht="13.5">
      <c r="A32" s="11">
        <v>28</v>
      </c>
      <c r="B32" s="58">
        <v>102279</v>
      </c>
      <c r="C32" s="59">
        <v>33087182</v>
      </c>
      <c r="F32" t="s">
        <v>130</v>
      </c>
    </row>
    <row r="33" spans="1:6" ht="13.5">
      <c r="A33" s="11">
        <v>29</v>
      </c>
      <c r="B33" s="58">
        <v>248439</v>
      </c>
      <c r="C33" s="59">
        <v>59522826</v>
      </c>
      <c r="F33" t="s">
        <v>132</v>
      </c>
    </row>
    <row r="34" spans="1:6" ht="13.5">
      <c r="A34" s="11">
        <v>30</v>
      </c>
      <c r="B34" s="58">
        <v>300999</v>
      </c>
      <c r="C34" s="59">
        <v>72242536</v>
      </c>
      <c r="F34" t="s">
        <v>131</v>
      </c>
    </row>
    <row r="35" spans="1:3" ht="14.25" thickBot="1">
      <c r="A35" s="11">
        <v>31</v>
      </c>
      <c r="B35" s="58">
        <v>203161</v>
      </c>
      <c r="C35" s="59">
        <v>57744244</v>
      </c>
    </row>
    <row r="36" spans="1:6" ht="14.25" thickBot="1">
      <c r="A36" s="17" t="s">
        <v>24</v>
      </c>
      <c r="B36" s="8">
        <f>SUM(B5:B35)</f>
        <v>7253652</v>
      </c>
      <c r="C36" s="8">
        <f>SUM(C5:C35)</f>
        <v>1314982999</v>
      </c>
      <c r="F36" s="25"/>
    </row>
    <row r="37" spans="1:7" ht="13.5">
      <c r="A37" s="18" t="s">
        <v>25</v>
      </c>
      <c r="B37" s="7">
        <v>9780720</v>
      </c>
      <c r="C37" s="7">
        <v>1347543044</v>
      </c>
      <c r="G37" s="32"/>
    </row>
    <row r="38" spans="1:5" ht="14.25" thickBot="1">
      <c r="A38" s="19" t="s">
        <v>47</v>
      </c>
      <c r="B38" s="4">
        <f>B36/B37</f>
        <v>0.7416276102372832</v>
      </c>
      <c r="C38" s="4">
        <f>C36/C37</f>
        <v>0.9758374731367765</v>
      </c>
      <c r="E38" s="30"/>
    </row>
    <row r="39" spans="1:4" ht="24.75" thickBot="1">
      <c r="A39" s="23" t="s">
        <v>62</v>
      </c>
      <c r="B39" s="8">
        <f>'４月'!B39+'５月'!B36</f>
        <v>52002535</v>
      </c>
      <c r="C39" s="8">
        <f>'４月'!C39+'５月'!C36</f>
        <v>7707484369</v>
      </c>
      <c r="D39">
        <v>5886778368</v>
      </c>
    </row>
    <row r="40" spans="1:4" ht="13.5">
      <c r="A40" s="26" t="s">
        <v>48</v>
      </c>
      <c r="B40" s="28">
        <f>'４月'!B40+'５月'!B37</f>
        <v>33277837</v>
      </c>
      <c r="C40" s="28">
        <f>'４月'!C40+'５月'!C37</f>
        <v>5817890114</v>
      </c>
      <c r="D40">
        <v>6504490169</v>
      </c>
    </row>
    <row r="41" spans="1:3" ht="13.5">
      <c r="A41" s="20" t="s">
        <v>49</v>
      </c>
      <c r="B41" s="27">
        <f>B39/B40</f>
        <v>1.5626777365367828</v>
      </c>
      <c r="C41" s="27">
        <f>C39/C40</f>
        <v>1.3247902964775728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8">
      <selection activeCell="F29" sqref="F29:J3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21" t="s">
        <v>108</v>
      </c>
    </row>
    <row r="2" ht="13.5">
      <c r="I2" t="s">
        <v>99</v>
      </c>
    </row>
    <row r="3" spans="1:7" ht="14.25">
      <c r="A3" s="22" t="s">
        <v>34</v>
      </c>
      <c r="E3" s="118" t="s">
        <v>35</v>
      </c>
      <c r="F3" s="118"/>
      <c r="G3" s="118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67</v>
      </c>
      <c r="I4" s="11" t="s">
        <v>66</v>
      </c>
      <c r="J4" s="12"/>
      <c r="K4" s="35"/>
    </row>
    <row r="5" spans="1:11" ht="13.5">
      <c r="A5" s="11">
        <v>1</v>
      </c>
      <c r="B5" s="58">
        <v>223447</v>
      </c>
      <c r="C5" s="59">
        <v>53117070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8">
        <v>392103</v>
      </c>
      <c r="C6" s="59">
        <v>62044584</v>
      </c>
      <c r="E6" s="110" t="s">
        <v>40</v>
      </c>
      <c r="F6" s="111"/>
      <c r="G6" s="64">
        <v>5562016</v>
      </c>
      <c r="H6" s="62">
        <v>1699199961</v>
      </c>
      <c r="I6" s="64">
        <f>'５月'!I6+'６月'!G6</f>
        <v>45201825</v>
      </c>
      <c r="J6" s="64">
        <f>'５月'!J6+'６月'!H6</f>
        <v>4356507452</v>
      </c>
      <c r="K6" s="35"/>
    </row>
    <row r="7" spans="1:12" ht="13.5">
      <c r="A7" s="11">
        <v>3</v>
      </c>
      <c r="B7" s="58"/>
      <c r="C7" s="59"/>
      <c r="E7" s="41"/>
      <c r="F7" s="44" t="s">
        <v>23</v>
      </c>
      <c r="G7" s="80">
        <v>3481835</v>
      </c>
      <c r="H7" s="84">
        <v>1188187295</v>
      </c>
      <c r="I7" s="80">
        <f>'５月'!I7+'６月'!G7</f>
        <v>25230182</v>
      </c>
      <c r="J7" s="80">
        <f>'５月'!J7+'６月'!H7</f>
        <v>2697313170</v>
      </c>
      <c r="K7" s="35"/>
      <c r="L7" s="32"/>
    </row>
    <row r="8" spans="1:11" ht="13.5">
      <c r="A8" s="11">
        <v>4</v>
      </c>
      <c r="B8" s="58">
        <v>307886</v>
      </c>
      <c r="C8" s="59">
        <v>63624127</v>
      </c>
      <c r="E8" s="110" t="s">
        <v>63</v>
      </c>
      <c r="F8" s="111"/>
      <c r="G8" s="81">
        <v>4940</v>
      </c>
      <c r="H8" s="81">
        <v>1801854</v>
      </c>
      <c r="I8" s="64">
        <f>'５月'!I8+'６月'!G8</f>
        <v>1327032</v>
      </c>
      <c r="J8" s="64">
        <f>'５月'!J8+'６月'!H8</f>
        <v>625794494</v>
      </c>
      <c r="K8" s="35"/>
    </row>
    <row r="9" spans="1:11" ht="13.5">
      <c r="A9" s="11">
        <v>5</v>
      </c>
      <c r="B9" s="58">
        <v>341514</v>
      </c>
      <c r="C9" s="59">
        <v>57782611</v>
      </c>
      <c r="E9" s="41"/>
      <c r="F9" s="44" t="s">
        <v>23</v>
      </c>
      <c r="G9" s="96">
        <v>10098</v>
      </c>
      <c r="H9" s="96">
        <v>3260924</v>
      </c>
      <c r="I9" s="80">
        <f>'５月'!I9+'６月'!G9</f>
        <v>479914</v>
      </c>
      <c r="J9" s="80">
        <f>'５月'!J9+'６月'!H9</f>
        <v>220152213</v>
      </c>
      <c r="K9" s="35"/>
    </row>
    <row r="10" spans="1:11" ht="13.5">
      <c r="A10" s="11">
        <v>6</v>
      </c>
      <c r="B10" s="58">
        <v>139010</v>
      </c>
      <c r="C10" s="59">
        <v>38346949</v>
      </c>
      <c r="E10" s="110" t="s">
        <v>64</v>
      </c>
      <c r="F10" s="111"/>
      <c r="G10" s="64">
        <v>1106310</v>
      </c>
      <c r="H10" s="65">
        <v>293093220</v>
      </c>
      <c r="I10" s="64">
        <f>'５月'!I10+'６月'!G10</f>
        <v>6528430</v>
      </c>
      <c r="J10" s="64">
        <f>'５月'!J10+'６月'!H10</f>
        <v>1691091980</v>
      </c>
      <c r="K10" s="35"/>
    </row>
    <row r="11" spans="1:11" ht="13.5">
      <c r="A11" s="11">
        <v>7</v>
      </c>
      <c r="B11" s="58">
        <v>154979</v>
      </c>
      <c r="C11" s="59">
        <v>32744157</v>
      </c>
      <c r="E11" s="41"/>
      <c r="F11" s="44" t="s">
        <v>23</v>
      </c>
      <c r="G11" s="80">
        <v>336630</v>
      </c>
      <c r="H11" s="80">
        <v>84608685</v>
      </c>
      <c r="I11" s="80">
        <f>'５月'!I11+'６月'!G11</f>
        <v>6141386</v>
      </c>
      <c r="J11" s="80">
        <f>'５月'!J11+'６月'!H11</f>
        <v>1398094141</v>
      </c>
      <c r="K11" s="35"/>
    </row>
    <row r="12" spans="1:11" ht="13.5">
      <c r="A12" s="11">
        <v>8</v>
      </c>
      <c r="B12" s="58">
        <v>261237</v>
      </c>
      <c r="C12" s="59">
        <v>46060351</v>
      </c>
      <c r="E12" s="110" t="s">
        <v>43</v>
      </c>
      <c r="F12" s="111"/>
      <c r="G12" s="81">
        <v>10750</v>
      </c>
      <c r="H12" s="81">
        <v>9560480</v>
      </c>
      <c r="I12" s="64">
        <f>'５月'!I12+'６月'!G12</f>
        <v>121770</v>
      </c>
      <c r="J12" s="64">
        <f>'５月'!J12+'６月'!H12</f>
        <v>100719354</v>
      </c>
      <c r="K12" s="32"/>
    </row>
    <row r="13" spans="1:11" ht="13.5">
      <c r="A13" s="11">
        <v>9</v>
      </c>
      <c r="B13" s="58">
        <v>347984</v>
      </c>
      <c r="C13" s="59">
        <v>63427108</v>
      </c>
      <c r="E13" s="41"/>
      <c r="F13" s="44" t="s">
        <v>23</v>
      </c>
      <c r="G13" s="96">
        <v>7044</v>
      </c>
      <c r="H13" s="96">
        <v>5012389</v>
      </c>
      <c r="I13" s="80">
        <f>'５月'!I13+'６月'!G13</f>
        <v>74390</v>
      </c>
      <c r="J13" s="80">
        <f>'５月'!J13+'６月'!H13</f>
        <v>58497133</v>
      </c>
      <c r="K13" s="35"/>
    </row>
    <row r="14" spans="1:11" ht="13.5">
      <c r="A14" s="11">
        <v>10</v>
      </c>
      <c r="B14" s="58"/>
      <c r="C14" s="59"/>
      <c r="E14" s="119" t="s">
        <v>96</v>
      </c>
      <c r="F14" s="120"/>
      <c r="G14" s="64"/>
      <c r="H14" s="67"/>
      <c r="I14" s="64">
        <f>'５月'!I14+'６月'!G14</f>
        <v>0</v>
      </c>
      <c r="J14" s="64">
        <f>'５月'!J14+'６月'!H14</f>
        <v>0</v>
      </c>
      <c r="K14" s="35"/>
    </row>
    <row r="15" spans="1:11" ht="13.5">
      <c r="A15" s="11">
        <v>11</v>
      </c>
      <c r="B15" s="58">
        <v>371141</v>
      </c>
      <c r="C15" s="59">
        <v>73311795</v>
      </c>
      <c r="E15" s="41"/>
      <c r="F15" s="44" t="s">
        <v>23</v>
      </c>
      <c r="G15" s="80">
        <v>27630</v>
      </c>
      <c r="H15" s="85">
        <v>5116650</v>
      </c>
      <c r="I15" s="80">
        <f>'５月'!I15+'６月'!G15</f>
        <v>203760</v>
      </c>
      <c r="J15" s="80">
        <f>'５月'!J15+'６月'!H15</f>
        <v>30236010</v>
      </c>
      <c r="K15" s="35"/>
    </row>
    <row r="16" spans="1:11" ht="13.5">
      <c r="A16" s="11">
        <v>12</v>
      </c>
      <c r="B16" s="58">
        <v>505922</v>
      </c>
      <c r="C16" s="59">
        <v>193212033</v>
      </c>
      <c r="E16" s="110" t="s">
        <v>44</v>
      </c>
      <c r="F16" s="111"/>
      <c r="G16" s="64"/>
      <c r="H16" s="64"/>
      <c r="I16" s="64">
        <f>'５月'!I16+'６月'!G16</f>
        <v>0</v>
      </c>
      <c r="J16" s="64">
        <f>'５月'!J16+'６月'!H16</f>
        <v>0</v>
      </c>
      <c r="K16" s="35"/>
    </row>
    <row r="17" spans="1:11" ht="13.5">
      <c r="A17" s="11">
        <v>13</v>
      </c>
      <c r="B17" s="58">
        <v>550885</v>
      </c>
      <c r="C17" s="59">
        <v>108627740</v>
      </c>
      <c r="E17" s="41"/>
      <c r="F17" s="44" t="s">
        <v>23</v>
      </c>
      <c r="G17" s="66">
        <v>0</v>
      </c>
      <c r="H17" s="66">
        <v>0</v>
      </c>
      <c r="I17" s="80">
        <f>'５月'!I17+'６月'!G17</f>
        <v>0</v>
      </c>
      <c r="J17" s="80">
        <f>'５月'!J17+'６月'!H17</f>
        <v>0</v>
      </c>
      <c r="K17" s="35"/>
    </row>
    <row r="18" spans="1:11" ht="13.5">
      <c r="A18" s="11">
        <v>14</v>
      </c>
      <c r="B18" s="58">
        <v>484186</v>
      </c>
      <c r="C18" s="59">
        <v>111701919</v>
      </c>
      <c r="E18" s="116" t="s">
        <v>27</v>
      </c>
      <c r="F18" s="117"/>
      <c r="G18" s="81"/>
      <c r="H18" s="81"/>
      <c r="I18" s="64">
        <f>'５月'!I18+'６月'!G18</f>
        <v>1757892</v>
      </c>
      <c r="J18" s="64">
        <f>'５月'!J18+'６月'!H18</f>
        <v>1000945695</v>
      </c>
      <c r="K18" s="35"/>
    </row>
    <row r="19" spans="1:11" ht="13.5">
      <c r="A19" s="11">
        <v>15</v>
      </c>
      <c r="B19" s="58">
        <v>417862</v>
      </c>
      <c r="C19" s="59">
        <v>156854282</v>
      </c>
      <c r="E19" s="41"/>
      <c r="F19" s="44" t="s">
        <v>23</v>
      </c>
      <c r="G19" s="96"/>
      <c r="H19" s="96">
        <v>1799581</v>
      </c>
      <c r="I19" s="80">
        <f>'５月'!I19+'６月'!G19</f>
        <v>1499658</v>
      </c>
      <c r="J19" s="80">
        <f>'５月'!J19+'６月'!H19</f>
        <v>890302491</v>
      </c>
      <c r="K19" s="35"/>
    </row>
    <row r="20" spans="1:11" ht="13.5">
      <c r="A20" s="11">
        <v>16</v>
      </c>
      <c r="B20" s="58">
        <v>161636</v>
      </c>
      <c r="C20" s="59">
        <v>132724857</v>
      </c>
      <c r="E20" s="110" t="s">
        <v>26</v>
      </c>
      <c r="F20" s="111"/>
      <c r="G20" s="64">
        <v>80012</v>
      </c>
      <c r="H20" s="65">
        <v>18450593</v>
      </c>
      <c r="I20" s="64">
        <f>'５月'!I20+'６月'!G20</f>
        <v>146649</v>
      </c>
      <c r="J20" s="64">
        <f>'５月'!J20+'６月'!H20</f>
        <v>41600425</v>
      </c>
      <c r="K20" s="35"/>
    </row>
    <row r="21" spans="1:11" ht="13.5">
      <c r="A21" s="11">
        <v>17</v>
      </c>
      <c r="B21" s="58"/>
      <c r="C21" s="59"/>
      <c r="E21" s="41"/>
      <c r="F21" s="44" t="s">
        <v>23</v>
      </c>
      <c r="G21" s="80">
        <v>154824</v>
      </c>
      <c r="H21" s="80">
        <v>22475760</v>
      </c>
      <c r="I21" s="80">
        <f>'５月'!I21+'６月'!G21</f>
        <v>231495</v>
      </c>
      <c r="J21" s="80">
        <f>'５月'!J21+'６月'!H21</f>
        <v>55262499</v>
      </c>
      <c r="K21" s="35"/>
    </row>
    <row r="22" spans="1:11" ht="13.5">
      <c r="A22" s="11">
        <v>18</v>
      </c>
      <c r="B22" s="58">
        <v>267504</v>
      </c>
      <c r="C22" s="59">
        <v>39698431</v>
      </c>
      <c r="E22" s="110" t="s">
        <v>45</v>
      </c>
      <c r="F22" s="111"/>
      <c r="G22" s="81">
        <v>1137053</v>
      </c>
      <c r="H22" s="87">
        <v>415826465</v>
      </c>
      <c r="I22" s="64">
        <f>'５月'!I22+'６月'!G22</f>
        <v>4820018</v>
      </c>
      <c r="J22" s="64">
        <f>'５月'!J22+'６月'!H22</f>
        <v>2328757542</v>
      </c>
      <c r="K22" s="35"/>
    </row>
    <row r="23" spans="1:11" ht="13.5">
      <c r="A23" s="11">
        <v>19</v>
      </c>
      <c r="B23" s="58">
        <v>433549</v>
      </c>
      <c r="C23" s="59">
        <v>170780595</v>
      </c>
      <c r="E23" s="41"/>
      <c r="F23" s="44" t="s">
        <v>23</v>
      </c>
      <c r="G23" s="96">
        <v>2018227</v>
      </c>
      <c r="H23" s="104">
        <v>458491826</v>
      </c>
      <c r="I23" s="80">
        <f>'５月'!I23+'６月'!G23</f>
        <v>5453340</v>
      </c>
      <c r="J23" s="80">
        <f>'５月'!J23+'６月'!H23</f>
        <v>2236985567</v>
      </c>
      <c r="K23" s="35"/>
    </row>
    <row r="24" spans="1:11" ht="13.5">
      <c r="A24" s="11">
        <v>20</v>
      </c>
      <c r="B24" s="58">
        <v>313324</v>
      </c>
      <c r="C24" s="59">
        <v>74003642</v>
      </c>
      <c r="E24" s="110" t="s">
        <v>24</v>
      </c>
      <c r="F24" s="111"/>
      <c r="G24" s="64">
        <f aca="true" t="shared" si="0" ref="G24:J25">G6+G8+G10+G12+G14+G16+G18+G20+G22</f>
        <v>7901081</v>
      </c>
      <c r="H24" s="64">
        <f t="shared" si="0"/>
        <v>2437932573</v>
      </c>
      <c r="I24" s="64">
        <f t="shared" si="0"/>
        <v>59903616</v>
      </c>
      <c r="J24" s="64">
        <f t="shared" si="0"/>
        <v>10145416942</v>
      </c>
      <c r="K24" s="35"/>
    </row>
    <row r="25" spans="1:11" ht="13.5">
      <c r="A25" s="11">
        <v>21</v>
      </c>
      <c r="B25" s="58">
        <v>454967</v>
      </c>
      <c r="C25" s="59">
        <v>247573999</v>
      </c>
      <c r="E25" s="41"/>
      <c r="F25" s="44" t="s">
        <v>25</v>
      </c>
      <c r="G25" s="66">
        <f t="shared" si="0"/>
        <v>6036288</v>
      </c>
      <c r="H25" s="66">
        <f t="shared" si="0"/>
        <v>1768953110</v>
      </c>
      <c r="I25" s="66">
        <f t="shared" si="0"/>
        <v>39314125</v>
      </c>
      <c r="J25" s="66">
        <f t="shared" si="0"/>
        <v>7586843224</v>
      </c>
      <c r="K25" s="35"/>
    </row>
    <row r="26" spans="1:11" ht="13.5">
      <c r="A26" s="11">
        <v>22</v>
      </c>
      <c r="B26" s="58">
        <v>352660</v>
      </c>
      <c r="C26" s="59">
        <v>55092478</v>
      </c>
      <c r="E26" s="112" t="s">
        <v>46</v>
      </c>
      <c r="F26" s="113"/>
      <c r="G26" s="4">
        <f>G24/G25</f>
        <v>1.3089304221402291</v>
      </c>
      <c r="H26" s="4">
        <f>H24/H25</f>
        <v>1.378178177374074</v>
      </c>
      <c r="I26" s="4">
        <f>I24/I25</f>
        <v>1.5237173916499478</v>
      </c>
      <c r="J26" s="4">
        <f>J24/J25</f>
        <v>1.3372382481697107</v>
      </c>
      <c r="K26" s="35"/>
    </row>
    <row r="27" spans="1:10" ht="13.5" customHeight="1">
      <c r="A27" s="11">
        <v>23</v>
      </c>
      <c r="B27" s="58">
        <v>153144</v>
      </c>
      <c r="C27" s="59">
        <v>47161157</v>
      </c>
      <c r="E27" s="47"/>
      <c r="F27" s="70"/>
      <c r="G27" s="70"/>
      <c r="H27" s="70"/>
      <c r="I27" s="70"/>
      <c r="J27" s="70"/>
    </row>
    <row r="28" spans="1:10" ht="13.5">
      <c r="A28" s="11">
        <v>24</v>
      </c>
      <c r="B28" s="58"/>
      <c r="C28" s="59"/>
      <c r="F28" s="49"/>
      <c r="G28" s="49"/>
      <c r="H28" s="49"/>
      <c r="I28" s="49"/>
      <c r="J28" s="49"/>
    </row>
    <row r="29" spans="1:10" ht="13.5">
      <c r="A29" s="11">
        <v>25</v>
      </c>
      <c r="B29" s="58">
        <v>87555</v>
      </c>
      <c r="C29" s="59">
        <v>101474481</v>
      </c>
      <c r="F29" s="49" t="s">
        <v>121</v>
      </c>
      <c r="G29" s="49"/>
      <c r="H29" s="49"/>
      <c r="I29" s="49"/>
      <c r="J29" s="49"/>
    </row>
    <row r="30" spans="1:10" ht="13.5">
      <c r="A30" s="11">
        <v>26</v>
      </c>
      <c r="B30" s="58">
        <v>169667</v>
      </c>
      <c r="C30" s="59">
        <v>32119868</v>
      </c>
      <c r="F30" s="49"/>
      <c r="G30" s="49"/>
      <c r="H30" s="49"/>
      <c r="I30" s="49"/>
      <c r="J30" s="49"/>
    </row>
    <row r="31" spans="1:6" ht="13.5">
      <c r="A31" s="11">
        <v>27</v>
      </c>
      <c r="B31" s="58">
        <v>200457</v>
      </c>
      <c r="C31" s="59">
        <v>38124661</v>
      </c>
      <c r="F31" t="s">
        <v>136</v>
      </c>
    </row>
    <row r="32" spans="1:6" ht="13.5">
      <c r="A32" s="11">
        <v>28</v>
      </c>
      <c r="B32" s="58">
        <v>465778</v>
      </c>
      <c r="C32" s="59">
        <v>273655327</v>
      </c>
      <c r="F32" t="s">
        <v>133</v>
      </c>
    </row>
    <row r="33" spans="1:6" ht="13.5">
      <c r="A33" s="11">
        <v>29</v>
      </c>
      <c r="B33" s="58">
        <v>206351</v>
      </c>
      <c r="C33" s="59">
        <v>56198794</v>
      </c>
      <c r="F33" t="s">
        <v>134</v>
      </c>
    </row>
    <row r="34" spans="1:6" ht="13.5">
      <c r="A34" s="11">
        <v>30</v>
      </c>
      <c r="B34" s="58">
        <v>136333</v>
      </c>
      <c r="C34" s="59">
        <v>108469557</v>
      </c>
      <c r="F34" t="s">
        <v>135</v>
      </c>
    </row>
    <row r="35" spans="1:3" ht="14.25" thickBot="1">
      <c r="A35" s="11">
        <v>31</v>
      </c>
      <c r="B35" s="60"/>
      <c r="C35" s="61"/>
    </row>
    <row r="36" spans="1:6" ht="14.25" thickBot="1">
      <c r="A36" s="17" t="s">
        <v>24</v>
      </c>
      <c r="B36" s="8">
        <f>SUM(B5:B35)</f>
        <v>7901081</v>
      </c>
      <c r="C36" s="8">
        <f>SUM(C5:C35)</f>
        <v>2437932573</v>
      </c>
      <c r="F36" s="25"/>
    </row>
    <row r="37" spans="1:7" ht="13.5">
      <c r="A37" s="18" t="s">
        <v>25</v>
      </c>
      <c r="B37" s="7">
        <v>6036288</v>
      </c>
      <c r="C37" s="7">
        <v>1768953110</v>
      </c>
      <c r="G37" s="32"/>
    </row>
    <row r="38" spans="1:5" ht="14.25" thickBot="1">
      <c r="A38" s="19" t="s">
        <v>47</v>
      </c>
      <c r="B38" s="4">
        <f>B36/B37</f>
        <v>1.3089304221402291</v>
      </c>
      <c r="C38" s="4">
        <f>C36/C37</f>
        <v>1.378178177374074</v>
      </c>
      <c r="E38" s="30"/>
    </row>
    <row r="39" spans="1:4" ht="24.75" thickBot="1">
      <c r="A39" s="23" t="s">
        <v>65</v>
      </c>
      <c r="B39" s="8">
        <f>'５月'!B39+'６月'!B36</f>
        <v>59903616</v>
      </c>
      <c r="C39" s="8">
        <f>'５月'!C39+'６月'!C36</f>
        <v>10145416942</v>
      </c>
      <c r="D39">
        <v>5886778368</v>
      </c>
    </row>
    <row r="40" spans="1:4" ht="13.5">
      <c r="A40" s="26" t="s">
        <v>48</v>
      </c>
      <c r="B40" s="28">
        <f>'５月'!B40+'６月'!B37</f>
        <v>39314125</v>
      </c>
      <c r="C40" s="28">
        <f>'５月'!C40+'６月'!C37</f>
        <v>7586843224</v>
      </c>
      <c r="D40">
        <v>6504490169</v>
      </c>
    </row>
    <row r="41" spans="1:3" ht="13.5">
      <c r="A41" s="20" t="s">
        <v>49</v>
      </c>
      <c r="B41" s="27">
        <f>B39/B40</f>
        <v>1.5237173916499478</v>
      </c>
      <c r="C41" s="27">
        <f>C39/C40</f>
        <v>1.3372382481697107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2">
      <selection activeCell="B37" sqref="B37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109</v>
      </c>
    </row>
    <row r="2" ht="13.5">
      <c r="J2" t="s">
        <v>100</v>
      </c>
    </row>
    <row r="3" spans="1:7" ht="14.25">
      <c r="A3" s="22" t="s">
        <v>34</v>
      </c>
      <c r="E3" s="118" t="s">
        <v>35</v>
      </c>
      <c r="F3" s="118"/>
      <c r="G3" s="118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70</v>
      </c>
      <c r="I4" s="11" t="s">
        <v>71</v>
      </c>
      <c r="J4" s="12"/>
      <c r="K4" s="35"/>
    </row>
    <row r="5" spans="1:11" ht="13.5">
      <c r="A5" s="11">
        <v>1</v>
      </c>
      <c r="B5" s="58"/>
      <c r="C5" s="59"/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8">
        <v>253308</v>
      </c>
      <c r="C6" s="59">
        <v>223963420</v>
      </c>
      <c r="E6" s="110" t="s">
        <v>40</v>
      </c>
      <c r="F6" s="111"/>
      <c r="G6" s="64">
        <v>6831272</v>
      </c>
      <c r="H6" s="62">
        <v>1884996187</v>
      </c>
      <c r="I6" s="64">
        <f>'６月'!I6+'7月'!G6</f>
        <v>52033097</v>
      </c>
      <c r="J6" s="64">
        <f>'６月'!J6+'7月'!H6</f>
        <v>6241503639</v>
      </c>
      <c r="K6" s="35"/>
    </row>
    <row r="7" spans="1:12" ht="13.5">
      <c r="A7" s="11">
        <v>3</v>
      </c>
      <c r="B7" s="58">
        <v>251529</v>
      </c>
      <c r="C7" s="59">
        <v>73904351</v>
      </c>
      <c r="E7" s="41"/>
      <c r="F7" s="44" t="s">
        <v>23</v>
      </c>
      <c r="G7" s="80">
        <v>2627270</v>
      </c>
      <c r="H7" s="84">
        <v>1806088211</v>
      </c>
      <c r="I7" s="80">
        <f>'６月'!I7+'7月'!G7</f>
        <v>27857452</v>
      </c>
      <c r="J7" s="80">
        <f>'６月'!J7+'7月'!H7</f>
        <v>4503401381</v>
      </c>
      <c r="K7" s="35"/>
      <c r="L7" s="32"/>
    </row>
    <row r="8" spans="1:11" ht="13.5">
      <c r="A8" s="11">
        <v>4</v>
      </c>
      <c r="B8" s="58">
        <v>347275</v>
      </c>
      <c r="C8" s="59">
        <v>213351015</v>
      </c>
      <c r="E8" s="110" t="s">
        <v>68</v>
      </c>
      <c r="F8" s="111"/>
      <c r="G8" s="81">
        <v>7357</v>
      </c>
      <c r="H8" s="81">
        <v>4339250</v>
      </c>
      <c r="I8" s="64">
        <f>'６月'!I8+'7月'!G8</f>
        <v>1334389</v>
      </c>
      <c r="J8" s="64">
        <f>'６月'!J8+'7月'!H8</f>
        <v>630133744</v>
      </c>
      <c r="K8" s="35"/>
    </row>
    <row r="9" spans="1:11" ht="13.5">
      <c r="A9" s="11">
        <v>5</v>
      </c>
      <c r="B9" s="58">
        <v>280218</v>
      </c>
      <c r="C9" s="59">
        <v>143352159</v>
      </c>
      <c r="E9" s="41"/>
      <c r="F9" s="44" t="s">
        <v>23</v>
      </c>
      <c r="G9" s="96">
        <v>1842</v>
      </c>
      <c r="H9" s="96">
        <v>1105263</v>
      </c>
      <c r="I9" s="80">
        <f>'６月'!I9+'7月'!G9</f>
        <v>481756</v>
      </c>
      <c r="J9" s="80">
        <f>'６月'!J9+'7月'!H9</f>
        <v>221257476</v>
      </c>
      <c r="K9" s="35"/>
    </row>
    <row r="10" spans="1:11" ht="13.5">
      <c r="A10" s="11">
        <v>6</v>
      </c>
      <c r="B10" s="58">
        <v>356656</v>
      </c>
      <c r="C10" s="59">
        <v>47843175</v>
      </c>
      <c r="E10" s="110" t="s">
        <v>69</v>
      </c>
      <c r="F10" s="111"/>
      <c r="G10" s="64">
        <v>89340</v>
      </c>
      <c r="H10" s="65">
        <v>25527915</v>
      </c>
      <c r="I10" s="64">
        <f>'６月'!I10+'7月'!G10</f>
        <v>6617770</v>
      </c>
      <c r="J10" s="64">
        <f>'６月'!J10+'7月'!H10</f>
        <v>1716619895</v>
      </c>
      <c r="K10" s="35"/>
    </row>
    <row r="11" spans="1:11" ht="13.5">
      <c r="A11" s="11">
        <v>7</v>
      </c>
      <c r="B11" s="58">
        <v>398459</v>
      </c>
      <c r="C11" s="59">
        <v>98867177</v>
      </c>
      <c r="E11" s="41"/>
      <c r="F11" s="44" t="s">
        <v>23</v>
      </c>
      <c r="G11" s="80">
        <v>40830</v>
      </c>
      <c r="H11" s="80">
        <v>11951100</v>
      </c>
      <c r="I11" s="80">
        <f>'６月'!I11+'7月'!G11</f>
        <v>6182216</v>
      </c>
      <c r="J11" s="80">
        <f>'６月'!J11+'7月'!H11</f>
        <v>1410045241</v>
      </c>
      <c r="K11" s="35"/>
    </row>
    <row r="12" spans="1:11" ht="13.5">
      <c r="A12" s="11">
        <v>8</v>
      </c>
      <c r="B12" s="58"/>
      <c r="C12" s="59"/>
      <c r="E12" s="110" t="s">
        <v>43</v>
      </c>
      <c r="F12" s="111"/>
      <c r="G12" s="81">
        <v>16727</v>
      </c>
      <c r="H12" s="81">
        <v>12578629</v>
      </c>
      <c r="I12" s="64">
        <f>'６月'!I12+'7月'!G12</f>
        <v>138497</v>
      </c>
      <c r="J12" s="64">
        <f>'６月'!J12+'7月'!H12</f>
        <v>113297983</v>
      </c>
      <c r="K12" s="32"/>
    </row>
    <row r="13" spans="1:11" ht="13.5">
      <c r="A13" s="11">
        <v>9</v>
      </c>
      <c r="B13" s="58">
        <v>306163</v>
      </c>
      <c r="C13" s="59">
        <v>139044408</v>
      </c>
      <c r="E13" s="41"/>
      <c r="F13" s="44" t="s">
        <v>23</v>
      </c>
      <c r="G13" s="96">
        <v>11174</v>
      </c>
      <c r="H13" s="96">
        <v>7398120</v>
      </c>
      <c r="I13" s="80">
        <f>'６月'!I13+'7月'!G13</f>
        <v>85564</v>
      </c>
      <c r="J13" s="80">
        <f>'６月'!J13+'7月'!H13</f>
        <v>65895253</v>
      </c>
      <c r="K13" s="35"/>
    </row>
    <row r="14" spans="1:11" ht="13.5">
      <c r="A14" s="11">
        <v>10</v>
      </c>
      <c r="B14" s="58">
        <v>334876</v>
      </c>
      <c r="C14" s="59">
        <v>94947387</v>
      </c>
      <c r="E14" s="119" t="s">
        <v>96</v>
      </c>
      <c r="F14" s="120"/>
      <c r="G14" s="81"/>
      <c r="H14" s="87"/>
      <c r="I14" s="64">
        <f>'６月'!I14+'7月'!G14</f>
        <v>0</v>
      </c>
      <c r="J14" s="64">
        <f>'６月'!J14+'7月'!H14</f>
        <v>0</v>
      </c>
      <c r="K14" s="35"/>
    </row>
    <row r="15" spans="1:11" ht="13.5">
      <c r="A15" s="11">
        <v>11</v>
      </c>
      <c r="B15" s="58">
        <v>132220</v>
      </c>
      <c r="C15" s="59">
        <v>15768018</v>
      </c>
      <c r="E15" s="41"/>
      <c r="F15" s="44" t="s">
        <v>23</v>
      </c>
      <c r="G15" s="66">
        <v>29100</v>
      </c>
      <c r="H15" s="108">
        <v>5605425</v>
      </c>
      <c r="I15" s="80">
        <f>'６月'!I15+'7月'!G15</f>
        <v>232860</v>
      </c>
      <c r="J15" s="80">
        <f>'６月'!J15+'7月'!H15</f>
        <v>35841435</v>
      </c>
      <c r="K15" s="35"/>
    </row>
    <row r="16" spans="1:11" ht="13.5">
      <c r="A16" s="11">
        <v>12</v>
      </c>
      <c r="B16" s="58">
        <v>368417</v>
      </c>
      <c r="C16" s="59">
        <v>135203983</v>
      </c>
      <c r="E16" s="110" t="s">
        <v>44</v>
      </c>
      <c r="F16" s="111"/>
      <c r="G16" s="64"/>
      <c r="H16" s="64"/>
      <c r="I16" s="64">
        <f>'６月'!I16+'7月'!G16</f>
        <v>0</v>
      </c>
      <c r="J16" s="64">
        <f>'６月'!J16+'7月'!H16</f>
        <v>0</v>
      </c>
      <c r="K16" s="35"/>
    </row>
    <row r="17" spans="1:11" ht="13.5">
      <c r="A17" s="11">
        <v>13</v>
      </c>
      <c r="B17" s="58">
        <v>248341</v>
      </c>
      <c r="C17" s="59">
        <v>112068649</v>
      </c>
      <c r="E17" s="41"/>
      <c r="F17" s="44" t="s">
        <v>23</v>
      </c>
      <c r="G17" s="66">
        <v>0</v>
      </c>
      <c r="H17" s="66">
        <v>0</v>
      </c>
      <c r="I17" s="80">
        <f>'６月'!I17+'7月'!G17</f>
        <v>0</v>
      </c>
      <c r="J17" s="80">
        <f>'６月'!J17+'7月'!H17</f>
        <v>0</v>
      </c>
      <c r="K17" s="35"/>
    </row>
    <row r="18" spans="1:11" ht="13.5">
      <c r="A18" s="11">
        <v>14</v>
      </c>
      <c r="B18" s="58">
        <v>50041</v>
      </c>
      <c r="C18" s="59">
        <v>43655203</v>
      </c>
      <c r="E18" s="116" t="s">
        <v>27</v>
      </c>
      <c r="F18" s="117"/>
      <c r="G18" s="64"/>
      <c r="H18" s="64"/>
      <c r="I18" s="64">
        <f>'６月'!I18+'7月'!G18</f>
        <v>1757892</v>
      </c>
      <c r="J18" s="64">
        <f>'６月'!J18+'7月'!H18</f>
        <v>1000945695</v>
      </c>
      <c r="K18" s="35"/>
    </row>
    <row r="19" spans="1:11" ht="13.5">
      <c r="A19" s="11">
        <v>15</v>
      </c>
      <c r="B19" s="58"/>
      <c r="C19" s="59"/>
      <c r="E19" s="41"/>
      <c r="F19" s="44" t="s">
        <v>23</v>
      </c>
      <c r="G19" s="66">
        <v>317</v>
      </c>
      <c r="H19" s="66">
        <v>260253</v>
      </c>
      <c r="I19" s="80">
        <f>'６月'!I19+'7月'!G19</f>
        <v>1499975</v>
      </c>
      <c r="J19" s="80">
        <f>'６月'!J19+'7月'!H19</f>
        <v>890562744</v>
      </c>
      <c r="K19" s="35"/>
    </row>
    <row r="20" spans="1:11" ht="13.5">
      <c r="A20" s="11">
        <v>16</v>
      </c>
      <c r="B20" s="58">
        <v>142213</v>
      </c>
      <c r="C20" s="59">
        <v>134520212</v>
      </c>
      <c r="E20" s="110" t="s">
        <v>26</v>
      </c>
      <c r="F20" s="111"/>
      <c r="G20" s="64">
        <v>40397</v>
      </c>
      <c r="H20" s="64">
        <v>7895141</v>
      </c>
      <c r="I20" s="64">
        <f>'６月'!I20+'7月'!G20</f>
        <v>187046</v>
      </c>
      <c r="J20" s="64">
        <f>'６月'!J20+'7月'!H20</f>
        <v>49495566</v>
      </c>
      <c r="K20" s="35"/>
    </row>
    <row r="21" spans="1:11" ht="13.5">
      <c r="A21" s="11">
        <v>17</v>
      </c>
      <c r="B21" s="58">
        <v>181110</v>
      </c>
      <c r="C21" s="59">
        <v>30207113</v>
      </c>
      <c r="E21" s="41"/>
      <c r="F21" s="44" t="s">
        <v>23</v>
      </c>
      <c r="G21" s="97">
        <v>43899</v>
      </c>
      <c r="H21" s="97">
        <v>13384491</v>
      </c>
      <c r="I21" s="80">
        <f>'６月'!I21+'7月'!G21</f>
        <v>275394</v>
      </c>
      <c r="J21" s="80">
        <f>'６月'!J21+'7月'!H21</f>
        <v>68646990</v>
      </c>
      <c r="K21" s="35"/>
    </row>
    <row r="22" spans="1:11" ht="13.5">
      <c r="A22" s="11">
        <v>18</v>
      </c>
      <c r="B22" s="58">
        <v>356773</v>
      </c>
      <c r="C22" s="59">
        <v>43872683</v>
      </c>
      <c r="E22" s="110" t="s">
        <v>45</v>
      </c>
      <c r="F22" s="111"/>
      <c r="G22" s="81">
        <v>936302</v>
      </c>
      <c r="H22" s="87">
        <v>431652081</v>
      </c>
      <c r="I22" s="64">
        <f>'６月'!I22+'7月'!G22</f>
        <v>5756320</v>
      </c>
      <c r="J22" s="64">
        <f>'６月'!J22+'7月'!H22</f>
        <v>2760409623</v>
      </c>
      <c r="K22" s="35"/>
    </row>
    <row r="23" spans="1:11" ht="13.5">
      <c r="A23" s="11">
        <v>19</v>
      </c>
      <c r="B23" s="58">
        <v>845224</v>
      </c>
      <c r="C23" s="59">
        <v>171323261</v>
      </c>
      <c r="E23" s="41"/>
      <c r="F23" s="44" t="s">
        <v>23</v>
      </c>
      <c r="G23" s="96">
        <v>1215534</v>
      </c>
      <c r="H23" s="104">
        <v>472185533</v>
      </c>
      <c r="I23" s="80">
        <f>'６月'!I23+'7月'!G23</f>
        <v>6668874</v>
      </c>
      <c r="J23" s="80">
        <f>'６月'!J23+'7月'!H23</f>
        <v>2709171100</v>
      </c>
      <c r="K23" s="35"/>
    </row>
    <row r="24" spans="1:11" ht="13.5">
      <c r="A24" s="11">
        <v>20</v>
      </c>
      <c r="B24" s="58">
        <v>551335</v>
      </c>
      <c r="C24" s="59">
        <v>65708501</v>
      </c>
      <c r="E24" s="110" t="s">
        <v>24</v>
      </c>
      <c r="F24" s="111"/>
      <c r="G24" s="64">
        <f aca="true" t="shared" si="0" ref="G24:J25">G6+G8+G10+G12+G14+G16+G18+G20+G22</f>
        <v>7921395</v>
      </c>
      <c r="H24" s="64">
        <f t="shared" si="0"/>
        <v>2366989203</v>
      </c>
      <c r="I24" s="64">
        <f t="shared" si="0"/>
        <v>67825011</v>
      </c>
      <c r="J24" s="64">
        <f t="shared" si="0"/>
        <v>12512406145</v>
      </c>
      <c r="K24" s="35"/>
    </row>
    <row r="25" spans="1:11" ht="13.5">
      <c r="A25" s="11">
        <v>21</v>
      </c>
      <c r="B25" s="58">
        <v>383925</v>
      </c>
      <c r="C25" s="59">
        <v>42291534</v>
      </c>
      <c r="E25" s="41"/>
      <c r="F25" s="44" t="s">
        <v>25</v>
      </c>
      <c r="G25" s="66">
        <f t="shared" si="0"/>
        <v>3969966</v>
      </c>
      <c r="H25" s="66">
        <f t="shared" si="0"/>
        <v>2317978396</v>
      </c>
      <c r="I25" s="66">
        <f t="shared" si="0"/>
        <v>43284091</v>
      </c>
      <c r="J25" s="66">
        <f t="shared" si="0"/>
        <v>9904821620</v>
      </c>
      <c r="K25" s="35"/>
    </row>
    <row r="26" spans="1:11" ht="13.5">
      <c r="A26" s="11">
        <v>22</v>
      </c>
      <c r="B26" s="58"/>
      <c r="C26" s="59"/>
      <c r="E26" s="112" t="s">
        <v>46</v>
      </c>
      <c r="F26" s="113"/>
      <c r="G26" s="4">
        <f>G24/G25</f>
        <v>1.9953306904895407</v>
      </c>
      <c r="H26" s="4">
        <f>H24/H25</f>
        <v>1.0211437721268564</v>
      </c>
      <c r="I26" s="4">
        <f>I24/I25</f>
        <v>1.5669732096256799</v>
      </c>
      <c r="J26" s="4">
        <f>J24/J25</f>
        <v>1.263264158108079</v>
      </c>
      <c r="K26" s="35"/>
    </row>
    <row r="27" spans="1:10" ht="13.5" customHeight="1">
      <c r="A27" s="11">
        <v>23</v>
      </c>
      <c r="B27" s="58">
        <v>503122</v>
      </c>
      <c r="C27" s="59">
        <v>105438556</v>
      </c>
      <c r="E27" s="47"/>
      <c r="F27" s="70"/>
      <c r="G27" s="70"/>
      <c r="H27" s="70"/>
      <c r="I27" s="70"/>
      <c r="J27" s="70"/>
    </row>
    <row r="28" spans="1:10" ht="13.5">
      <c r="A28" s="11">
        <v>24</v>
      </c>
      <c r="B28" s="58">
        <v>343390</v>
      </c>
      <c r="C28" s="59">
        <v>84924382</v>
      </c>
      <c r="F28" s="49"/>
      <c r="G28" s="49"/>
      <c r="H28" s="49"/>
      <c r="I28" s="49"/>
      <c r="J28" s="49"/>
    </row>
    <row r="29" spans="1:10" ht="13.5">
      <c r="A29" s="11">
        <v>25</v>
      </c>
      <c r="B29" s="58">
        <v>315090</v>
      </c>
      <c r="C29" s="59">
        <v>90112441</v>
      </c>
      <c r="F29" s="49"/>
      <c r="G29" s="49"/>
      <c r="H29" s="49"/>
      <c r="I29" s="49"/>
      <c r="J29" s="49"/>
    </row>
    <row r="30" spans="1:10" ht="13.5">
      <c r="A30" s="11">
        <v>26</v>
      </c>
      <c r="B30" s="58">
        <v>163269</v>
      </c>
      <c r="C30" s="59">
        <v>36270370</v>
      </c>
      <c r="F30" s="49"/>
      <c r="G30" s="49"/>
      <c r="H30" s="49"/>
      <c r="I30" s="49"/>
      <c r="J30" s="49"/>
    </row>
    <row r="31" spans="1:10" ht="13.5">
      <c r="A31" s="11">
        <v>27</v>
      </c>
      <c r="B31" s="58">
        <v>203902</v>
      </c>
      <c r="C31" s="59">
        <v>87766642</v>
      </c>
      <c r="F31" s="49"/>
      <c r="G31" s="49"/>
      <c r="H31" s="49"/>
      <c r="I31" s="49"/>
      <c r="J31" s="49"/>
    </row>
    <row r="32" spans="1:3" ht="13.5">
      <c r="A32" s="11">
        <v>28</v>
      </c>
      <c r="B32" s="58">
        <v>417734</v>
      </c>
      <c r="C32" s="59">
        <v>79408411</v>
      </c>
    </row>
    <row r="33" spans="1:3" ht="13.5">
      <c r="A33" s="11">
        <v>29</v>
      </c>
      <c r="B33" s="58"/>
      <c r="C33" s="59"/>
    </row>
    <row r="34" spans="1:3" ht="13.5">
      <c r="A34" s="11">
        <v>30</v>
      </c>
      <c r="B34" s="58">
        <v>64225</v>
      </c>
      <c r="C34" s="59">
        <v>19878813</v>
      </c>
    </row>
    <row r="35" spans="1:3" ht="14.25" thickBot="1">
      <c r="A35" s="11">
        <v>31</v>
      </c>
      <c r="B35" s="58">
        <v>122580</v>
      </c>
      <c r="C35" s="59">
        <v>33297339</v>
      </c>
    </row>
    <row r="36" spans="1:6" ht="14.25" thickBot="1">
      <c r="A36" s="17" t="s">
        <v>24</v>
      </c>
      <c r="B36" s="8">
        <f>SUM(B5:B35)</f>
        <v>7921395</v>
      </c>
      <c r="C36" s="8">
        <f>SUM(C5:C35)</f>
        <v>2366989203</v>
      </c>
      <c r="F36" s="25"/>
    </row>
    <row r="37" spans="1:7" ht="13.5">
      <c r="A37" s="18" t="s">
        <v>25</v>
      </c>
      <c r="B37" s="7">
        <v>3969966</v>
      </c>
      <c r="C37" s="7">
        <v>2317978396</v>
      </c>
      <c r="G37" s="32"/>
    </row>
    <row r="38" spans="1:5" ht="14.25" thickBot="1">
      <c r="A38" s="19" t="s">
        <v>47</v>
      </c>
      <c r="B38" s="4">
        <f>B36/B37</f>
        <v>1.9953306904895407</v>
      </c>
      <c r="C38" s="4">
        <f>C36/C37</f>
        <v>1.0211437721268564</v>
      </c>
      <c r="E38" s="30"/>
    </row>
    <row r="39" spans="1:4" ht="24.75" thickBot="1">
      <c r="A39" s="23" t="s">
        <v>72</v>
      </c>
      <c r="B39" s="8">
        <f>'６月'!B39+'7月'!B36</f>
        <v>67825011</v>
      </c>
      <c r="C39" s="8">
        <f>'６月'!C39+'7月'!C36</f>
        <v>12512406145</v>
      </c>
      <c r="D39">
        <v>5886778368</v>
      </c>
    </row>
    <row r="40" spans="1:7" ht="13.5">
      <c r="A40" s="26" t="s">
        <v>48</v>
      </c>
      <c r="B40" s="28">
        <f>'６月'!B40+'7月'!B37</f>
        <v>43284091</v>
      </c>
      <c r="C40" s="28">
        <f>'６月'!C40+'7月'!C37</f>
        <v>9904821620</v>
      </c>
      <c r="D40">
        <v>6504490169</v>
      </c>
      <c r="G40" s="32"/>
    </row>
    <row r="41" spans="1:3" ht="13.5">
      <c r="A41" s="20" t="s">
        <v>49</v>
      </c>
      <c r="B41" s="27">
        <f>B39/B40</f>
        <v>1.5669732096256799</v>
      </c>
      <c r="C41" s="27">
        <f>C39/C40</f>
        <v>1.263264158108079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3">
      <selection activeCell="F31" sqref="F31:J3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21" t="s">
        <v>110</v>
      </c>
    </row>
    <row r="3" spans="1:7" ht="14.25">
      <c r="A3" s="22" t="s">
        <v>34</v>
      </c>
      <c r="E3" s="118" t="s">
        <v>35</v>
      </c>
      <c r="F3" s="118"/>
      <c r="G3" s="118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76</v>
      </c>
      <c r="I4" s="11" t="s">
        <v>77</v>
      </c>
      <c r="J4" s="12"/>
      <c r="K4" s="35"/>
    </row>
    <row r="5" spans="1:11" ht="13.5">
      <c r="A5" s="11">
        <v>1</v>
      </c>
      <c r="B5" s="58">
        <v>181283</v>
      </c>
      <c r="C5" s="59">
        <v>61016365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8">
        <v>186533</v>
      </c>
      <c r="C6" s="59">
        <v>103553796</v>
      </c>
      <c r="E6" s="110" t="s">
        <v>40</v>
      </c>
      <c r="F6" s="111"/>
      <c r="G6" s="64">
        <v>4643008</v>
      </c>
      <c r="H6" s="62">
        <v>571726116</v>
      </c>
      <c r="I6" s="64">
        <f>'7月'!I6+'８月'!G6</f>
        <v>56676105</v>
      </c>
      <c r="J6" s="64">
        <f>'7月'!J6+'８月'!H6</f>
        <v>6813229755</v>
      </c>
      <c r="K6" s="35"/>
    </row>
    <row r="7" spans="1:12" ht="13.5">
      <c r="A7" s="11">
        <v>3</v>
      </c>
      <c r="B7" s="58">
        <v>16384</v>
      </c>
      <c r="C7" s="59">
        <v>11233558</v>
      </c>
      <c r="E7" s="41"/>
      <c r="F7" s="44" t="s">
        <v>23</v>
      </c>
      <c r="G7" s="80">
        <v>5188050</v>
      </c>
      <c r="H7" s="84">
        <v>754236688</v>
      </c>
      <c r="I7" s="80">
        <f>'7月'!I7+'８月'!G7</f>
        <v>33045502</v>
      </c>
      <c r="J7" s="80">
        <f>'7月'!J7+'８月'!H7</f>
        <v>5257638069</v>
      </c>
      <c r="K7" s="35"/>
      <c r="L7" s="32"/>
    </row>
    <row r="8" spans="1:11" ht="13.5">
      <c r="A8" s="11">
        <v>4</v>
      </c>
      <c r="B8" s="58">
        <v>10289</v>
      </c>
      <c r="C8" s="59">
        <v>5952693</v>
      </c>
      <c r="E8" s="110" t="s">
        <v>73</v>
      </c>
      <c r="F8" s="111"/>
      <c r="G8" s="81">
        <v>14960</v>
      </c>
      <c r="H8" s="81">
        <v>11548936</v>
      </c>
      <c r="I8" s="64">
        <f>'7月'!I8+'８月'!G8</f>
        <v>1349349</v>
      </c>
      <c r="J8" s="64">
        <f>'7月'!J8+'８月'!H8</f>
        <v>641682680</v>
      </c>
      <c r="K8" s="35"/>
    </row>
    <row r="9" spans="1:11" ht="13.5">
      <c r="A9" s="11">
        <v>5</v>
      </c>
      <c r="B9" s="58"/>
      <c r="C9" s="59"/>
      <c r="E9" s="41"/>
      <c r="F9" s="44" t="s">
        <v>23</v>
      </c>
      <c r="G9" s="96">
        <v>9943</v>
      </c>
      <c r="H9" s="96">
        <v>6360657</v>
      </c>
      <c r="I9" s="80">
        <f>'7月'!I9+'８月'!G9</f>
        <v>491699</v>
      </c>
      <c r="J9" s="80">
        <f>'7月'!J9+'８月'!H9</f>
        <v>227618133</v>
      </c>
      <c r="K9" s="35"/>
    </row>
    <row r="10" spans="1:11" ht="13.5">
      <c r="A10" s="11">
        <v>6</v>
      </c>
      <c r="B10" s="58">
        <v>156128</v>
      </c>
      <c r="C10" s="59">
        <v>37729243</v>
      </c>
      <c r="E10" s="110" t="s">
        <v>74</v>
      </c>
      <c r="F10" s="111"/>
      <c r="G10" s="64"/>
      <c r="H10" s="65"/>
      <c r="I10" s="64">
        <f>'7月'!I10+'８月'!G10</f>
        <v>6617770</v>
      </c>
      <c r="J10" s="64">
        <f>'7月'!J10+'８月'!H10</f>
        <v>1716619895</v>
      </c>
      <c r="K10" s="35"/>
    </row>
    <row r="11" spans="1:11" ht="13.5">
      <c r="A11" s="11">
        <v>7</v>
      </c>
      <c r="B11" s="58">
        <v>307749</v>
      </c>
      <c r="C11" s="59">
        <v>40382266</v>
      </c>
      <c r="E11" s="41"/>
      <c r="F11" s="44" t="s">
        <v>23</v>
      </c>
      <c r="G11" s="66">
        <v>0</v>
      </c>
      <c r="H11" s="63">
        <v>0</v>
      </c>
      <c r="I11" s="80">
        <f>'7月'!I11+'８月'!G11</f>
        <v>6182216</v>
      </c>
      <c r="J11" s="80">
        <f>'7月'!J11+'８月'!H11</f>
        <v>1410045241</v>
      </c>
      <c r="K11" s="35"/>
    </row>
    <row r="12" spans="1:11" ht="13.5">
      <c r="A12" s="11">
        <v>8</v>
      </c>
      <c r="B12" s="58">
        <v>334687</v>
      </c>
      <c r="C12" s="59">
        <v>40613454</v>
      </c>
      <c r="E12" s="110" t="s">
        <v>43</v>
      </c>
      <c r="F12" s="111"/>
      <c r="G12" s="64">
        <v>12074</v>
      </c>
      <c r="H12" s="65">
        <v>11664835</v>
      </c>
      <c r="I12" s="64">
        <f>'7月'!I12+'８月'!G12</f>
        <v>150571</v>
      </c>
      <c r="J12" s="64">
        <f>'7月'!J12+'８月'!H12</f>
        <v>124962818</v>
      </c>
      <c r="K12" s="32"/>
    </row>
    <row r="13" spans="1:11" ht="13.5">
      <c r="A13" s="11">
        <v>9</v>
      </c>
      <c r="B13" s="58">
        <v>374342</v>
      </c>
      <c r="C13" s="59">
        <v>44679359</v>
      </c>
      <c r="E13" s="41"/>
      <c r="F13" s="44" t="s">
        <v>23</v>
      </c>
      <c r="G13" s="80">
        <v>10160</v>
      </c>
      <c r="H13" s="80">
        <v>7207099</v>
      </c>
      <c r="I13" s="80">
        <f>'7月'!I13+'８月'!G13</f>
        <v>95724</v>
      </c>
      <c r="J13" s="80">
        <f>'7月'!J13+'８月'!H13</f>
        <v>73102352</v>
      </c>
      <c r="K13" s="35"/>
    </row>
    <row r="14" spans="1:11" ht="13.5">
      <c r="A14" s="11">
        <v>10</v>
      </c>
      <c r="B14" s="58">
        <v>280888</v>
      </c>
      <c r="C14" s="59">
        <v>42020734</v>
      </c>
      <c r="E14" s="119" t="s">
        <v>96</v>
      </c>
      <c r="F14" s="120"/>
      <c r="G14" s="81"/>
      <c r="H14" s="87"/>
      <c r="I14" s="64">
        <f>'7月'!I14+'８月'!G14</f>
        <v>0</v>
      </c>
      <c r="J14" s="64">
        <f>'7月'!J14+'８月'!H14</f>
        <v>0</v>
      </c>
      <c r="K14" s="35"/>
    </row>
    <row r="15" spans="1:11" ht="13.5">
      <c r="A15" s="11">
        <v>11</v>
      </c>
      <c r="B15" s="58">
        <v>386547</v>
      </c>
      <c r="C15" s="59">
        <v>113977578</v>
      </c>
      <c r="E15" s="41"/>
      <c r="F15" s="44" t="s">
        <v>23</v>
      </c>
      <c r="G15" s="96">
        <v>15750</v>
      </c>
      <c r="H15" s="104">
        <v>2977275</v>
      </c>
      <c r="I15" s="80">
        <f>'7月'!I15+'８月'!G15</f>
        <v>248610</v>
      </c>
      <c r="J15" s="80">
        <f>'7月'!J15+'８月'!H15</f>
        <v>38818710</v>
      </c>
      <c r="K15" s="35"/>
    </row>
    <row r="16" spans="1:11" ht="13.5">
      <c r="A16" s="11">
        <v>12</v>
      </c>
      <c r="B16" s="58">
        <v>28800</v>
      </c>
      <c r="C16" s="59">
        <v>20120494</v>
      </c>
      <c r="E16" s="110" t="s">
        <v>44</v>
      </c>
      <c r="F16" s="111"/>
      <c r="G16" s="64">
        <v>26759</v>
      </c>
      <c r="H16" s="65">
        <v>11940828</v>
      </c>
      <c r="I16" s="64">
        <f>'7月'!I16+'８月'!G16</f>
        <v>26759</v>
      </c>
      <c r="J16" s="64">
        <f>'7月'!J16+'８月'!H16</f>
        <v>11940828</v>
      </c>
      <c r="K16" s="35"/>
    </row>
    <row r="17" spans="1:11" ht="13.5">
      <c r="A17" s="11">
        <v>13</v>
      </c>
      <c r="B17" s="58"/>
      <c r="C17" s="59"/>
      <c r="E17" s="41"/>
      <c r="F17" s="44" t="s">
        <v>23</v>
      </c>
      <c r="G17" s="66">
        <v>0</v>
      </c>
      <c r="H17" s="63">
        <v>0</v>
      </c>
      <c r="I17" s="80">
        <f>'7月'!I17+'８月'!G17</f>
        <v>0</v>
      </c>
      <c r="J17" s="80">
        <f>'7月'!J17+'８月'!H17</f>
        <v>0</v>
      </c>
      <c r="K17" s="35"/>
    </row>
    <row r="18" spans="1:11" ht="13.5">
      <c r="A18" s="11">
        <v>14</v>
      </c>
      <c r="B18" s="58"/>
      <c r="C18" s="59"/>
      <c r="E18" s="116" t="s">
        <v>27</v>
      </c>
      <c r="F18" s="117"/>
      <c r="G18" s="64">
        <v>7373</v>
      </c>
      <c r="H18" s="65">
        <v>3786410</v>
      </c>
      <c r="I18" s="64">
        <f>'7月'!I18+'８月'!G18</f>
        <v>1765265</v>
      </c>
      <c r="J18" s="64">
        <f>'7月'!J18+'８月'!H18</f>
        <v>1004732105</v>
      </c>
      <c r="K18" s="35"/>
    </row>
    <row r="19" spans="1:11" ht="13.5">
      <c r="A19" s="11">
        <v>15</v>
      </c>
      <c r="B19" s="58"/>
      <c r="C19" s="59"/>
      <c r="E19" s="41"/>
      <c r="F19" s="44" t="s">
        <v>23</v>
      </c>
      <c r="G19" s="80"/>
      <c r="H19" s="80"/>
      <c r="I19" s="80">
        <f>'7月'!I19+'８月'!G19</f>
        <v>1499975</v>
      </c>
      <c r="J19" s="80">
        <f>'7月'!J19+'８月'!H19</f>
        <v>890562744</v>
      </c>
      <c r="K19" s="35"/>
    </row>
    <row r="20" spans="1:11" ht="13.5">
      <c r="A20" s="11">
        <v>16</v>
      </c>
      <c r="B20" s="58"/>
      <c r="C20" s="59"/>
      <c r="E20" s="110" t="s">
        <v>26</v>
      </c>
      <c r="F20" s="111"/>
      <c r="G20" s="81">
        <v>80</v>
      </c>
      <c r="H20" s="81">
        <v>578130</v>
      </c>
      <c r="I20" s="64">
        <f>'7月'!I20+'８月'!G20</f>
        <v>187126</v>
      </c>
      <c r="J20" s="64">
        <f>'7月'!J20+'８月'!H20</f>
        <v>50073696</v>
      </c>
      <c r="K20" s="35"/>
    </row>
    <row r="21" spans="1:11" ht="13.5">
      <c r="A21" s="11">
        <v>17</v>
      </c>
      <c r="B21" s="58">
        <v>19111</v>
      </c>
      <c r="C21" s="59">
        <v>13516004</v>
      </c>
      <c r="E21" s="41"/>
      <c r="F21" s="44" t="s">
        <v>23</v>
      </c>
      <c r="G21" s="96">
        <v>26270</v>
      </c>
      <c r="H21" s="96">
        <v>9411979</v>
      </c>
      <c r="I21" s="80">
        <f>'7月'!I21+'８月'!G21</f>
        <v>301664</v>
      </c>
      <c r="J21" s="80">
        <f>'7月'!J21+'８月'!H21</f>
        <v>78058969</v>
      </c>
      <c r="K21" s="35"/>
    </row>
    <row r="22" spans="1:11" ht="13.5">
      <c r="A22" s="11">
        <v>18</v>
      </c>
      <c r="B22" s="58">
        <v>236893</v>
      </c>
      <c r="C22" s="59">
        <v>34524724</v>
      </c>
      <c r="E22" s="110" t="s">
        <v>45</v>
      </c>
      <c r="F22" s="111"/>
      <c r="G22" s="81">
        <v>528905</v>
      </c>
      <c r="H22" s="87">
        <v>317375722</v>
      </c>
      <c r="I22" s="64">
        <f>'7月'!I22+'８月'!G22</f>
        <v>6285225</v>
      </c>
      <c r="J22" s="64">
        <f>'7月'!J22+'８月'!H22</f>
        <v>3077785345</v>
      </c>
      <c r="K22" s="35"/>
    </row>
    <row r="23" spans="1:11" ht="13.5">
      <c r="A23" s="11">
        <v>19</v>
      </c>
      <c r="B23" s="58"/>
      <c r="C23" s="59"/>
      <c r="E23" s="41"/>
      <c r="F23" s="44" t="s">
        <v>23</v>
      </c>
      <c r="G23" s="66">
        <v>771158</v>
      </c>
      <c r="H23" s="108">
        <v>415454277</v>
      </c>
      <c r="I23" s="80">
        <f>'7月'!I23+'８月'!G23</f>
        <v>7440032</v>
      </c>
      <c r="J23" s="80">
        <f>'7月'!J23+'８月'!H23</f>
        <v>3124625377</v>
      </c>
      <c r="K23" s="35"/>
    </row>
    <row r="24" spans="1:11" ht="13.5">
      <c r="A24" s="11">
        <v>20</v>
      </c>
      <c r="B24" s="58">
        <v>499971</v>
      </c>
      <c r="C24" s="59">
        <v>69595746</v>
      </c>
      <c r="E24" s="110" t="s">
        <v>24</v>
      </c>
      <c r="F24" s="111"/>
      <c r="G24" s="64">
        <f aca="true" t="shared" si="0" ref="G24:J25">G6+G8+G10+G12+G14+G16+G18+G20+G22</f>
        <v>5233159</v>
      </c>
      <c r="H24" s="64">
        <f t="shared" si="0"/>
        <v>928620977</v>
      </c>
      <c r="I24" s="64">
        <f t="shared" si="0"/>
        <v>73058170</v>
      </c>
      <c r="J24" s="64">
        <f t="shared" si="0"/>
        <v>13441027122</v>
      </c>
      <c r="K24" s="35"/>
    </row>
    <row r="25" spans="1:11" ht="13.5">
      <c r="A25" s="11">
        <v>21</v>
      </c>
      <c r="B25" s="58">
        <v>250759</v>
      </c>
      <c r="C25" s="59">
        <v>30877863</v>
      </c>
      <c r="E25" s="41"/>
      <c r="F25" s="44" t="s">
        <v>25</v>
      </c>
      <c r="G25" s="66">
        <f t="shared" si="0"/>
        <v>6021331</v>
      </c>
      <c r="H25" s="66">
        <f t="shared" si="0"/>
        <v>1195647975</v>
      </c>
      <c r="I25" s="66">
        <f t="shared" si="0"/>
        <v>49305422</v>
      </c>
      <c r="J25" s="66">
        <f t="shared" si="0"/>
        <v>11100469595</v>
      </c>
      <c r="K25" s="35"/>
    </row>
    <row r="26" spans="1:11" ht="13.5">
      <c r="A26" s="11">
        <v>22</v>
      </c>
      <c r="B26" s="58">
        <v>186152</v>
      </c>
      <c r="C26" s="59">
        <v>20419713</v>
      </c>
      <c r="E26" s="112" t="s">
        <v>46</v>
      </c>
      <c r="F26" s="113"/>
      <c r="G26" s="4">
        <f>G24/G25</f>
        <v>0.8691033593735339</v>
      </c>
      <c r="H26" s="4">
        <f>H24/H25</f>
        <v>0.7766675446424772</v>
      </c>
      <c r="I26" s="4">
        <f>I24/I25</f>
        <v>1.4817471798537694</v>
      </c>
      <c r="J26" s="4">
        <f>J24/J25</f>
        <v>1.2108521181891494</v>
      </c>
      <c r="K26" s="35"/>
    </row>
    <row r="27" spans="1:10" ht="13.5" customHeight="1">
      <c r="A27" s="11">
        <v>23</v>
      </c>
      <c r="B27" s="58">
        <v>155510</v>
      </c>
      <c r="C27" s="59">
        <v>23572285</v>
      </c>
      <c r="E27" s="47"/>
      <c r="F27" s="70"/>
      <c r="G27" s="70"/>
      <c r="H27" s="70"/>
      <c r="I27" s="70"/>
      <c r="J27" s="70"/>
    </row>
    <row r="28" spans="1:10" ht="13.5">
      <c r="A28" s="11">
        <v>24</v>
      </c>
      <c r="B28" s="58">
        <v>239357</v>
      </c>
      <c r="C28" s="59">
        <v>34495393</v>
      </c>
      <c r="F28" s="49"/>
      <c r="G28" s="49"/>
      <c r="H28" s="49"/>
      <c r="I28" s="49"/>
      <c r="J28" s="49"/>
    </row>
    <row r="29" spans="1:10" ht="13.5">
      <c r="A29" s="11">
        <v>25</v>
      </c>
      <c r="B29" s="58">
        <v>209851</v>
      </c>
      <c r="C29" s="59">
        <v>31663772</v>
      </c>
      <c r="F29" s="49"/>
      <c r="G29" s="49"/>
      <c r="H29" s="49"/>
      <c r="I29" s="49"/>
      <c r="J29" s="49"/>
    </row>
    <row r="30" spans="1:10" ht="13.5">
      <c r="A30" s="11">
        <v>26</v>
      </c>
      <c r="B30" s="58"/>
      <c r="C30" s="59"/>
      <c r="F30" s="49"/>
      <c r="G30" s="49"/>
      <c r="H30" s="49"/>
      <c r="I30" s="49"/>
      <c r="J30" s="49"/>
    </row>
    <row r="31" spans="1:10" ht="13.5">
      <c r="A31" s="11">
        <v>27</v>
      </c>
      <c r="B31" s="58">
        <v>376669</v>
      </c>
      <c r="C31" s="59">
        <v>42539165</v>
      </c>
      <c r="F31" s="49" t="s">
        <v>121</v>
      </c>
      <c r="G31" s="49"/>
      <c r="H31" s="49"/>
      <c r="I31" s="49"/>
      <c r="J31" s="49"/>
    </row>
    <row r="32" spans="1:10" ht="13.5">
      <c r="A32" s="11">
        <v>28</v>
      </c>
      <c r="B32" s="58">
        <v>154796</v>
      </c>
      <c r="C32" s="59">
        <v>29233144</v>
      </c>
      <c r="F32" s="49"/>
      <c r="G32" s="49"/>
      <c r="H32" s="49"/>
      <c r="I32" s="49"/>
      <c r="J32" s="49"/>
    </row>
    <row r="33" spans="1:6" ht="13.5">
      <c r="A33" s="11">
        <v>29</v>
      </c>
      <c r="B33" s="58">
        <v>227817</v>
      </c>
      <c r="C33" s="59">
        <v>27112916</v>
      </c>
      <c r="F33" t="s">
        <v>137</v>
      </c>
    </row>
    <row r="34" spans="1:6" ht="13.5">
      <c r="A34" s="11">
        <v>30</v>
      </c>
      <c r="B34" s="58">
        <v>392458</v>
      </c>
      <c r="C34" s="59">
        <v>33492302</v>
      </c>
      <c r="F34" t="s">
        <v>138</v>
      </c>
    </row>
    <row r="35" spans="1:3" ht="14.25" thickBot="1">
      <c r="A35" s="11">
        <v>31</v>
      </c>
      <c r="B35" s="58">
        <v>20185</v>
      </c>
      <c r="C35" s="59">
        <v>16298410</v>
      </c>
    </row>
    <row r="36" spans="1:3" ht="14.25" thickBot="1">
      <c r="A36" s="17" t="s">
        <v>24</v>
      </c>
      <c r="B36" s="8">
        <f>SUM(B5:B35)</f>
        <v>5233159</v>
      </c>
      <c r="C36" s="8">
        <f>SUM(C5:C35)</f>
        <v>928620977</v>
      </c>
    </row>
    <row r="37" spans="1:7" ht="13.5">
      <c r="A37" s="18" t="s">
        <v>25</v>
      </c>
      <c r="B37" s="7">
        <v>6021331</v>
      </c>
      <c r="C37" s="7">
        <v>1195647975</v>
      </c>
      <c r="G37" s="32"/>
    </row>
    <row r="38" spans="1:5" ht="14.25" thickBot="1">
      <c r="A38" s="19" t="s">
        <v>47</v>
      </c>
      <c r="B38" s="4">
        <f>B36/B37</f>
        <v>0.8691033593735339</v>
      </c>
      <c r="C38" s="4">
        <f>C36/C37</f>
        <v>0.7766675446424772</v>
      </c>
      <c r="E38" s="30"/>
    </row>
    <row r="39" spans="1:4" ht="24.75" thickBot="1">
      <c r="A39" s="23" t="s">
        <v>75</v>
      </c>
      <c r="B39" s="8">
        <f>'7月'!B39+'８月'!B36</f>
        <v>73058170</v>
      </c>
      <c r="C39" s="8">
        <f>'7月'!C39+'８月'!C36</f>
        <v>13441027122</v>
      </c>
      <c r="D39">
        <v>5886778368</v>
      </c>
    </row>
    <row r="40" spans="1:7" ht="13.5">
      <c r="A40" s="26" t="s">
        <v>48</v>
      </c>
      <c r="B40" s="28">
        <f>'7月'!B40+'８月'!B37</f>
        <v>49305422</v>
      </c>
      <c r="C40" s="28">
        <f>'7月'!C40+'８月'!C37</f>
        <v>11100469595</v>
      </c>
      <c r="D40">
        <v>6504490169</v>
      </c>
      <c r="G40" s="32"/>
    </row>
    <row r="41" spans="1:3" ht="13.5">
      <c r="A41" s="20" t="s">
        <v>49</v>
      </c>
      <c r="B41" s="27">
        <f>B39/B40</f>
        <v>1.4817471798537694</v>
      </c>
      <c r="C41" s="27">
        <f>C39/C40</f>
        <v>1.2108521181891494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23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6">
      <selection activeCell="I39" sqref="I39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111</v>
      </c>
    </row>
    <row r="3" spans="1:7" ht="14.25">
      <c r="A3" s="22" t="s">
        <v>34</v>
      </c>
      <c r="E3" s="118" t="s">
        <v>35</v>
      </c>
      <c r="F3" s="118"/>
      <c r="G3" s="118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80</v>
      </c>
      <c r="I4" s="11" t="s">
        <v>81</v>
      </c>
      <c r="J4" s="12"/>
      <c r="K4" s="35"/>
    </row>
    <row r="5" spans="1:11" ht="13.5">
      <c r="A5" s="11">
        <v>1</v>
      </c>
      <c r="B5" s="58">
        <v>224358</v>
      </c>
      <c r="C5" s="59">
        <v>65555113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8"/>
      <c r="C6" s="59"/>
      <c r="E6" s="110" t="s">
        <v>40</v>
      </c>
      <c r="F6" s="111"/>
      <c r="G6" s="64">
        <v>6636357</v>
      </c>
      <c r="H6" s="62">
        <v>864416388</v>
      </c>
      <c r="I6" s="64">
        <f>'８月'!I6+'９月'!G6</f>
        <v>63312462</v>
      </c>
      <c r="J6" s="64">
        <f>'８月'!J6+'９月'!H6</f>
        <v>7677646143</v>
      </c>
      <c r="K6" s="35"/>
    </row>
    <row r="7" spans="1:12" ht="13.5">
      <c r="A7" s="11">
        <v>3</v>
      </c>
      <c r="B7" s="58">
        <v>100732</v>
      </c>
      <c r="C7" s="59">
        <v>45269663</v>
      </c>
      <c r="E7" s="41"/>
      <c r="F7" s="44" t="s">
        <v>23</v>
      </c>
      <c r="G7" s="80">
        <v>5398193</v>
      </c>
      <c r="H7" s="84">
        <v>552183875</v>
      </c>
      <c r="I7" s="80">
        <f>'８月'!I7+'９月'!G7</f>
        <v>38443695</v>
      </c>
      <c r="J7" s="80">
        <f>'８月'!J7+'９月'!H7</f>
        <v>5809821944</v>
      </c>
      <c r="K7" s="35"/>
      <c r="L7" s="32"/>
    </row>
    <row r="8" spans="1:11" ht="13.5">
      <c r="A8" s="11">
        <v>4</v>
      </c>
      <c r="B8" s="58">
        <v>11294</v>
      </c>
      <c r="C8" s="59">
        <v>9322342</v>
      </c>
      <c r="E8" s="110" t="s">
        <v>78</v>
      </c>
      <c r="F8" s="111"/>
      <c r="G8" s="81">
        <v>11990</v>
      </c>
      <c r="H8" s="81">
        <v>5641668</v>
      </c>
      <c r="I8" s="64">
        <f>'８月'!I8+'９月'!G8</f>
        <v>1361339</v>
      </c>
      <c r="J8" s="64">
        <f>'８月'!J8+'９月'!H8</f>
        <v>647324348</v>
      </c>
      <c r="K8" s="35"/>
    </row>
    <row r="9" spans="1:11" ht="13.5">
      <c r="A9" s="11">
        <v>5</v>
      </c>
      <c r="B9" s="58">
        <v>286533</v>
      </c>
      <c r="C9" s="59">
        <v>81239049</v>
      </c>
      <c r="E9" s="41"/>
      <c r="F9" s="44" t="s">
        <v>23</v>
      </c>
      <c r="G9" s="96">
        <v>23967</v>
      </c>
      <c r="H9" s="96">
        <v>13184902</v>
      </c>
      <c r="I9" s="80">
        <f>'８月'!I9+'９月'!G9</f>
        <v>515666</v>
      </c>
      <c r="J9" s="80">
        <f>'８月'!J9+'９月'!H9</f>
        <v>240803035</v>
      </c>
      <c r="K9" s="35"/>
    </row>
    <row r="10" spans="1:11" ht="13.5">
      <c r="A10" s="11">
        <v>6</v>
      </c>
      <c r="B10" s="58">
        <v>64595</v>
      </c>
      <c r="C10" s="59">
        <v>25507478</v>
      </c>
      <c r="E10" s="110" t="s">
        <v>79</v>
      </c>
      <c r="F10" s="111"/>
      <c r="G10" s="64">
        <v>672960</v>
      </c>
      <c r="H10" s="65">
        <v>206521245</v>
      </c>
      <c r="I10" s="64">
        <f>'８月'!I10+'９月'!G10</f>
        <v>7290730</v>
      </c>
      <c r="J10" s="64">
        <f>'８月'!J10+'９月'!H10</f>
        <v>1923141140</v>
      </c>
      <c r="K10" s="35"/>
    </row>
    <row r="11" spans="1:11" ht="13.5">
      <c r="A11" s="11">
        <v>7</v>
      </c>
      <c r="B11" s="58">
        <v>180400</v>
      </c>
      <c r="C11" s="59">
        <v>52333572</v>
      </c>
      <c r="E11" s="41"/>
      <c r="F11" s="44" t="s">
        <v>23</v>
      </c>
      <c r="G11" s="80">
        <v>835495</v>
      </c>
      <c r="H11" s="80">
        <v>189448351</v>
      </c>
      <c r="I11" s="80">
        <f>'８月'!I11+'９月'!G11</f>
        <v>7017711</v>
      </c>
      <c r="J11" s="80">
        <f>'８月'!J11+'９月'!H11</f>
        <v>1599493592</v>
      </c>
      <c r="K11" s="35"/>
    </row>
    <row r="12" spans="1:11" ht="13.5">
      <c r="A12" s="11">
        <v>8</v>
      </c>
      <c r="B12" s="58">
        <v>406403</v>
      </c>
      <c r="C12" s="59">
        <v>66904249</v>
      </c>
      <c r="E12" s="110" t="s">
        <v>43</v>
      </c>
      <c r="F12" s="111"/>
      <c r="G12" s="81">
        <v>8779</v>
      </c>
      <c r="H12" s="81">
        <v>8540483</v>
      </c>
      <c r="I12" s="64">
        <f>'８月'!I12+'９月'!G12</f>
        <v>159350</v>
      </c>
      <c r="J12" s="64">
        <f>'８月'!J12+'９月'!H12</f>
        <v>133503301</v>
      </c>
      <c r="K12" s="32"/>
    </row>
    <row r="13" spans="1:11" ht="13.5">
      <c r="A13" s="11">
        <v>9</v>
      </c>
      <c r="B13" s="58"/>
      <c r="C13" s="59"/>
      <c r="E13" s="41"/>
      <c r="F13" s="44" t="s">
        <v>23</v>
      </c>
      <c r="G13" s="96">
        <v>34987</v>
      </c>
      <c r="H13" s="96">
        <v>36552542</v>
      </c>
      <c r="I13" s="80">
        <f>'８月'!I13+'９月'!G13</f>
        <v>130711</v>
      </c>
      <c r="J13" s="80">
        <f>'８月'!J13+'９月'!H13</f>
        <v>109654894</v>
      </c>
      <c r="K13" s="35"/>
    </row>
    <row r="14" spans="1:11" ht="13.5">
      <c r="A14" s="11">
        <v>10</v>
      </c>
      <c r="B14" s="58">
        <v>337656</v>
      </c>
      <c r="C14" s="59">
        <v>71461481</v>
      </c>
      <c r="E14" s="119" t="s">
        <v>98</v>
      </c>
      <c r="F14" s="120"/>
      <c r="G14" s="64"/>
      <c r="H14" s="67"/>
      <c r="I14" s="64">
        <f>'８月'!I14+'９月'!G14</f>
        <v>0</v>
      </c>
      <c r="J14" s="64">
        <f>'８月'!J14+'９月'!H14</f>
        <v>0</v>
      </c>
      <c r="K14" s="35"/>
    </row>
    <row r="15" spans="1:11" ht="13.5">
      <c r="A15" s="11">
        <v>11</v>
      </c>
      <c r="B15" s="58">
        <v>697660</v>
      </c>
      <c r="C15" s="59">
        <v>98223605</v>
      </c>
      <c r="E15" s="41"/>
      <c r="F15" s="44" t="s">
        <v>23</v>
      </c>
      <c r="G15" s="80">
        <v>16350</v>
      </c>
      <c r="H15" s="85">
        <v>2710785</v>
      </c>
      <c r="I15" s="80">
        <f>'８月'!I15+'９月'!G15</f>
        <v>264960</v>
      </c>
      <c r="J15" s="80">
        <f>'８月'!J15+'９月'!H15</f>
        <v>41529495</v>
      </c>
      <c r="K15" s="35"/>
    </row>
    <row r="16" spans="1:11" ht="13.5">
      <c r="A16" s="11">
        <v>12</v>
      </c>
      <c r="B16" s="58">
        <v>891248</v>
      </c>
      <c r="C16" s="59">
        <v>97720987</v>
      </c>
      <c r="E16" s="110" t="s">
        <v>44</v>
      </c>
      <c r="F16" s="111"/>
      <c r="G16" s="64"/>
      <c r="H16" s="64"/>
      <c r="I16" s="64">
        <f>'８月'!I16+'９月'!G16</f>
        <v>26759</v>
      </c>
      <c r="J16" s="64">
        <f>'８月'!J16+'９月'!H16</f>
        <v>11940828</v>
      </c>
      <c r="K16" s="35"/>
    </row>
    <row r="17" spans="1:11" ht="13.5">
      <c r="A17" s="11">
        <v>13</v>
      </c>
      <c r="B17" s="58">
        <v>290019</v>
      </c>
      <c r="C17" s="59">
        <v>39580033</v>
      </c>
      <c r="E17" s="41"/>
      <c r="F17" s="44" t="s">
        <v>23</v>
      </c>
      <c r="G17" s="66">
        <v>0</v>
      </c>
      <c r="H17" s="66">
        <v>0</v>
      </c>
      <c r="I17" s="80">
        <f>'８月'!I17+'９月'!G17</f>
        <v>0</v>
      </c>
      <c r="J17" s="80">
        <f>'８月'!J17+'９月'!H17</f>
        <v>0</v>
      </c>
      <c r="K17" s="35"/>
    </row>
    <row r="18" spans="1:11" ht="13.5">
      <c r="A18" s="11">
        <v>14</v>
      </c>
      <c r="B18" s="58">
        <v>907391</v>
      </c>
      <c r="C18" s="59">
        <v>113896111</v>
      </c>
      <c r="E18" s="116" t="s">
        <v>27</v>
      </c>
      <c r="F18" s="117"/>
      <c r="G18" s="81">
        <v>362865</v>
      </c>
      <c r="H18" s="81">
        <v>179188582</v>
      </c>
      <c r="I18" s="64">
        <f>'８月'!I18+'９月'!G18</f>
        <v>2128130</v>
      </c>
      <c r="J18" s="64">
        <f>'８月'!J18+'９月'!H18</f>
        <v>1183920687</v>
      </c>
      <c r="K18" s="35"/>
    </row>
    <row r="19" spans="1:11" ht="13.5">
      <c r="A19" s="11">
        <v>15</v>
      </c>
      <c r="B19" s="58">
        <v>464659</v>
      </c>
      <c r="C19" s="59">
        <v>71801118</v>
      </c>
      <c r="E19" s="41"/>
      <c r="F19" s="44" t="s">
        <v>23</v>
      </c>
      <c r="G19" s="96">
        <v>293971</v>
      </c>
      <c r="H19" s="96">
        <v>148196630</v>
      </c>
      <c r="I19" s="80">
        <f>'８月'!I19+'９月'!G19</f>
        <v>1793946</v>
      </c>
      <c r="J19" s="80">
        <f>'８月'!J19+'９月'!H19</f>
        <v>1038759374</v>
      </c>
      <c r="K19" s="35"/>
    </row>
    <row r="20" spans="1:11" ht="13.5">
      <c r="A20" s="11">
        <v>16</v>
      </c>
      <c r="B20" s="58"/>
      <c r="C20" s="59"/>
      <c r="E20" s="110" t="s">
        <v>26</v>
      </c>
      <c r="F20" s="111"/>
      <c r="G20" s="64">
        <v>19904</v>
      </c>
      <c r="H20" s="65">
        <v>8111756</v>
      </c>
      <c r="I20" s="64">
        <f>'８月'!I20+'９月'!G20</f>
        <v>207030</v>
      </c>
      <c r="J20" s="64">
        <f>'８月'!J20+'９月'!H20</f>
        <v>58185452</v>
      </c>
      <c r="K20" s="35"/>
    </row>
    <row r="21" spans="1:11" ht="13.5">
      <c r="A21" s="11">
        <v>17</v>
      </c>
      <c r="B21" s="58">
        <v>330037</v>
      </c>
      <c r="C21" s="59">
        <v>65981146</v>
      </c>
      <c r="E21" s="41"/>
      <c r="F21" s="44" t="s">
        <v>23</v>
      </c>
      <c r="G21" s="80">
        <v>10951</v>
      </c>
      <c r="H21" s="80">
        <v>6019595</v>
      </c>
      <c r="I21" s="80">
        <f>'８月'!I21+'９月'!G21</f>
        <v>312615</v>
      </c>
      <c r="J21" s="80">
        <f>'８月'!J21+'９月'!H21</f>
        <v>84078564</v>
      </c>
      <c r="K21" s="35"/>
    </row>
    <row r="22" spans="1:11" ht="13.5">
      <c r="A22" s="11">
        <v>18</v>
      </c>
      <c r="B22" s="58">
        <v>71479</v>
      </c>
      <c r="C22" s="59">
        <v>25723712</v>
      </c>
      <c r="E22" s="110" t="s">
        <v>45</v>
      </c>
      <c r="F22" s="111"/>
      <c r="G22" s="81">
        <v>434348</v>
      </c>
      <c r="H22" s="87">
        <v>217342236</v>
      </c>
      <c r="I22" s="64">
        <f>'８月'!I22+'９月'!G22</f>
        <v>6719573</v>
      </c>
      <c r="J22" s="64">
        <f>'８月'!J22+'９月'!H22</f>
        <v>3295127581</v>
      </c>
      <c r="K22" s="35"/>
    </row>
    <row r="23" spans="1:11" ht="13.5">
      <c r="A23" s="11">
        <v>19</v>
      </c>
      <c r="B23" s="58">
        <v>73588</v>
      </c>
      <c r="C23" s="59">
        <v>24265294</v>
      </c>
      <c r="E23" s="41"/>
      <c r="F23" s="44" t="s">
        <v>23</v>
      </c>
      <c r="G23" s="96">
        <v>690083</v>
      </c>
      <c r="H23" s="104">
        <v>321930779</v>
      </c>
      <c r="I23" s="80">
        <f>'８月'!I23+'９月'!G23</f>
        <v>8130115</v>
      </c>
      <c r="J23" s="80">
        <f>'８月'!J23+'９月'!H23</f>
        <v>3446556156</v>
      </c>
      <c r="K23" s="35"/>
    </row>
    <row r="24" spans="1:11" ht="13.5">
      <c r="A24" s="11">
        <v>20</v>
      </c>
      <c r="B24" s="58">
        <v>514252</v>
      </c>
      <c r="C24" s="59">
        <v>63678355</v>
      </c>
      <c r="E24" s="110" t="s">
        <v>24</v>
      </c>
      <c r="F24" s="111"/>
      <c r="G24" s="64">
        <f aca="true" t="shared" si="0" ref="G24:J25">G6+G8+G10+G12+G14+G16+G18+G20+G22</f>
        <v>8147203</v>
      </c>
      <c r="H24" s="64">
        <f t="shared" si="0"/>
        <v>1489762358</v>
      </c>
      <c r="I24" s="64">
        <f t="shared" si="0"/>
        <v>81205373</v>
      </c>
      <c r="J24" s="64">
        <f t="shared" si="0"/>
        <v>14930789480</v>
      </c>
      <c r="K24" s="35"/>
    </row>
    <row r="25" spans="1:11" ht="13.5">
      <c r="A25" s="11">
        <v>21</v>
      </c>
      <c r="B25" s="58">
        <v>515620</v>
      </c>
      <c r="C25" s="59">
        <v>96293040</v>
      </c>
      <c r="E25" s="41"/>
      <c r="F25" s="44" t="s">
        <v>25</v>
      </c>
      <c r="G25" s="66">
        <f t="shared" si="0"/>
        <v>7303997</v>
      </c>
      <c r="H25" s="66">
        <f t="shared" si="0"/>
        <v>1270227459</v>
      </c>
      <c r="I25" s="66">
        <f t="shared" si="0"/>
        <v>56609419</v>
      </c>
      <c r="J25" s="66">
        <f t="shared" si="0"/>
        <v>12370697054</v>
      </c>
      <c r="K25" s="35"/>
    </row>
    <row r="26" spans="1:11" ht="13.5">
      <c r="A26" s="11">
        <v>22</v>
      </c>
      <c r="B26" s="58">
        <v>558839</v>
      </c>
      <c r="C26" s="59">
        <v>113709954</v>
      </c>
      <c r="E26" s="112" t="s">
        <v>46</v>
      </c>
      <c r="F26" s="113"/>
      <c r="G26" s="4">
        <f>G24/G25</f>
        <v>1.1154444614366628</v>
      </c>
      <c r="H26" s="4">
        <f>H24/H25</f>
        <v>1.1728311708619739</v>
      </c>
      <c r="I26" s="4">
        <f>I24/I25</f>
        <v>1.4344851869968847</v>
      </c>
      <c r="J26" s="4">
        <f>J24/J25</f>
        <v>1.2069481141462604</v>
      </c>
      <c r="K26" s="35"/>
    </row>
    <row r="27" spans="1:10" ht="13.5" customHeight="1">
      <c r="A27" s="11">
        <v>23</v>
      </c>
      <c r="B27" s="58"/>
      <c r="C27" s="59"/>
      <c r="E27" s="47"/>
      <c r="F27" s="70"/>
      <c r="G27" s="70"/>
      <c r="H27" s="70"/>
      <c r="I27" s="70"/>
      <c r="J27" s="70"/>
    </row>
    <row r="28" spans="1:10" ht="13.5">
      <c r="A28" s="11">
        <v>24</v>
      </c>
      <c r="B28" s="58">
        <v>207675</v>
      </c>
      <c r="C28" s="59">
        <v>32096918</v>
      </c>
      <c r="F28" s="49"/>
      <c r="G28" s="49"/>
      <c r="H28" s="49"/>
      <c r="I28" s="49"/>
      <c r="J28" s="49"/>
    </row>
    <row r="29" spans="1:10" ht="13.5">
      <c r="A29" s="11">
        <v>25</v>
      </c>
      <c r="B29" s="58">
        <v>357401</v>
      </c>
      <c r="C29" s="59">
        <v>73921076</v>
      </c>
      <c r="F29" s="49"/>
      <c r="G29" s="49"/>
      <c r="H29" s="49"/>
      <c r="I29" s="49"/>
      <c r="J29" s="49"/>
    </row>
    <row r="30" spans="1:10" ht="13.5">
      <c r="A30" s="11">
        <v>26</v>
      </c>
      <c r="B30" s="58">
        <v>346412</v>
      </c>
      <c r="C30" s="59">
        <v>54498878</v>
      </c>
      <c r="F30" s="49"/>
      <c r="G30" s="49"/>
      <c r="H30" s="49"/>
      <c r="I30" s="49"/>
      <c r="J30" s="49"/>
    </row>
    <row r="31" spans="1:10" ht="13.5">
      <c r="A31" s="11">
        <v>27</v>
      </c>
      <c r="B31" s="58">
        <v>140397</v>
      </c>
      <c r="C31" s="59">
        <v>35241581</v>
      </c>
      <c r="F31" s="49" t="s">
        <v>121</v>
      </c>
      <c r="G31" s="49"/>
      <c r="H31" s="49"/>
      <c r="I31" s="49"/>
      <c r="J31" s="49"/>
    </row>
    <row r="32" spans="1:10" ht="13.5">
      <c r="A32" s="11">
        <v>28</v>
      </c>
      <c r="B32" s="58">
        <v>104494</v>
      </c>
      <c r="C32" s="59">
        <v>36764133</v>
      </c>
      <c r="F32" s="49"/>
      <c r="G32" s="49"/>
      <c r="H32" s="49"/>
      <c r="I32" s="49"/>
      <c r="J32" s="49"/>
    </row>
    <row r="33" spans="1:6" ht="13.5">
      <c r="A33" s="11">
        <v>29</v>
      </c>
      <c r="B33" s="58">
        <v>64061</v>
      </c>
      <c r="C33" s="59">
        <v>28773470</v>
      </c>
      <c r="F33" t="s">
        <v>139</v>
      </c>
    </row>
    <row r="34" spans="1:6" ht="13.5">
      <c r="A34" s="11">
        <v>30</v>
      </c>
      <c r="B34" s="58"/>
      <c r="C34" s="59"/>
      <c r="F34" t="s">
        <v>140</v>
      </c>
    </row>
    <row r="35" spans="1:3" ht="14.25" thickBot="1">
      <c r="A35" s="11">
        <v>31</v>
      </c>
      <c r="B35" s="60"/>
      <c r="C35" s="61"/>
    </row>
    <row r="36" spans="1:6" ht="14.25" thickBot="1">
      <c r="A36" s="17" t="s">
        <v>24</v>
      </c>
      <c r="B36" s="8">
        <f>SUM(B5:B35)</f>
        <v>8147203</v>
      </c>
      <c r="C36" s="8">
        <f>SUM(C5:C35)</f>
        <v>1489762358</v>
      </c>
      <c r="F36" s="25"/>
    </row>
    <row r="37" spans="1:7" ht="13.5">
      <c r="A37" s="18" t="s">
        <v>25</v>
      </c>
      <c r="B37" s="7">
        <v>7303997</v>
      </c>
      <c r="C37" s="7">
        <v>1270227459</v>
      </c>
      <c r="G37" s="32"/>
    </row>
    <row r="38" spans="1:5" ht="14.25" thickBot="1">
      <c r="A38" s="19" t="s">
        <v>47</v>
      </c>
      <c r="B38" s="4">
        <f>B36/B37</f>
        <v>1.1154444614366628</v>
      </c>
      <c r="C38" s="4">
        <f>C36/C37</f>
        <v>1.1728311708619739</v>
      </c>
      <c r="E38" s="30"/>
    </row>
    <row r="39" spans="1:4" ht="24.75" thickBot="1">
      <c r="A39" s="23" t="s">
        <v>82</v>
      </c>
      <c r="B39" s="8">
        <f>'８月'!B39+'９月'!B36</f>
        <v>81205373</v>
      </c>
      <c r="C39" s="8">
        <f>'８月'!C39+'９月'!C36</f>
        <v>14930789480</v>
      </c>
      <c r="D39">
        <v>5886778368</v>
      </c>
    </row>
    <row r="40" spans="1:7" ht="13.5">
      <c r="A40" s="26" t="s">
        <v>48</v>
      </c>
      <c r="B40" s="28">
        <f>'８月'!B40+'９月'!B37</f>
        <v>56609419</v>
      </c>
      <c r="C40" s="28">
        <f>'８月'!C40+'９月'!C37</f>
        <v>12370697054</v>
      </c>
      <c r="D40">
        <v>6504490169</v>
      </c>
      <c r="G40" s="32"/>
    </row>
    <row r="41" spans="1:3" ht="13.5">
      <c r="A41" s="20" t="s">
        <v>49</v>
      </c>
      <c r="B41" s="27">
        <f>B39/B40</f>
        <v>1.4344851869968847</v>
      </c>
      <c r="C41" s="27">
        <f>C39/C40</f>
        <v>1.2069481141462604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2008-01-22T00:35:23Z</cp:lastPrinted>
  <dcterms:created xsi:type="dcterms:W3CDTF">2001-05-17T23:42:10Z</dcterms:created>
  <dcterms:modified xsi:type="dcterms:W3CDTF">2008-01-22T00:35:25Z</dcterms:modified>
  <cp:category/>
  <cp:version/>
  <cp:contentType/>
  <cp:contentStatus/>
</cp:coreProperties>
</file>