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0" yWindow="255" windowWidth="7680" windowHeight="8325" firstSheet="7" activeTab="11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7月" sheetId="7" r:id="rId7"/>
    <sheet name="８月" sheetId="8" r:id="rId8"/>
    <sheet name="９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<sst xmlns="http://schemas.openxmlformats.org/spreadsheetml/2006/main" count="475" uniqueCount="121">
  <si>
    <t>日</t>
  </si>
  <si>
    <t>計</t>
  </si>
  <si>
    <t>前年計</t>
  </si>
  <si>
    <t>対前年比</t>
  </si>
  <si>
    <t>前年累計</t>
  </si>
  <si>
    <t>数量（kg)</t>
  </si>
  <si>
    <t>金額(円 ）</t>
  </si>
  <si>
    <t>まき網</t>
  </si>
  <si>
    <t>いかつり</t>
  </si>
  <si>
    <t>ベニズワイガニ</t>
  </si>
  <si>
    <t>活魚</t>
  </si>
  <si>
    <t>輸入魚（その他）</t>
  </si>
  <si>
    <t>その他</t>
  </si>
  <si>
    <t>数量(kg)</t>
  </si>
  <si>
    <t>金額(円 ）</t>
  </si>
  <si>
    <t>前年</t>
  </si>
  <si>
    <t>対前年累計比</t>
  </si>
  <si>
    <t>２　業態別取扱状況</t>
  </si>
  <si>
    <t>１　日別取扱状況</t>
  </si>
  <si>
    <t>対前年比</t>
  </si>
  <si>
    <t>前年計</t>
  </si>
  <si>
    <t>1月</t>
  </si>
  <si>
    <t>累計　　　　　（1～２月）</t>
  </si>
  <si>
    <t>前年</t>
  </si>
  <si>
    <t>計</t>
  </si>
  <si>
    <t>前年計</t>
  </si>
  <si>
    <t>移入魚</t>
  </si>
  <si>
    <t>沖合底びき網</t>
  </si>
  <si>
    <t>　　　　累計（１～２月）</t>
  </si>
  <si>
    <t>ま　き　網</t>
  </si>
  <si>
    <t>活　　魚</t>
  </si>
  <si>
    <t>移　入　魚</t>
  </si>
  <si>
    <t>そ　の　他</t>
  </si>
  <si>
    <t>２月</t>
  </si>
  <si>
    <t>１　日別取扱状況</t>
  </si>
  <si>
    <t>２　業態別取扱状況</t>
  </si>
  <si>
    <t>日</t>
  </si>
  <si>
    <t>数量（kg)</t>
  </si>
  <si>
    <t>金額(円 ）</t>
  </si>
  <si>
    <t>数量(kg)</t>
  </si>
  <si>
    <t>まき網</t>
  </si>
  <si>
    <t>いかつり</t>
  </si>
  <si>
    <t>ベニズワイガニ</t>
  </si>
  <si>
    <t>活魚</t>
  </si>
  <si>
    <t>輸入魚（その他）</t>
  </si>
  <si>
    <t>その他</t>
  </si>
  <si>
    <t>対前年比</t>
  </si>
  <si>
    <t>対前年比</t>
  </si>
  <si>
    <t>前年累計</t>
  </si>
  <si>
    <t>対前年累計比</t>
  </si>
  <si>
    <t>累計　　　　　（1～３月）</t>
  </si>
  <si>
    <t>３月</t>
  </si>
  <si>
    <t>　　　　累計（１～３月）</t>
  </si>
  <si>
    <t>いかつり</t>
  </si>
  <si>
    <t>ベニズワイガニ</t>
  </si>
  <si>
    <t>４月</t>
  </si>
  <si>
    <t>　　　　累計（１～４月）</t>
  </si>
  <si>
    <t>累計　　　　　（1～4月）</t>
  </si>
  <si>
    <t>いかつり</t>
  </si>
  <si>
    <t>ベニズワイガニ</t>
  </si>
  <si>
    <t>５月</t>
  </si>
  <si>
    <t>　　　　累計（１～５月）</t>
  </si>
  <si>
    <t>累計　　　　　（1～5月）</t>
  </si>
  <si>
    <t>いかつり</t>
  </si>
  <si>
    <t>ベニズワイガニ</t>
  </si>
  <si>
    <t>累計　　　　　（1～６月）</t>
  </si>
  <si>
    <t>　　　　累計（１～６月）</t>
  </si>
  <si>
    <t>６月</t>
  </si>
  <si>
    <t>いかつり</t>
  </si>
  <si>
    <t>ベニズワイガニ</t>
  </si>
  <si>
    <t>7月</t>
  </si>
  <si>
    <t>　　　　累計（１～7月）</t>
  </si>
  <si>
    <t>累計　　　　　（1～7月）</t>
  </si>
  <si>
    <t>いかつり</t>
  </si>
  <si>
    <t>ベニズワイガニ</t>
  </si>
  <si>
    <t>累計　　　　　（1～８月）</t>
  </si>
  <si>
    <t>８月</t>
  </si>
  <si>
    <t>　　　　累計（１～８月）</t>
  </si>
  <si>
    <t>いかつり</t>
  </si>
  <si>
    <t>ベニズワイガニ</t>
  </si>
  <si>
    <t>９月</t>
  </si>
  <si>
    <t>　　　　累計（１～９月）</t>
  </si>
  <si>
    <t>累計　　　　　（1～9月）</t>
  </si>
  <si>
    <t>いかつり</t>
  </si>
  <si>
    <t>ベニズワイガニ</t>
  </si>
  <si>
    <t>１０月</t>
  </si>
  <si>
    <t>　　　　累計（１～１０月）</t>
  </si>
  <si>
    <t>累計　　　　　（1～１０月）</t>
  </si>
  <si>
    <t>いかつり</t>
  </si>
  <si>
    <t>ベニズワイガニ</t>
  </si>
  <si>
    <t>１１月</t>
  </si>
  <si>
    <t>　　　　累計（１～１１月）</t>
  </si>
  <si>
    <t>累計　　　　　（1～１１月）</t>
  </si>
  <si>
    <t>１２月</t>
  </si>
  <si>
    <t>　　　　累計（１～１２月）</t>
  </si>
  <si>
    <t>累計　　　　　（1～１２月）</t>
  </si>
  <si>
    <t>輸入（ベニズワイガニ）</t>
  </si>
  <si>
    <t>輸入（その他）</t>
  </si>
  <si>
    <t>輸入（ベニズワイガニ）</t>
  </si>
  <si>
    <t>鳥取県境港水産事務所</t>
  </si>
  <si>
    <t>境港水産事務所</t>
  </si>
  <si>
    <t>　</t>
  </si>
  <si>
    <t>　</t>
  </si>
  <si>
    <t>概況</t>
  </si>
  <si>
    <t>鳥取県営境港水産物地方卸売市場水産物取扱高報告書(平成２０年１月分）</t>
  </si>
  <si>
    <t>鳥取県営境港水産物地方卸売市場水産物取扱高報告書(平成２０年２月分）</t>
  </si>
  <si>
    <t>鳥取県営境港水産物地方卸売市場水産物取扱高報告書(平成２０年３月分）</t>
  </si>
  <si>
    <t>鳥取県営境港水産物地方卸売市場水産物取扱高報告書(平成２０年４月分）</t>
  </si>
  <si>
    <t>鳥取県営境港水産物地方卸売市場水産物取扱高報告書(平成２０年５月分）</t>
  </si>
  <si>
    <t>鳥取県営境港水産物地方卸売市場水産物取扱高報告書(平成２０年６月分）</t>
  </si>
  <si>
    <t>鳥取県営境港水産物地方卸売市場水産物取扱高報告書(平成２０年７月分）</t>
  </si>
  <si>
    <t>鳥取県営境港水産物地方卸売市場水産物取扱高報告書(平成２０年８月分）</t>
  </si>
  <si>
    <t>鳥取県営境港水産物地方卸売市場水産物取扱高報告書(平成２０年９月分）</t>
  </si>
  <si>
    <t>鳥取県営境港水産物地方卸売市場水産物取扱高報告書(平成２０年１０月分）</t>
  </si>
  <si>
    <t>鳥取県営境港水産物地方卸売市場水産物取扱高報告書(平成２０年１１月分）</t>
  </si>
  <si>
    <t>鳥取県営境港水産物地方卸売市場水産物取扱高報告書(平成２０年１２月分）</t>
  </si>
  <si>
    <t>１月は数量・金額とも</t>
  </si>
  <si>
    <t>下回り、特に数量が大きく下回って</t>
  </si>
  <si>
    <t>いる。</t>
  </si>
  <si>
    <t>まき網が前年同月と比較し、３割程度の水揚げにとどまっ</t>
  </si>
  <si>
    <t>ていることが大きく影響している。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</si>
</sst>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##,#00;0;"/>
    <numFmt numFmtId="180" formatCode="#,##0;[Red]#,##0"/>
    <numFmt numFmtId="181" formatCode="#,##0;.0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ＦＡ クリアレター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dashed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9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1" xfId="0" applyBorder="1" applyAlignment="1">
      <alignment horizontal="center"/>
    </xf>
    <xf numFmtId="9" fontId="0" fillId="0" borderId="11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178" fontId="0" fillId="0" borderId="11" xfId="0" applyNumberFormat="1" applyBorder="1" applyAlignment="1">
      <alignment wrapText="1"/>
    </xf>
    <xf numFmtId="178" fontId="0" fillId="0" borderId="11" xfId="0" applyNumberFormat="1" applyBorder="1" applyAlignment="1">
      <alignment/>
    </xf>
    <xf numFmtId="178" fontId="0" fillId="0" borderId="16" xfId="0" applyNumberFormat="1" applyBorder="1" applyAlignment="1">
      <alignment wrapText="1"/>
    </xf>
    <xf numFmtId="178" fontId="0" fillId="0" borderId="16" xfId="0" applyNumberFormat="1" applyBorder="1" applyAlignment="1">
      <alignment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3" xfId="0" applyFont="1" applyBorder="1" applyAlignment="1">
      <alignment horizontal="left" wrapText="1"/>
    </xf>
    <xf numFmtId="178" fontId="0" fillId="0" borderId="11" xfId="0" applyNumberFormat="1" applyFont="1" applyBorder="1" applyAlignment="1">
      <alignment/>
    </xf>
    <xf numFmtId="176" fontId="0" fillId="0" borderId="0" xfId="0" applyNumberFormat="1" applyAlignment="1">
      <alignment/>
    </xf>
    <xf numFmtId="0" fontId="0" fillId="0" borderId="17" xfId="0" applyBorder="1" applyAlignment="1">
      <alignment horizontal="left"/>
    </xf>
    <xf numFmtId="9" fontId="0" fillId="0" borderId="12" xfId="0" applyNumberFormat="1" applyBorder="1" applyAlignment="1">
      <alignment/>
    </xf>
    <xf numFmtId="176" fontId="0" fillId="0" borderId="18" xfId="0" applyNumberFormat="1" applyBorder="1" applyAlignment="1">
      <alignment/>
    </xf>
    <xf numFmtId="176" fontId="0" fillId="0" borderId="19" xfId="0" applyNumberFormat="1" applyBorder="1" applyAlignment="1">
      <alignment/>
    </xf>
    <xf numFmtId="9" fontId="0" fillId="0" borderId="0" xfId="0" applyNumberFormat="1" applyAlignment="1">
      <alignment/>
    </xf>
    <xf numFmtId="179" fontId="7" fillId="0" borderId="0" xfId="0" applyNumberFormat="1" applyFont="1" applyBorder="1" applyAlignment="1">
      <alignment vertical="center"/>
    </xf>
    <xf numFmtId="176" fontId="0" fillId="0" borderId="0" xfId="0" applyNumberFormat="1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/>
    </xf>
    <xf numFmtId="38" fontId="0" fillId="0" borderId="0" xfId="49" applyFont="1" applyBorder="1" applyAlignment="1">
      <alignment/>
    </xf>
    <xf numFmtId="9" fontId="0" fillId="0" borderId="0" xfId="0" applyNumberFormat="1" applyBorder="1" applyAlignment="1">
      <alignment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right"/>
    </xf>
    <xf numFmtId="0" fontId="0" fillId="0" borderId="25" xfId="0" applyBorder="1" applyAlignment="1">
      <alignment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Border="1" applyAlignment="1">
      <alignment vertical="top" wrapText="1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horizontal="right"/>
    </xf>
    <xf numFmtId="178" fontId="0" fillId="0" borderId="16" xfId="0" applyNumberFormat="1" applyBorder="1" applyAlignment="1">
      <alignment horizontal="right"/>
    </xf>
    <xf numFmtId="178" fontId="0" fillId="0" borderId="11" xfId="0" applyNumberFormat="1" applyBorder="1" applyAlignment="1">
      <alignment horizontal="right"/>
    </xf>
    <xf numFmtId="178" fontId="0" fillId="0" borderId="11" xfId="0" applyNumberFormat="1" applyFont="1" applyBorder="1" applyAlignment="1">
      <alignment horizontal="right"/>
    </xf>
    <xf numFmtId="179" fontId="0" fillId="0" borderId="25" xfId="0" applyNumberFormat="1" applyFont="1" applyBorder="1" applyAlignment="1">
      <alignment vertical="center"/>
    </xf>
    <xf numFmtId="179" fontId="0" fillId="0" borderId="11" xfId="0" applyNumberFormat="1" applyFont="1" applyBorder="1" applyAlignment="1">
      <alignment vertical="center"/>
    </xf>
    <xf numFmtId="179" fontId="0" fillId="0" borderId="26" xfId="0" applyNumberFormat="1" applyFont="1" applyBorder="1" applyAlignment="1">
      <alignment vertical="center"/>
    </xf>
    <xf numFmtId="179" fontId="0" fillId="0" borderId="27" xfId="0" applyNumberFormat="1" applyFont="1" applyBorder="1" applyAlignment="1">
      <alignment vertical="center"/>
    </xf>
    <xf numFmtId="176" fontId="0" fillId="0" borderId="25" xfId="0" applyNumberFormat="1" applyBorder="1" applyAlignment="1">
      <alignment/>
    </xf>
    <xf numFmtId="178" fontId="0" fillId="0" borderId="21" xfId="0" applyNumberFormat="1" applyBorder="1" applyAlignment="1">
      <alignment/>
    </xf>
    <xf numFmtId="178" fontId="0" fillId="0" borderId="11" xfId="0" applyNumberFormat="1" applyBorder="1" applyAlignment="1">
      <alignment/>
    </xf>
    <xf numFmtId="178" fontId="0" fillId="0" borderId="25" xfId="0" applyNumberFormat="1" applyBorder="1" applyAlignment="1">
      <alignment/>
    </xf>
    <xf numFmtId="178" fontId="0" fillId="0" borderId="16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25" xfId="0" applyNumberFormat="1" applyFont="1" applyBorder="1" applyAlignment="1">
      <alignment/>
    </xf>
    <xf numFmtId="0" fontId="0" fillId="0" borderId="28" xfId="0" applyBorder="1" applyAlignment="1">
      <alignment vertical="top" wrapText="1"/>
    </xf>
    <xf numFmtId="178" fontId="0" fillId="0" borderId="12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30" xfId="0" applyNumberFormat="1" applyBorder="1" applyAlignment="1">
      <alignment/>
    </xf>
    <xf numFmtId="9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8" fontId="0" fillId="0" borderId="11" xfId="0" applyNumberFormat="1" applyFont="1" applyBorder="1" applyAlignment="1">
      <alignment/>
    </xf>
    <xf numFmtId="178" fontId="0" fillId="0" borderId="31" xfId="0" applyNumberFormat="1" applyBorder="1" applyAlignment="1">
      <alignment horizontal="right"/>
    </xf>
    <xf numFmtId="178" fontId="0" fillId="0" borderId="32" xfId="0" applyNumberFormat="1" applyBorder="1" applyAlignment="1">
      <alignment horizontal="right"/>
    </xf>
    <xf numFmtId="178" fontId="0" fillId="0" borderId="33" xfId="0" applyNumberFormat="1" applyBorder="1" applyAlignment="1">
      <alignment horizontal="right"/>
    </xf>
    <xf numFmtId="178" fontId="0" fillId="0" borderId="31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3" xfId="0" applyNumberFormat="1" applyBorder="1" applyAlignment="1">
      <alignment/>
    </xf>
    <xf numFmtId="178" fontId="0" fillId="0" borderId="31" xfId="0" applyNumberFormat="1" applyBorder="1" applyAlignment="1">
      <alignment wrapText="1"/>
    </xf>
    <xf numFmtId="176" fontId="0" fillId="0" borderId="31" xfId="0" applyNumberForma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3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6" fontId="0" fillId="0" borderId="31" xfId="0" applyNumberFormat="1" applyBorder="1" applyAlignment="1">
      <alignment/>
    </xf>
    <xf numFmtId="178" fontId="0" fillId="0" borderId="32" xfId="0" applyNumberFormat="1" applyBorder="1" applyAlignment="1">
      <alignment/>
    </xf>
    <xf numFmtId="178" fontId="0" fillId="0" borderId="31" xfId="0" applyNumberForma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 horizontal="right"/>
    </xf>
    <xf numFmtId="176" fontId="0" fillId="0" borderId="31" xfId="0" applyNumberFormat="1" applyBorder="1" applyAlignment="1">
      <alignment horizontal="right"/>
    </xf>
    <xf numFmtId="178" fontId="0" fillId="0" borderId="31" xfId="0" applyNumberFormat="1" applyFont="1" applyBorder="1" applyAlignment="1">
      <alignment horizontal="right"/>
    </xf>
    <xf numFmtId="178" fontId="0" fillId="0" borderId="32" xfId="0" applyNumberFormat="1" applyFont="1" applyBorder="1" applyAlignment="1">
      <alignment horizontal="right"/>
    </xf>
    <xf numFmtId="178" fontId="0" fillId="0" borderId="34" xfId="0" applyNumberFormat="1" applyBorder="1" applyAlignment="1">
      <alignment/>
    </xf>
    <xf numFmtId="178" fontId="0" fillId="0" borderId="35" xfId="0" applyNumberFormat="1" applyBorder="1" applyAlignment="1">
      <alignment/>
    </xf>
    <xf numFmtId="178" fontId="0" fillId="0" borderId="31" xfId="0" applyNumberFormat="1" applyFont="1" applyBorder="1" applyAlignment="1">
      <alignment/>
    </xf>
    <xf numFmtId="178" fontId="0" fillId="0" borderId="32" xfId="0" applyNumberFormat="1" applyFont="1" applyBorder="1" applyAlignment="1">
      <alignment/>
    </xf>
    <xf numFmtId="178" fontId="0" fillId="0" borderId="34" xfId="0" applyNumberFormat="1" applyBorder="1" applyAlignment="1">
      <alignment/>
    </xf>
    <xf numFmtId="178" fontId="0" fillId="0" borderId="34" xfId="0" applyNumberFormat="1" applyBorder="1" applyAlignment="1">
      <alignment horizontal="right"/>
    </xf>
    <xf numFmtId="178" fontId="0" fillId="0" borderId="34" xfId="0" applyNumberFormat="1" applyFont="1" applyBorder="1" applyAlignment="1">
      <alignment horizontal="right"/>
    </xf>
    <xf numFmtId="178" fontId="0" fillId="0" borderId="34" xfId="0" applyNumberFormat="1" applyFont="1" applyBorder="1" applyAlignment="1">
      <alignment horizontal="right"/>
    </xf>
    <xf numFmtId="178" fontId="0" fillId="0" borderId="34" xfId="0" applyNumberFormat="1" applyFont="1" applyBorder="1" applyAlignment="1">
      <alignment/>
    </xf>
    <xf numFmtId="178" fontId="0" fillId="0" borderId="36" xfId="0" applyNumberFormat="1" applyBorder="1" applyAlignment="1">
      <alignment/>
    </xf>
    <xf numFmtId="178" fontId="0" fillId="0" borderId="29" xfId="0" applyNumberFormat="1" applyBorder="1" applyAlignment="1">
      <alignment/>
    </xf>
    <xf numFmtId="178" fontId="0" fillId="0" borderId="29" xfId="0" applyNumberFormat="1" applyFont="1" applyBorder="1" applyAlignment="1">
      <alignment/>
    </xf>
    <xf numFmtId="178" fontId="0" fillId="0" borderId="16" xfId="0" applyNumberFormat="1" applyFont="1" applyBorder="1" applyAlignment="1">
      <alignment/>
    </xf>
    <xf numFmtId="178" fontId="0" fillId="0" borderId="34" xfId="0" applyNumberFormat="1" applyFont="1" applyBorder="1" applyAlignment="1">
      <alignment/>
    </xf>
    <xf numFmtId="179" fontId="0" fillId="0" borderId="10" xfId="0" applyNumberFormat="1" applyFont="1" applyBorder="1" applyAlignment="1">
      <alignment vertic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39" xfId="0" applyFont="1" applyBorder="1" applyAlignment="1">
      <alignment horizontal="left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A1" sqref="A1:H1"/>
    </sheetView>
  </sheetViews>
  <sheetFormatPr defaultColWidth="9.00390625" defaultRowHeight="13.5"/>
  <cols>
    <col min="2" max="2" width="13.625" style="0" customWidth="1"/>
    <col min="3" max="3" width="13.625" style="0" bestFit="1" customWidth="1"/>
    <col min="4" max="4" width="1.00390625" style="0" customWidth="1"/>
    <col min="5" max="5" width="2.875" style="0" customWidth="1"/>
    <col min="6" max="6" width="17.375" style="0" customWidth="1"/>
    <col min="7" max="7" width="14.25390625" style="0" customWidth="1"/>
    <col min="8" max="8" width="13.625" style="0" customWidth="1"/>
    <col min="9" max="9" width="13.375" style="0" customWidth="1"/>
    <col min="10" max="10" width="13.875" style="0" customWidth="1"/>
  </cols>
  <sheetData>
    <row r="1" spans="1:8" ht="17.25">
      <c r="A1" s="113" t="s">
        <v>104</v>
      </c>
      <c r="B1" s="113"/>
      <c r="C1" s="113"/>
      <c r="D1" s="113"/>
      <c r="E1" s="113"/>
      <c r="F1" s="113"/>
      <c r="G1" s="113"/>
      <c r="H1" s="113"/>
    </row>
    <row r="2" ht="13.5">
      <c r="J2" s="31"/>
    </row>
    <row r="3" spans="1:7" ht="14.25">
      <c r="A3" s="114" t="s">
        <v>18</v>
      </c>
      <c r="B3" s="114"/>
      <c r="E3" s="117" t="s">
        <v>17</v>
      </c>
      <c r="F3" s="117"/>
      <c r="G3" s="117"/>
    </row>
    <row r="4" spans="1:10" ht="13.5">
      <c r="A4" s="1" t="s">
        <v>0</v>
      </c>
      <c r="B4" s="9" t="s">
        <v>5</v>
      </c>
      <c r="C4" s="1" t="s">
        <v>6</v>
      </c>
      <c r="E4" s="45"/>
      <c r="F4" s="42"/>
      <c r="G4" s="111" t="s">
        <v>21</v>
      </c>
      <c r="H4" s="112"/>
      <c r="I4" s="35"/>
      <c r="J4" s="35"/>
    </row>
    <row r="5" spans="1:10" ht="13.5">
      <c r="A5" s="11">
        <v>1</v>
      </c>
      <c r="B5" s="50"/>
      <c r="C5" s="51"/>
      <c r="E5" s="46"/>
      <c r="F5" s="43"/>
      <c r="G5" s="1" t="s">
        <v>13</v>
      </c>
      <c r="H5" s="1" t="s">
        <v>14</v>
      </c>
      <c r="I5" s="36"/>
      <c r="J5" s="36"/>
    </row>
    <row r="6" spans="1:9" ht="13.5">
      <c r="A6" s="11">
        <v>2</v>
      </c>
      <c r="B6" s="50"/>
      <c r="C6" s="51"/>
      <c r="E6" s="109" t="s">
        <v>29</v>
      </c>
      <c r="F6" s="110"/>
      <c r="G6" s="13">
        <v>3367594</v>
      </c>
      <c r="H6" s="73">
        <v>340678202</v>
      </c>
      <c r="I6" s="37"/>
    </row>
    <row r="7" spans="1:9" ht="13.5">
      <c r="A7" s="2">
        <v>3</v>
      </c>
      <c r="B7" s="50"/>
      <c r="C7" s="51"/>
      <c r="E7" s="41"/>
      <c r="F7" s="44" t="s">
        <v>15</v>
      </c>
      <c r="G7" s="81">
        <v>10235596</v>
      </c>
      <c r="H7" s="82">
        <v>536994068</v>
      </c>
      <c r="I7" s="37"/>
    </row>
    <row r="8" spans="1:9" ht="13.5">
      <c r="A8" s="2">
        <v>4</v>
      </c>
      <c r="B8" s="50"/>
      <c r="C8" s="51"/>
      <c r="E8" s="109" t="s">
        <v>8</v>
      </c>
      <c r="F8" s="110"/>
      <c r="G8" s="79">
        <v>234172</v>
      </c>
      <c r="H8" s="79">
        <v>109817104</v>
      </c>
      <c r="I8" s="37"/>
    </row>
    <row r="9" spans="1:9" ht="13.5">
      <c r="A9" s="2">
        <v>5</v>
      </c>
      <c r="B9" s="50">
        <v>247627</v>
      </c>
      <c r="C9" s="51">
        <v>48733278</v>
      </c>
      <c r="E9" s="41"/>
      <c r="F9" s="44" t="s">
        <v>15</v>
      </c>
      <c r="G9" s="80">
        <v>321781</v>
      </c>
      <c r="H9" s="80">
        <v>141018404</v>
      </c>
      <c r="I9" s="37"/>
    </row>
    <row r="10" spans="1:9" ht="13.5">
      <c r="A10" s="2">
        <v>6</v>
      </c>
      <c r="B10" s="50"/>
      <c r="C10" s="51"/>
      <c r="E10" s="109" t="s">
        <v>9</v>
      </c>
      <c r="F10" s="110"/>
      <c r="G10" s="62">
        <v>839310</v>
      </c>
      <c r="H10" s="62">
        <v>272805435</v>
      </c>
      <c r="I10" s="38"/>
    </row>
    <row r="11" spans="1:9" ht="13.5">
      <c r="A11" s="2">
        <v>7</v>
      </c>
      <c r="B11" s="50">
        <v>82060</v>
      </c>
      <c r="C11" s="51">
        <v>47320874</v>
      </c>
      <c r="E11" s="41"/>
      <c r="F11" s="44" t="s">
        <v>15</v>
      </c>
      <c r="G11" s="78">
        <v>1104700</v>
      </c>
      <c r="H11" s="78">
        <v>238343060</v>
      </c>
      <c r="I11" s="37"/>
    </row>
    <row r="12" spans="1:9" ht="13.5">
      <c r="A12" s="2">
        <v>8</v>
      </c>
      <c r="B12" s="50">
        <v>272914</v>
      </c>
      <c r="C12" s="51">
        <v>47376105</v>
      </c>
      <c r="E12" s="109" t="s">
        <v>30</v>
      </c>
      <c r="F12" s="110"/>
      <c r="G12" s="79">
        <v>25927</v>
      </c>
      <c r="H12" s="79">
        <v>21561923</v>
      </c>
      <c r="I12" s="37"/>
    </row>
    <row r="13" spans="1:9" ht="13.5">
      <c r="A13" s="2">
        <v>9</v>
      </c>
      <c r="B13" s="50">
        <v>461229</v>
      </c>
      <c r="C13" s="51">
        <v>78572436</v>
      </c>
      <c r="E13" s="41"/>
      <c r="F13" s="44" t="s">
        <v>15</v>
      </c>
      <c r="G13" s="80">
        <v>21249</v>
      </c>
      <c r="H13" s="80">
        <v>17739655</v>
      </c>
      <c r="I13" s="37"/>
    </row>
    <row r="14" spans="1:9" ht="13.5">
      <c r="A14" s="2">
        <v>10</v>
      </c>
      <c r="B14" s="50">
        <v>184140</v>
      </c>
      <c r="C14" s="51">
        <v>50940104</v>
      </c>
      <c r="E14" s="109" t="s">
        <v>96</v>
      </c>
      <c r="F14" s="110"/>
      <c r="G14" s="62"/>
      <c r="H14" s="74"/>
      <c r="I14" s="37"/>
    </row>
    <row r="15" spans="1:9" ht="13.5">
      <c r="A15" s="2">
        <v>11</v>
      </c>
      <c r="B15" s="50">
        <v>563624</v>
      </c>
      <c r="C15" s="51">
        <v>110036193</v>
      </c>
      <c r="E15" s="41"/>
      <c r="F15" s="44" t="s">
        <v>15</v>
      </c>
      <c r="G15" s="78">
        <v>0</v>
      </c>
      <c r="H15" s="83">
        <v>0</v>
      </c>
      <c r="I15" s="37"/>
    </row>
    <row r="16" spans="1:9" ht="13.5">
      <c r="A16" s="2">
        <v>12</v>
      </c>
      <c r="B16" s="50">
        <v>284639</v>
      </c>
      <c r="C16" s="51">
        <v>71445336</v>
      </c>
      <c r="E16" s="109" t="s">
        <v>11</v>
      </c>
      <c r="F16" s="110"/>
      <c r="G16" s="62"/>
      <c r="H16" s="62"/>
      <c r="I16" s="37"/>
    </row>
    <row r="17" spans="1:9" ht="13.5">
      <c r="A17" s="2">
        <v>13</v>
      </c>
      <c r="B17" s="50"/>
      <c r="C17" s="51"/>
      <c r="E17" s="41"/>
      <c r="F17" s="44" t="s">
        <v>15</v>
      </c>
      <c r="G17" s="64">
        <v>0</v>
      </c>
      <c r="H17" s="64">
        <v>0</v>
      </c>
      <c r="I17" s="37"/>
    </row>
    <row r="18" spans="1:9" ht="13.5">
      <c r="A18" s="2">
        <v>14</v>
      </c>
      <c r="B18" s="50">
        <v>35193</v>
      </c>
      <c r="C18" s="51">
        <v>23147987</v>
      </c>
      <c r="E18" s="115" t="s">
        <v>27</v>
      </c>
      <c r="F18" s="116"/>
      <c r="G18" s="79">
        <v>382590</v>
      </c>
      <c r="H18" s="79">
        <v>266564765</v>
      </c>
      <c r="I18" s="37"/>
    </row>
    <row r="19" spans="1:9" ht="13.5">
      <c r="A19" s="2">
        <v>15</v>
      </c>
      <c r="B19" s="50">
        <v>144194</v>
      </c>
      <c r="C19" s="51">
        <v>36198175</v>
      </c>
      <c r="E19" s="41"/>
      <c r="F19" s="44" t="s">
        <v>23</v>
      </c>
      <c r="G19" s="80">
        <v>357517</v>
      </c>
      <c r="H19" s="80">
        <v>238529673</v>
      </c>
      <c r="I19" s="37"/>
    </row>
    <row r="20" spans="1:9" ht="13.5">
      <c r="A20" s="2">
        <v>16</v>
      </c>
      <c r="B20" s="50">
        <v>632805</v>
      </c>
      <c r="C20" s="51">
        <v>105554731</v>
      </c>
      <c r="E20" s="109" t="s">
        <v>31</v>
      </c>
      <c r="F20" s="110"/>
      <c r="G20" s="62">
        <v>17168</v>
      </c>
      <c r="H20" s="62">
        <v>6801407</v>
      </c>
      <c r="I20" s="37"/>
    </row>
    <row r="21" spans="1:9" ht="13.5">
      <c r="A21" s="2">
        <v>17</v>
      </c>
      <c r="B21" s="50">
        <v>52748</v>
      </c>
      <c r="C21" s="51">
        <v>24409287</v>
      </c>
      <c r="E21" s="41"/>
      <c r="F21" s="44" t="s">
        <v>23</v>
      </c>
      <c r="G21" s="78">
        <v>13556</v>
      </c>
      <c r="H21" s="78">
        <v>3697469</v>
      </c>
      <c r="I21" s="37"/>
    </row>
    <row r="22" spans="1:9" ht="13.5">
      <c r="A22" s="2">
        <v>18</v>
      </c>
      <c r="B22" s="50">
        <v>67012</v>
      </c>
      <c r="C22" s="51">
        <v>34086272</v>
      </c>
      <c r="E22" s="109" t="s">
        <v>32</v>
      </c>
      <c r="F22" s="110"/>
      <c r="G22" s="79">
        <v>790864</v>
      </c>
      <c r="H22" s="85">
        <v>374748407</v>
      </c>
      <c r="I22" s="39"/>
    </row>
    <row r="23" spans="1:9" ht="13.5">
      <c r="A23" s="2">
        <v>19</v>
      </c>
      <c r="B23" s="50">
        <v>345783</v>
      </c>
      <c r="C23" s="51">
        <v>81764517</v>
      </c>
      <c r="E23" s="41"/>
      <c r="F23" s="44" t="s">
        <v>15</v>
      </c>
      <c r="G23" s="80">
        <v>830226</v>
      </c>
      <c r="H23" s="84">
        <v>435891600</v>
      </c>
      <c r="I23" s="35"/>
    </row>
    <row r="24" spans="1:9" ht="13.5">
      <c r="A24" s="2">
        <v>20</v>
      </c>
      <c r="B24" s="50"/>
      <c r="C24" s="51"/>
      <c r="E24" s="109" t="s">
        <v>24</v>
      </c>
      <c r="F24" s="110"/>
      <c r="G24" s="62">
        <f>G6+G8+G10+G12+G14+G16+G18+G20+G22</f>
        <v>5657625</v>
      </c>
      <c r="H24" s="62">
        <f>H6+H8+H10+H12+H14+H16+H18+H20+H22</f>
        <v>1392977243</v>
      </c>
      <c r="I24" s="35"/>
    </row>
    <row r="25" spans="1:9" ht="13.5">
      <c r="A25" s="2">
        <v>21</v>
      </c>
      <c r="B25" s="50">
        <v>163692</v>
      </c>
      <c r="C25" s="51">
        <v>81404383</v>
      </c>
      <c r="E25" s="41"/>
      <c r="F25" s="44" t="s">
        <v>25</v>
      </c>
      <c r="G25" s="71">
        <f>G7+G9+G11+G13+G15+G17+G19+G21+G23</f>
        <v>12884625</v>
      </c>
      <c r="H25" s="71">
        <f>H7+H9+H11+H13+H15+H17+H19+H21+H23</f>
        <v>1612213929</v>
      </c>
      <c r="I25" s="35"/>
    </row>
    <row r="26" spans="1:9" ht="13.5">
      <c r="A26" s="2">
        <v>22</v>
      </c>
      <c r="B26" s="50">
        <v>47257</v>
      </c>
      <c r="C26" s="51">
        <v>18201606</v>
      </c>
      <c r="E26" s="111" t="s">
        <v>19</v>
      </c>
      <c r="F26" s="112"/>
      <c r="G26" s="72">
        <f>G24/G25</f>
        <v>0.4390989260455776</v>
      </c>
      <c r="H26" s="72">
        <f>H24/H25</f>
        <v>0.8640151396434189</v>
      </c>
      <c r="I26" s="35"/>
    </row>
    <row r="27" spans="1:8" ht="13.5" customHeight="1">
      <c r="A27" s="2">
        <v>23</v>
      </c>
      <c r="B27" s="50">
        <v>184262</v>
      </c>
      <c r="C27" s="51">
        <v>60635710</v>
      </c>
      <c r="E27" s="47"/>
      <c r="F27" s="68"/>
      <c r="G27" s="68"/>
      <c r="H27" s="68"/>
    </row>
    <row r="28" spans="1:8" ht="13.5">
      <c r="A28" s="2">
        <v>24</v>
      </c>
      <c r="B28" s="50">
        <v>147724</v>
      </c>
      <c r="C28" s="51">
        <v>72088482</v>
      </c>
      <c r="F28" s="49"/>
      <c r="G28" s="49"/>
      <c r="H28" s="49"/>
    </row>
    <row r="29" spans="1:8" ht="13.5">
      <c r="A29" s="2">
        <v>25</v>
      </c>
      <c r="B29" s="50">
        <v>85017</v>
      </c>
      <c r="C29" s="51">
        <v>43403166</v>
      </c>
      <c r="F29" s="49"/>
      <c r="G29" s="49"/>
      <c r="H29" s="49"/>
    </row>
    <row r="30" spans="1:8" ht="13.5">
      <c r="A30" s="2">
        <v>26</v>
      </c>
      <c r="B30" s="50">
        <v>70005</v>
      </c>
      <c r="C30" s="51">
        <v>30474946</v>
      </c>
      <c r="F30" s="49"/>
      <c r="G30" s="49"/>
      <c r="H30" s="49"/>
    </row>
    <row r="31" spans="1:8" ht="13.5">
      <c r="A31" s="2">
        <v>27</v>
      </c>
      <c r="B31" s="50"/>
      <c r="C31" s="51"/>
      <c r="F31" s="49" t="s">
        <v>103</v>
      </c>
      <c r="G31" s="49"/>
      <c r="H31" s="49"/>
    </row>
    <row r="32" spans="1:3" ht="13.5">
      <c r="A32" s="2">
        <v>28</v>
      </c>
      <c r="B32" s="50">
        <v>305706</v>
      </c>
      <c r="C32" s="51">
        <v>79679003</v>
      </c>
    </row>
    <row r="33" spans="1:7" ht="13.5">
      <c r="A33" s="2">
        <v>29</v>
      </c>
      <c r="B33" s="50">
        <v>627173</v>
      </c>
      <c r="C33" s="51">
        <v>100978229</v>
      </c>
      <c r="F33" s="49" t="s">
        <v>116</v>
      </c>
      <c r="G33" t="s">
        <v>117</v>
      </c>
    </row>
    <row r="34" spans="1:6" ht="13.5">
      <c r="A34" s="2">
        <v>30</v>
      </c>
      <c r="B34" s="50">
        <v>534433</v>
      </c>
      <c r="C34" s="51">
        <v>89103154</v>
      </c>
      <c r="F34" t="s">
        <v>118</v>
      </c>
    </row>
    <row r="35" spans="1:6" ht="14.25" thickBot="1">
      <c r="A35" s="5">
        <v>31</v>
      </c>
      <c r="B35" s="50">
        <v>118388</v>
      </c>
      <c r="C35" s="51">
        <v>57423269</v>
      </c>
      <c r="F35" t="s">
        <v>119</v>
      </c>
    </row>
    <row r="36" spans="1:6" ht="14.25" thickBot="1">
      <c r="A36" s="17" t="s">
        <v>1</v>
      </c>
      <c r="B36" s="8">
        <f>SUM(B5:B35)</f>
        <v>5657625</v>
      </c>
      <c r="C36" s="8">
        <f>SUM(C5:C35)</f>
        <v>1392977243</v>
      </c>
      <c r="F36" s="25" t="s">
        <v>120</v>
      </c>
    </row>
    <row r="37" spans="1:7" ht="13.5">
      <c r="A37" s="18" t="s">
        <v>20</v>
      </c>
      <c r="B37" s="7">
        <v>12884625</v>
      </c>
      <c r="C37" s="7">
        <v>1612213929</v>
      </c>
      <c r="G37" s="32"/>
    </row>
    <row r="38" spans="1:5" ht="13.5">
      <c r="A38" s="40" t="s">
        <v>3</v>
      </c>
      <c r="B38" s="4">
        <f>B36/B37</f>
        <v>0.4390989260455776</v>
      </c>
      <c r="C38" s="4">
        <f>C36/C37</f>
        <v>0.8640151396434189</v>
      </c>
      <c r="D38" s="30"/>
      <c r="E38" s="30"/>
    </row>
  </sheetData>
  <sheetProtection/>
  <mergeCells count="15">
    <mergeCell ref="E14:F14"/>
    <mergeCell ref="E6:F6"/>
    <mergeCell ref="E8:F8"/>
    <mergeCell ref="E10:F10"/>
    <mergeCell ref="E12:F12"/>
    <mergeCell ref="E24:F24"/>
    <mergeCell ref="E26:F26"/>
    <mergeCell ref="A1:H1"/>
    <mergeCell ref="A3:B3"/>
    <mergeCell ref="G4:H4"/>
    <mergeCell ref="E16:F16"/>
    <mergeCell ref="E18:F18"/>
    <mergeCell ref="E20:F20"/>
    <mergeCell ref="E22:F22"/>
    <mergeCell ref="E3:G3"/>
  </mergeCells>
  <printOptions/>
  <pageMargins left="0.61" right="0.6" top="0.984251968503937" bottom="0.984251968503937" header="0.5511811023622047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0">
      <selection activeCell="F41" sqref="F41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113</v>
      </c>
    </row>
    <row r="3" spans="1:7" ht="14.25">
      <c r="A3" s="22" t="s">
        <v>34</v>
      </c>
      <c r="E3" s="117" t="s">
        <v>35</v>
      </c>
      <c r="F3" s="117"/>
      <c r="G3" s="117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85</v>
      </c>
      <c r="I4" s="11" t="s">
        <v>86</v>
      </c>
      <c r="J4" s="12"/>
      <c r="K4" s="35"/>
    </row>
    <row r="5" spans="1:11" ht="13.5">
      <c r="A5" s="11">
        <v>1</v>
      </c>
      <c r="B5" s="56">
        <v>375680</v>
      </c>
      <c r="C5" s="57">
        <v>55342946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6">
        <v>310798</v>
      </c>
      <c r="C6" s="57">
        <v>47608412</v>
      </c>
      <c r="E6" s="109" t="s">
        <v>40</v>
      </c>
      <c r="F6" s="110"/>
      <c r="G6" s="62">
        <v>9262588</v>
      </c>
      <c r="H6" s="60">
        <v>787913094</v>
      </c>
      <c r="I6" s="62">
        <f>'９月'!I6+'10月'!G6</f>
        <v>64150776</v>
      </c>
      <c r="J6" s="62">
        <f>'９月'!J6+'10月'!H6</f>
        <v>9397110824</v>
      </c>
      <c r="K6" s="35"/>
    </row>
    <row r="7" spans="1:12" ht="13.5">
      <c r="A7" s="11">
        <v>3</v>
      </c>
      <c r="B7" s="56">
        <v>357917</v>
      </c>
      <c r="C7" s="57">
        <v>63411378</v>
      </c>
      <c r="E7" s="41"/>
      <c r="F7" s="44" t="s">
        <v>23</v>
      </c>
      <c r="G7" s="78">
        <v>10839691</v>
      </c>
      <c r="H7" s="82">
        <v>987710201</v>
      </c>
      <c r="I7" s="78">
        <f>'９月'!I7+'10月'!G7</f>
        <v>74152153</v>
      </c>
      <c r="J7" s="78">
        <f>'９月'!J7+'10月'!H7</f>
        <v>8665356344</v>
      </c>
      <c r="K7" s="35"/>
      <c r="L7" s="32"/>
    </row>
    <row r="8" spans="1:11" ht="13.5">
      <c r="A8" s="11">
        <v>4</v>
      </c>
      <c r="B8" s="56">
        <v>316453</v>
      </c>
      <c r="C8" s="57">
        <v>46197177</v>
      </c>
      <c r="E8" s="109" t="s">
        <v>83</v>
      </c>
      <c r="F8" s="110"/>
      <c r="G8" s="79">
        <v>15388</v>
      </c>
      <c r="H8" s="79">
        <v>9078106</v>
      </c>
      <c r="I8" s="62">
        <f>'９月'!I8+'10月'!G8</f>
        <v>798031</v>
      </c>
      <c r="J8" s="62">
        <f>'９月'!J8+'10月'!H8</f>
        <v>352992729</v>
      </c>
      <c r="K8" s="35"/>
    </row>
    <row r="9" spans="1:11" ht="13.5">
      <c r="A9" s="11">
        <v>5</v>
      </c>
      <c r="B9" s="56"/>
      <c r="C9" s="57"/>
      <c r="E9" s="41"/>
      <c r="F9" s="44" t="s">
        <v>23</v>
      </c>
      <c r="G9" s="94">
        <v>21560</v>
      </c>
      <c r="H9" s="94">
        <v>13128553</v>
      </c>
      <c r="I9" s="78">
        <f>'９月'!I9+'10月'!G9</f>
        <v>1382899</v>
      </c>
      <c r="J9" s="78">
        <f>'９月'!J9+'10月'!H9</f>
        <v>660452901</v>
      </c>
      <c r="K9" s="35"/>
    </row>
    <row r="10" spans="1:11" ht="13.5">
      <c r="A10" s="11">
        <v>6</v>
      </c>
      <c r="B10" s="56">
        <v>627583</v>
      </c>
      <c r="C10" s="57">
        <v>81803911</v>
      </c>
      <c r="E10" s="109" t="s">
        <v>84</v>
      </c>
      <c r="F10" s="110"/>
      <c r="G10" s="62">
        <v>1154400</v>
      </c>
      <c r="H10" s="63">
        <v>272760915</v>
      </c>
      <c r="I10" s="62">
        <f>'９月'!I10+'10月'!G10</f>
        <v>7798260</v>
      </c>
      <c r="J10" s="62">
        <f>'９月'!J10+'10月'!H10</f>
        <v>2130195690</v>
      </c>
      <c r="K10" s="35"/>
    </row>
    <row r="11" spans="1:11" ht="13.5">
      <c r="A11" s="11">
        <v>7</v>
      </c>
      <c r="B11" s="56">
        <v>964284</v>
      </c>
      <c r="C11" s="57">
        <v>74390189</v>
      </c>
      <c r="E11" s="41"/>
      <c r="F11" s="44" t="s">
        <v>23</v>
      </c>
      <c r="G11" s="78">
        <v>974371</v>
      </c>
      <c r="H11" s="78">
        <v>283186575</v>
      </c>
      <c r="I11" s="78">
        <f>'９月'!I11+'10月'!G11</f>
        <v>8265101</v>
      </c>
      <c r="J11" s="78">
        <f>'９月'!J11+'10月'!H11</f>
        <v>2206327715</v>
      </c>
      <c r="K11" s="35"/>
    </row>
    <row r="12" spans="1:11" ht="13.5">
      <c r="A12" s="11">
        <v>8</v>
      </c>
      <c r="B12" s="56">
        <v>869141</v>
      </c>
      <c r="C12" s="57">
        <v>58994315</v>
      </c>
      <c r="E12" s="109" t="s">
        <v>43</v>
      </c>
      <c r="F12" s="110"/>
      <c r="G12" s="79">
        <v>13715</v>
      </c>
      <c r="H12" s="79">
        <v>11907838</v>
      </c>
      <c r="I12" s="62">
        <f>'９月'!I12+'10月'!G12</f>
        <v>152399</v>
      </c>
      <c r="J12" s="62">
        <f>'９月'!J12+'10月'!H12</f>
        <v>134009832</v>
      </c>
      <c r="K12" s="32"/>
    </row>
    <row r="13" spans="1:11" ht="13.5">
      <c r="A13" s="11">
        <v>9</v>
      </c>
      <c r="B13" s="56">
        <v>889184</v>
      </c>
      <c r="C13" s="57">
        <v>77933693</v>
      </c>
      <c r="E13" s="41"/>
      <c r="F13" s="44" t="s">
        <v>23</v>
      </c>
      <c r="G13" s="94">
        <v>8507</v>
      </c>
      <c r="H13" s="94">
        <v>8550605</v>
      </c>
      <c r="I13" s="78">
        <f>'９月'!I13+'10月'!G13</f>
        <v>167857</v>
      </c>
      <c r="J13" s="78">
        <f>'９月'!J13+'10月'!H13</f>
        <v>142053906</v>
      </c>
      <c r="K13" s="35"/>
    </row>
    <row r="14" spans="1:11" ht="13.5">
      <c r="A14" s="11">
        <v>10</v>
      </c>
      <c r="B14" s="56">
        <v>183624</v>
      </c>
      <c r="C14" s="57">
        <v>50125612</v>
      </c>
      <c r="E14" s="118" t="s">
        <v>96</v>
      </c>
      <c r="F14" s="119"/>
      <c r="G14" s="62"/>
      <c r="H14" s="65"/>
      <c r="I14" s="62">
        <f>'９月'!I14+'10月'!G14</f>
        <v>0</v>
      </c>
      <c r="J14" s="62">
        <f>'９月'!J14+'10月'!H14</f>
        <v>0</v>
      </c>
      <c r="K14" s="35"/>
    </row>
    <row r="15" spans="1:11" ht="13.5">
      <c r="A15" s="11">
        <v>11</v>
      </c>
      <c r="B15" s="56">
        <v>174710</v>
      </c>
      <c r="C15" s="57">
        <v>30561886</v>
      </c>
      <c r="E15" s="41"/>
      <c r="F15" s="44" t="s">
        <v>23</v>
      </c>
      <c r="G15" s="78"/>
      <c r="H15" s="83"/>
      <c r="I15" s="78">
        <f>'９月'!I15+'10月'!G15</f>
        <v>0</v>
      </c>
      <c r="J15" s="78">
        <f>'９月'!J15+'10月'!H15</f>
        <v>0</v>
      </c>
      <c r="K15" s="35"/>
    </row>
    <row r="16" spans="1:11" ht="13.5">
      <c r="A16" s="11">
        <v>12</v>
      </c>
      <c r="B16" s="56"/>
      <c r="C16" s="57"/>
      <c r="E16" s="109" t="s">
        <v>44</v>
      </c>
      <c r="F16" s="110"/>
      <c r="G16" s="62"/>
      <c r="H16" s="62"/>
      <c r="I16" s="62">
        <f>'９月'!I16+'10月'!G16</f>
        <v>0</v>
      </c>
      <c r="J16" s="62">
        <f>'９月'!J16+'10月'!H16</f>
        <v>0</v>
      </c>
      <c r="K16" s="35"/>
    </row>
    <row r="17" spans="1:11" ht="13.5">
      <c r="A17" s="11">
        <v>13</v>
      </c>
      <c r="B17" s="56">
        <v>174695</v>
      </c>
      <c r="C17" s="57">
        <v>31823344</v>
      </c>
      <c r="E17" s="41"/>
      <c r="F17" s="44" t="s">
        <v>23</v>
      </c>
      <c r="G17" s="64">
        <v>0</v>
      </c>
      <c r="H17" s="64">
        <v>0</v>
      </c>
      <c r="I17" s="78">
        <f>'９月'!I17+'10月'!G17</f>
        <v>26759</v>
      </c>
      <c r="J17" s="78">
        <f>'９月'!J17+'10月'!H17</f>
        <v>11940828</v>
      </c>
      <c r="K17" s="35"/>
    </row>
    <row r="18" spans="1:11" ht="13.5">
      <c r="A18" s="11">
        <v>14</v>
      </c>
      <c r="B18" s="56">
        <v>286469</v>
      </c>
      <c r="C18" s="57">
        <v>62789489</v>
      </c>
      <c r="E18" s="115" t="s">
        <v>27</v>
      </c>
      <c r="F18" s="116"/>
      <c r="G18" s="79">
        <v>354244</v>
      </c>
      <c r="H18" s="79">
        <v>212333871</v>
      </c>
      <c r="I18" s="62">
        <f>'９月'!I18+'10月'!G18</f>
        <v>3214535</v>
      </c>
      <c r="J18" s="62">
        <f>'９月'!J18+'10月'!H18</f>
        <v>1669102440</v>
      </c>
      <c r="K18" s="35"/>
    </row>
    <row r="19" spans="1:11" ht="13.5">
      <c r="A19" s="11">
        <v>15</v>
      </c>
      <c r="B19" s="56">
        <v>239597</v>
      </c>
      <c r="C19" s="57">
        <v>57920179</v>
      </c>
      <c r="E19" s="41"/>
      <c r="F19" s="44" t="s">
        <v>23</v>
      </c>
      <c r="G19" s="94">
        <v>366449</v>
      </c>
      <c r="H19" s="94">
        <v>215808565</v>
      </c>
      <c r="I19" s="78">
        <f>'９月'!I19+'10月'!G19</f>
        <v>2494579</v>
      </c>
      <c r="J19" s="78">
        <f>'９月'!J19+'10月'!H19</f>
        <v>1399729252</v>
      </c>
      <c r="K19" s="35"/>
    </row>
    <row r="20" spans="1:11" ht="13.5">
      <c r="A20" s="11">
        <v>16</v>
      </c>
      <c r="B20" s="56">
        <v>252824</v>
      </c>
      <c r="C20" s="57">
        <v>57081316</v>
      </c>
      <c r="E20" s="109" t="s">
        <v>26</v>
      </c>
      <c r="F20" s="110"/>
      <c r="G20" s="62">
        <v>5048</v>
      </c>
      <c r="H20" s="63">
        <v>3752477</v>
      </c>
      <c r="I20" s="62">
        <f>'９月'!I20+'10月'!G20</f>
        <v>363932</v>
      </c>
      <c r="J20" s="62">
        <f>'９月'!J20+'10月'!H20</f>
        <v>94093408</v>
      </c>
      <c r="K20" s="35"/>
    </row>
    <row r="21" spans="1:11" ht="13.5">
      <c r="A21" s="11">
        <v>17</v>
      </c>
      <c r="B21" s="56">
        <v>316787</v>
      </c>
      <c r="C21" s="57">
        <v>54349818</v>
      </c>
      <c r="E21" s="41"/>
      <c r="F21" s="44" t="s">
        <v>23</v>
      </c>
      <c r="G21" s="78">
        <v>16143</v>
      </c>
      <c r="H21" s="78">
        <v>5636285</v>
      </c>
      <c r="I21" s="78">
        <f>'９月'!I21+'10月'!G21</f>
        <v>223173</v>
      </c>
      <c r="J21" s="78">
        <f>'９月'!J21+'10月'!H21</f>
        <v>63821737</v>
      </c>
      <c r="K21" s="35"/>
    </row>
    <row r="22" spans="1:11" ht="13.5">
      <c r="A22" s="11">
        <v>18</v>
      </c>
      <c r="B22" s="56">
        <v>303967</v>
      </c>
      <c r="C22" s="57">
        <v>36923179</v>
      </c>
      <c r="E22" s="109" t="s">
        <v>45</v>
      </c>
      <c r="F22" s="110"/>
      <c r="G22" s="79">
        <v>569204</v>
      </c>
      <c r="H22" s="85">
        <v>240311180</v>
      </c>
      <c r="I22" s="62">
        <f>'９月'!I22+'10月'!G22</f>
        <v>6790208</v>
      </c>
      <c r="J22" s="62">
        <f>'９月'!J22+'10月'!H22</f>
        <v>3354975476</v>
      </c>
      <c r="K22" s="35"/>
    </row>
    <row r="23" spans="1:11" ht="13.5">
      <c r="A23" s="11">
        <v>19</v>
      </c>
      <c r="B23" s="56"/>
      <c r="C23" s="57"/>
      <c r="E23" s="41"/>
      <c r="F23" s="44" t="s">
        <v>23</v>
      </c>
      <c r="G23" s="94">
        <v>558459</v>
      </c>
      <c r="H23" s="102">
        <v>262390620</v>
      </c>
      <c r="I23" s="78">
        <f>'９月'!I23+'10月'!G23</f>
        <v>7278032</v>
      </c>
      <c r="J23" s="78">
        <f>'９月'!J23+'10月'!H23</f>
        <v>3557518201</v>
      </c>
      <c r="K23" s="35"/>
    </row>
    <row r="24" spans="1:11" ht="13.5">
      <c r="A24" s="11">
        <v>20</v>
      </c>
      <c r="B24" s="56">
        <v>714837</v>
      </c>
      <c r="C24" s="57">
        <v>89061621</v>
      </c>
      <c r="E24" s="109" t="s">
        <v>24</v>
      </c>
      <c r="F24" s="110"/>
      <c r="G24" s="62">
        <f aca="true" t="shared" si="0" ref="G24:J25">G6+G8+G10+G12+G14+G16+G18+G20+G22</f>
        <v>11374587</v>
      </c>
      <c r="H24" s="62">
        <f t="shared" si="0"/>
        <v>1538057481</v>
      </c>
      <c r="I24" s="62">
        <f t="shared" si="0"/>
        <v>83268141</v>
      </c>
      <c r="J24" s="62">
        <f t="shared" si="0"/>
        <v>17132480399</v>
      </c>
      <c r="K24" s="35"/>
    </row>
    <row r="25" spans="1:11" ht="13.5">
      <c r="A25" s="11">
        <v>21</v>
      </c>
      <c r="B25" s="56">
        <v>395476</v>
      </c>
      <c r="C25" s="57">
        <v>40983927</v>
      </c>
      <c r="E25" s="41"/>
      <c r="F25" s="44" t="s">
        <v>25</v>
      </c>
      <c r="G25" s="64">
        <f t="shared" si="0"/>
        <v>12785180</v>
      </c>
      <c r="H25" s="64">
        <f t="shared" si="0"/>
        <v>1776411404</v>
      </c>
      <c r="I25" s="64">
        <f t="shared" si="0"/>
        <v>93990553</v>
      </c>
      <c r="J25" s="64">
        <f t="shared" si="0"/>
        <v>16707200884</v>
      </c>
      <c r="K25" s="35"/>
    </row>
    <row r="26" spans="1:11" ht="13.5">
      <c r="A26" s="11">
        <v>22</v>
      </c>
      <c r="B26" s="56">
        <v>291700</v>
      </c>
      <c r="C26" s="57">
        <v>37866684</v>
      </c>
      <c r="E26" s="111" t="s">
        <v>46</v>
      </c>
      <c r="F26" s="112"/>
      <c r="G26" s="4">
        <f>G24/G25</f>
        <v>0.8896696800514345</v>
      </c>
      <c r="H26" s="4">
        <f>H24/H25</f>
        <v>0.8658227916893062</v>
      </c>
      <c r="I26" s="4">
        <f>I24/I25</f>
        <v>0.8859203222264264</v>
      </c>
      <c r="J26" s="4">
        <f>J24/J25</f>
        <v>1.0254548633222742</v>
      </c>
      <c r="K26" s="35"/>
    </row>
    <row r="27" spans="1:10" ht="13.5" customHeight="1">
      <c r="A27" s="11">
        <v>23</v>
      </c>
      <c r="B27" s="56">
        <v>578434</v>
      </c>
      <c r="C27" s="57">
        <v>62140994</v>
      </c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482580</v>
      </c>
      <c r="C28" s="57">
        <v>54861424</v>
      </c>
      <c r="F28" s="49"/>
      <c r="G28" s="49"/>
      <c r="H28" s="49"/>
      <c r="I28" s="49"/>
      <c r="J28" s="49"/>
    </row>
    <row r="29" spans="1:10" ht="13.5">
      <c r="A29" s="11">
        <v>25</v>
      </c>
      <c r="B29" s="56">
        <v>65190</v>
      </c>
      <c r="C29" s="57">
        <v>28210273</v>
      </c>
      <c r="F29" s="49"/>
      <c r="G29" s="49"/>
      <c r="H29" s="49"/>
      <c r="I29" s="49"/>
      <c r="J29" s="49"/>
    </row>
    <row r="30" spans="1:10" ht="13.5">
      <c r="A30" s="11">
        <v>26</v>
      </c>
      <c r="B30" s="56"/>
      <c r="C30" s="57"/>
      <c r="F30" s="49"/>
      <c r="G30" s="49"/>
      <c r="H30" s="49"/>
      <c r="I30" s="49"/>
      <c r="J30" s="49"/>
    </row>
    <row r="31" spans="1:3" ht="13.5">
      <c r="A31" s="11">
        <v>27</v>
      </c>
      <c r="B31" s="56">
        <v>181913</v>
      </c>
      <c r="C31" s="57">
        <v>50189731</v>
      </c>
    </row>
    <row r="32" spans="1:3" ht="13.5">
      <c r="A32" s="11">
        <v>28</v>
      </c>
      <c r="B32" s="56">
        <v>64447</v>
      </c>
      <c r="C32" s="57">
        <v>18104223</v>
      </c>
    </row>
    <row r="33" spans="1:3" ht="13.5">
      <c r="A33" s="11">
        <v>29</v>
      </c>
      <c r="B33" s="56">
        <v>301127</v>
      </c>
      <c r="C33" s="57">
        <v>50493128</v>
      </c>
    </row>
    <row r="34" spans="1:3" ht="13.5">
      <c r="A34" s="11">
        <v>30</v>
      </c>
      <c r="B34" s="56">
        <v>458708</v>
      </c>
      <c r="C34" s="57">
        <v>75225901</v>
      </c>
    </row>
    <row r="35" spans="1:3" ht="14.25" thickBot="1">
      <c r="A35" s="11">
        <v>31</v>
      </c>
      <c r="B35" s="56">
        <v>1196462</v>
      </c>
      <c r="C35" s="57">
        <v>143662731</v>
      </c>
    </row>
    <row r="36" spans="1:3" ht="14.25" thickBot="1">
      <c r="A36" s="17" t="s">
        <v>24</v>
      </c>
      <c r="B36" s="8">
        <f>SUM(B5:B35)</f>
        <v>11374587</v>
      </c>
      <c r="C36" s="8">
        <f>SUM(C5:C35)</f>
        <v>1538057481</v>
      </c>
    </row>
    <row r="37" spans="1:3" ht="13.5">
      <c r="A37" s="18" t="s">
        <v>25</v>
      </c>
      <c r="B37" s="7">
        <v>12785180</v>
      </c>
      <c r="C37" s="7">
        <v>1776411404</v>
      </c>
    </row>
    <row r="38" spans="1:5" ht="14.25" thickBot="1">
      <c r="A38" s="19" t="s">
        <v>47</v>
      </c>
      <c r="B38" s="4">
        <f>B36/B37</f>
        <v>0.8896696800514345</v>
      </c>
      <c r="C38" s="4">
        <f>C36/C37</f>
        <v>0.8658227916893062</v>
      </c>
      <c r="E38" s="30"/>
    </row>
    <row r="39" spans="1:4" ht="24.75" thickBot="1">
      <c r="A39" s="23" t="s">
        <v>87</v>
      </c>
      <c r="B39" s="8">
        <f>'９月'!B39+'10月'!B36</f>
        <v>83268141</v>
      </c>
      <c r="C39" s="8">
        <f>'９月'!C39+'10月'!C36</f>
        <v>17132480399</v>
      </c>
      <c r="D39">
        <v>5886778368</v>
      </c>
    </row>
    <row r="40" spans="1:7" ht="13.5">
      <c r="A40" s="26" t="s">
        <v>48</v>
      </c>
      <c r="B40" s="28">
        <f>'９月'!B40+'10月'!B37</f>
        <v>93990553</v>
      </c>
      <c r="C40" s="28">
        <f>'９月'!C40+'10月'!C37</f>
        <v>16707200884</v>
      </c>
      <c r="D40">
        <v>6504490169</v>
      </c>
      <c r="G40" s="32"/>
    </row>
    <row r="41" spans="1:3" ht="13.5">
      <c r="A41" s="20" t="s">
        <v>49</v>
      </c>
      <c r="B41" s="27">
        <f>B39/B40</f>
        <v>0.8859203222264264</v>
      </c>
      <c r="C41" s="27">
        <f>C39/C40</f>
        <v>1.0254548633222742</v>
      </c>
    </row>
    <row r="42" ht="13.5">
      <c r="F42" s="32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13">
      <selection activeCell="I32" sqref="I32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114</v>
      </c>
    </row>
    <row r="3" spans="1:7" ht="14.25">
      <c r="A3" s="22" t="s">
        <v>34</v>
      </c>
      <c r="E3" s="117" t="s">
        <v>35</v>
      </c>
      <c r="F3" s="117"/>
      <c r="G3" s="117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90</v>
      </c>
      <c r="I4" s="11" t="s">
        <v>91</v>
      </c>
      <c r="J4" s="12"/>
      <c r="K4" s="35"/>
    </row>
    <row r="5" spans="1:11" ht="13.5">
      <c r="A5" s="11">
        <v>1</v>
      </c>
      <c r="B5" s="56">
        <v>714889</v>
      </c>
      <c r="C5" s="57">
        <v>46298102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6"/>
      <c r="C6" s="57"/>
      <c r="E6" s="109" t="s">
        <v>40</v>
      </c>
      <c r="F6" s="110"/>
      <c r="G6" s="62">
        <v>9348556</v>
      </c>
      <c r="H6" s="60">
        <v>657050213</v>
      </c>
      <c r="I6" s="62">
        <f>'10月'!I6+'11月'!G6</f>
        <v>73499332</v>
      </c>
      <c r="J6" s="62">
        <f>'10月'!J6+'11月'!H6</f>
        <v>10054161037</v>
      </c>
      <c r="K6" s="35"/>
    </row>
    <row r="7" spans="1:12" ht="13.5">
      <c r="A7" s="11">
        <v>3</v>
      </c>
      <c r="B7" s="56">
        <v>36699</v>
      </c>
      <c r="C7" s="57">
        <v>23986448</v>
      </c>
      <c r="E7" s="41"/>
      <c r="F7" s="44" t="s">
        <v>23</v>
      </c>
      <c r="G7" s="78">
        <v>9738268</v>
      </c>
      <c r="H7" s="82">
        <v>788622824</v>
      </c>
      <c r="I7" s="78">
        <f>'10月'!I7+'11月'!G7</f>
        <v>83890421</v>
      </c>
      <c r="J7" s="78">
        <f>'10月'!J7+'11月'!H7</f>
        <v>9453979168</v>
      </c>
      <c r="K7" s="35"/>
      <c r="L7" s="32"/>
    </row>
    <row r="8" spans="1:11" ht="13.5">
      <c r="A8" s="11">
        <v>4</v>
      </c>
      <c r="B8" s="56">
        <v>195555</v>
      </c>
      <c r="C8" s="57">
        <v>61959291</v>
      </c>
      <c r="E8" s="109" t="s">
        <v>88</v>
      </c>
      <c r="F8" s="110"/>
      <c r="G8" s="79">
        <v>103982</v>
      </c>
      <c r="H8" s="79">
        <v>26755088</v>
      </c>
      <c r="I8" s="62">
        <f>'10月'!I8+'11月'!G8</f>
        <v>902013</v>
      </c>
      <c r="J8" s="62">
        <f>'10月'!J8+'11月'!H8</f>
        <v>379747817</v>
      </c>
      <c r="K8" s="35"/>
    </row>
    <row r="9" spans="1:11" ht="13.5">
      <c r="A9" s="11">
        <v>5</v>
      </c>
      <c r="B9" s="56">
        <v>445150</v>
      </c>
      <c r="C9" s="57">
        <v>83334080</v>
      </c>
      <c r="E9" s="41"/>
      <c r="F9" s="44" t="s">
        <v>23</v>
      </c>
      <c r="G9" s="94">
        <v>414773</v>
      </c>
      <c r="H9" s="94">
        <v>136306086</v>
      </c>
      <c r="I9" s="78">
        <f>'10月'!I9+'11月'!G9</f>
        <v>1797672</v>
      </c>
      <c r="J9" s="78">
        <f>'10月'!J9+'11月'!H9</f>
        <v>796758987</v>
      </c>
      <c r="K9" s="35"/>
    </row>
    <row r="10" spans="1:11" ht="13.5">
      <c r="A10" s="11">
        <v>6</v>
      </c>
      <c r="B10" s="56">
        <v>661360</v>
      </c>
      <c r="C10" s="57">
        <v>66772498</v>
      </c>
      <c r="E10" s="109" t="s">
        <v>89</v>
      </c>
      <c r="F10" s="110"/>
      <c r="G10" s="62">
        <v>976740</v>
      </c>
      <c r="H10" s="63">
        <v>284700150</v>
      </c>
      <c r="I10" s="62">
        <f>'10月'!I10+'11月'!G10</f>
        <v>8775000</v>
      </c>
      <c r="J10" s="62">
        <f>'10月'!J10+'11月'!H10</f>
        <v>2414895840</v>
      </c>
      <c r="K10" s="35"/>
    </row>
    <row r="11" spans="1:11" ht="13.5">
      <c r="A11" s="11">
        <v>7</v>
      </c>
      <c r="B11" s="56">
        <v>607252</v>
      </c>
      <c r="C11" s="57">
        <v>126242167</v>
      </c>
      <c r="E11" s="41"/>
      <c r="F11" s="44" t="s">
        <v>23</v>
      </c>
      <c r="G11" s="78">
        <v>954510</v>
      </c>
      <c r="H11" s="78">
        <v>286284285</v>
      </c>
      <c r="I11" s="78">
        <f>'10月'!I11+'11月'!G11</f>
        <v>9219611</v>
      </c>
      <c r="J11" s="78">
        <f>'10月'!J11+'11月'!H11</f>
        <v>2492612000</v>
      </c>
      <c r="K11" s="35"/>
    </row>
    <row r="12" spans="1:11" ht="13.5">
      <c r="A12" s="11">
        <v>8</v>
      </c>
      <c r="B12" s="56">
        <v>203595</v>
      </c>
      <c r="C12" s="57">
        <v>45820605</v>
      </c>
      <c r="E12" s="109" t="s">
        <v>43</v>
      </c>
      <c r="F12" s="110"/>
      <c r="G12" s="79">
        <v>19888</v>
      </c>
      <c r="H12" s="79">
        <v>16595913</v>
      </c>
      <c r="I12" s="62">
        <f>'10月'!I12+'11月'!G12</f>
        <v>172287</v>
      </c>
      <c r="J12" s="62">
        <f>'10月'!J12+'11月'!H12</f>
        <v>150605745</v>
      </c>
      <c r="K12" s="32"/>
    </row>
    <row r="13" spans="1:11" ht="13.5">
      <c r="A13" s="11">
        <v>9</v>
      </c>
      <c r="B13" s="56"/>
      <c r="C13" s="57"/>
      <c r="E13" s="41"/>
      <c r="F13" s="44" t="s">
        <v>23</v>
      </c>
      <c r="G13" s="94">
        <v>10135</v>
      </c>
      <c r="H13" s="94">
        <v>10760025</v>
      </c>
      <c r="I13" s="78">
        <f>'10月'!I13+'11月'!G13</f>
        <v>177992</v>
      </c>
      <c r="J13" s="78">
        <f>'10月'!J13+'11月'!H13</f>
        <v>152813931</v>
      </c>
      <c r="K13" s="35"/>
    </row>
    <row r="14" spans="1:11" ht="13.5">
      <c r="A14" s="11">
        <v>10</v>
      </c>
      <c r="B14" s="56">
        <v>279467</v>
      </c>
      <c r="C14" s="57">
        <v>117343613</v>
      </c>
      <c r="E14" s="118" t="s">
        <v>96</v>
      </c>
      <c r="F14" s="119"/>
      <c r="G14" s="62"/>
      <c r="H14" s="65"/>
      <c r="I14" s="62">
        <f>'10月'!I14+'11月'!G14</f>
        <v>0</v>
      </c>
      <c r="J14" s="62">
        <f>'10月'!J14+'11月'!H14</f>
        <v>0</v>
      </c>
      <c r="K14" s="35"/>
    </row>
    <row r="15" spans="1:11" ht="13.5">
      <c r="A15" s="11">
        <v>11</v>
      </c>
      <c r="B15" s="56">
        <v>90315</v>
      </c>
      <c r="C15" s="57">
        <v>27615178</v>
      </c>
      <c r="E15" s="41"/>
      <c r="F15" s="44" t="s">
        <v>23</v>
      </c>
      <c r="G15" s="78"/>
      <c r="H15" s="83"/>
      <c r="I15" s="78">
        <f>'10月'!I15+'11月'!G15</f>
        <v>0</v>
      </c>
      <c r="J15" s="78">
        <f>'10月'!J15+'11月'!H15</f>
        <v>0</v>
      </c>
      <c r="K15" s="35"/>
    </row>
    <row r="16" spans="1:11" ht="13.5">
      <c r="A16" s="11">
        <v>12</v>
      </c>
      <c r="B16" s="56">
        <v>405226</v>
      </c>
      <c r="C16" s="57">
        <v>88232120</v>
      </c>
      <c r="E16" s="109" t="s">
        <v>44</v>
      </c>
      <c r="F16" s="110"/>
      <c r="G16" s="62"/>
      <c r="H16" s="62"/>
      <c r="I16" s="62">
        <f>'10月'!I16+'11月'!G16</f>
        <v>0</v>
      </c>
      <c r="J16" s="62">
        <f>'10月'!J16+'11月'!H16</f>
        <v>0</v>
      </c>
      <c r="K16" s="35"/>
    </row>
    <row r="17" spans="1:11" ht="13.5">
      <c r="A17" s="11">
        <v>13</v>
      </c>
      <c r="B17" s="56">
        <v>388945</v>
      </c>
      <c r="C17" s="57">
        <v>77177775</v>
      </c>
      <c r="E17" s="41"/>
      <c r="F17" s="44" t="s">
        <v>23</v>
      </c>
      <c r="G17" s="64">
        <v>0</v>
      </c>
      <c r="H17" s="64">
        <v>0</v>
      </c>
      <c r="I17" s="78">
        <f>'10月'!I17+'11月'!G17</f>
        <v>26759</v>
      </c>
      <c r="J17" s="78">
        <f>'10月'!J17+'11月'!H17</f>
        <v>11940828</v>
      </c>
      <c r="K17" s="35"/>
    </row>
    <row r="18" spans="1:11" ht="13.5">
      <c r="A18" s="11">
        <v>14</v>
      </c>
      <c r="B18" s="56">
        <v>465917</v>
      </c>
      <c r="C18" s="57">
        <v>129557517</v>
      </c>
      <c r="E18" s="115" t="s">
        <v>27</v>
      </c>
      <c r="F18" s="116"/>
      <c r="G18" s="79">
        <v>342198</v>
      </c>
      <c r="H18" s="79">
        <v>547523717</v>
      </c>
      <c r="I18" s="62">
        <f>'10月'!I18+'11月'!G18</f>
        <v>3556733</v>
      </c>
      <c r="J18" s="62">
        <f>'10月'!J18+'11月'!H18</f>
        <v>2216626157</v>
      </c>
      <c r="K18" s="35"/>
    </row>
    <row r="19" spans="1:11" ht="13.5">
      <c r="A19" s="11">
        <v>15</v>
      </c>
      <c r="B19" s="56">
        <v>337370</v>
      </c>
      <c r="C19" s="57">
        <v>59360210</v>
      </c>
      <c r="E19" s="41"/>
      <c r="F19" s="44" t="s">
        <v>23</v>
      </c>
      <c r="G19" s="94">
        <v>354735</v>
      </c>
      <c r="H19" s="94">
        <v>568431020</v>
      </c>
      <c r="I19" s="78">
        <f>'10月'!I19+'11月'!G19</f>
        <v>2849314</v>
      </c>
      <c r="J19" s="78">
        <f>'10月'!J19+'11月'!H19</f>
        <v>1968160272</v>
      </c>
      <c r="K19" s="35"/>
    </row>
    <row r="20" spans="1:11" ht="13.5">
      <c r="A20" s="11">
        <v>16</v>
      </c>
      <c r="B20" s="56"/>
      <c r="C20" s="57"/>
      <c r="E20" s="109" t="s">
        <v>26</v>
      </c>
      <c r="F20" s="110"/>
      <c r="G20" s="62">
        <v>11427</v>
      </c>
      <c r="H20" s="63">
        <v>6409162</v>
      </c>
      <c r="I20" s="62">
        <f>'10月'!I20+'11月'!G20</f>
        <v>375359</v>
      </c>
      <c r="J20" s="62">
        <f>'10月'!J20+'11月'!H20</f>
        <v>100502570</v>
      </c>
      <c r="K20" s="35"/>
    </row>
    <row r="21" spans="1:11" ht="13.5">
      <c r="A21" s="11">
        <v>17</v>
      </c>
      <c r="B21" s="56">
        <v>890827</v>
      </c>
      <c r="C21" s="57">
        <v>116230684</v>
      </c>
      <c r="E21" s="41"/>
      <c r="F21" s="44" t="s">
        <v>23</v>
      </c>
      <c r="G21" s="78">
        <v>10470</v>
      </c>
      <c r="H21" s="78">
        <v>5347077</v>
      </c>
      <c r="I21" s="78">
        <f>'10月'!I21+'11月'!G21</f>
        <v>233643</v>
      </c>
      <c r="J21" s="78">
        <f>'10月'!J21+'11月'!H21</f>
        <v>69168814</v>
      </c>
      <c r="K21" s="35"/>
    </row>
    <row r="22" spans="1:11" ht="13.5">
      <c r="A22" s="11">
        <v>18</v>
      </c>
      <c r="B22" s="56">
        <v>253185</v>
      </c>
      <c r="C22" s="57">
        <v>48833664</v>
      </c>
      <c r="E22" s="109" t="s">
        <v>45</v>
      </c>
      <c r="F22" s="110"/>
      <c r="G22" s="79">
        <v>534607</v>
      </c>
      <c r="H22" s="85">
        <v>274523225</v>
      </c>
      <c r="I22" s="62">
        <f>'10月'!I22+'11月'!G22</f>
        <v>7324815</v>
      </c>
      <c r="J22" s="62">
        <f>'10月'!J22+'11月'!H22</f>
        <v>3629498701</v>
      </c>
      <c r="K22" s="35"/>
    </row>
    <row r="23" spans="1:11" ht="13.5">
      <c r="A23" s="11">
        <v>19</v>
      </c>
      <c r="B23" s="56">
        <v>216161</v>
      </c>
      <c r="C23" s="57">
        <v>38065429</v>
      </c>
      <c r="E23" s="41"/>
      <c r="F23" s="44" t="s">
        <v>23</v>
      </c>
      <c r="G23" s="94">
        <v>588832</v>
      </c>
      <c r="H23" s="102">
        <v>330133042</v>
      </c>
      <c r="I23" s="78">
        <f>'10月'!I23+'11月'!G23</f>
        <v>7866864</v>
      </c>
      <c r="J23" s="78">
        <f>'10月'!J23+'11月'!H23</f>
        <v>3887651243</v>
      </c>
      <c r="K23" s="35"/>
    </row>
    <row r="24" spans="1:11" ht="13.5">
      <c r="A24" s="11">
        <v>20</v>
      </c>
      <c r="B24" s="56">
        <v>61859</v>
      </c>
      <c r="C24" s="57">
        <v>33127069</v>
      </c>
      <c r="E24" s="109" t="s">
        <v>24</v>
      </c>
      <c r="F24" s="110"/>
      <c r="G24" s="62">
        <f aca="true" t="shared" si="0" ref="G24:J25">G6+G8+G10+G12+G14+G16+G18+G20+G22</f>
        <v>11337398</v>
      </c>
      <c r="H24" s="62">
        <f t="shared" si="0"/>
        <v>1813557468</v>
      </c>
      <c r="I24" s="62">
        <f t="shared" si="0"/>
        <v>94605539</v>
      </c>
      <c r="J24" s="62">
        <f t="shared" si="0"/>
        <v>18946037867</v>
      </c>
      <c r="K24" s="35"/>
    </row>
    <row r="25" spans="1:11" ht="13.5">
      <c r="A25" s="11">
        <v>21</v>
      </c>
      <c r="B25" s="56">
        <v>92854</v>
      </c>
      <c r="C25" s="57">
        <v>49550967</v>
      </c>
      <c r="E25" s="41"/>
      <c r="F25" s="44" t="s">
        <v>25</v>
      </c>
      <c r="G25" s="64">
        <f t="shared" si="0"/>
        <v>12071723</v>
      </c>
      <c r="H25" s="64">
        <f t="shared" si="0"/>
        <v>2125884359</v>
      </c>
      <c r="I25" s="64">
        <f t="shared" si="0"/>
        <v>106062276</v>
      </c>
      <c r="J25" s="64">
        <f t="shared" si="0"/>
        <v>18833085243</v>
      </c>
      <c r="K25" s="35"/>
    </row>
    <row r="26" spans="1:11" ht="13.5">
      <c r="A26" s="11">
        <v>22</v>
      </c>
      <c r="B26" s="56">
        <v>155089</v>
      </c>
      <c r="C26" s="57">
        <v>59700521</v>
      </c>
      <c r="E26" s="111" t="s">
        <v>46</v>
      </c>
      <c r="F26" s="112"/>
      <c r="G26" s="4">
        <f>G24/G25</f>
        <v>0.9391698268755836</v>
      </c>
      <c r="H26" s="4">
        <f>H24/H25</f>
        <v>0.853083781496508</v>
      </c>
      <c r="I26" s="4">
        <f>I24/I25</f>
        <v>0.8919810376311367</v>
      </c>
      <c r="J26" s="4">
        <f>J24/J25</f>
        <v>1.005997563465709</v>
      </c>
      <c r="K26" s="35"/>
    </row>
    <row r="27" spans="1:10" ht="13.5" customHeight="1">
      <c r="A27" s="11">
        <v>23</v>
      </c>
      <c r="B27" s="56"/>
      <c r="C27" s="57"/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584756</v>
      </c>
      <c r="C28" s="57">
        <v>82718648</v>
      </c>
      <c r="F28" s="49"/>
      <c r="G28" s="49"/>
      <c r="H28" s="49"/>
      <c r="I28" s="49"/>
      <c r="J28" s="49"/>
    </row>
    <row r="29" spans="1:10" ht="13.5">
      <c r="A29" s="11">
        <v>25</v>
      </c>
      <c r="B29" s="56">
        <v>1174065</v>
      </c>
      <c r="C29" s="57">
        <v>122664104</v>
      </c>
      <c r="F29" s="49"/>
      <c r="G29" s="49"/>
      <c r="H29" s="49"/>
      <c r="I29" s="49"/>
      <c r="J29" s="49"/>
    </row>
    <row r="30" spans="1:10" ht="13.5">
      <c r="A30" s="11">
        <v>26</v>
      </c>
      <c r="B30" s="56">
        <v>352159</v>
      </c>
      <c r="C30" s="57">
        <v>57536937</v>
      </c>
      <c r="F30" s="49"/>
      <c r="G30" s="49"/>
      <c r="H30" s="49"/>
      <c r="I30" s="49"/>
      <c r="J30" s="49"/>
    </row>
    <row r="31" spans="1:3" ht="13.5">
      <c r="A31" s="11">
        <v>27</v>
      </c>
      <c r="B31" s="56">
        <v>217931</v>
      </c>
      <c r="C31" s="57">
        <v>33106509</v>
      </c>
    </row>
    <row r="32" spans="1:3" ht="13.5">
      <c r="A32" s="11">
        <v>28</v>
      </c>
      <c r="B32" s="56">
        <v>2012413</v>
      </c>
      <c r="C32" s="57">
        <v>155164452</v>
      </c>
    </row>
    <row r="33" spans="1:3" ht="13.5">
      <c r="A33" s="11">
        <v>29</v>
      </c>
      <c r="B33" s="56">
        <v>494359</v>
      </c>
      <c r="C33" s="57">
        <v>63158880</v>
      </c>
    </row>
    <row r="34" spans="1:3" ht="13.5">
      <c r="A34" s="11">
        <v>30</v>
      </c>
      <c r="B34" s="56"/>
      <c r="C34" s="57"/>
    </row>
    <row r="35" spans="1:3" ht="14.25" thickBot="1">
      <c r="A35" s="11">
        <v>31</v>
      </c>
      <c r="B35" s="58"/>
      <c r="C35" s="59"/>
    </row>
    <row r="36" spans="1:3" ht="14.25" thickBot="1">
      <c r="A36" s="17" t="s">
        <v>24</v>
      </c>
      <c r="B36" s="8">
        <f>SUM(B5:B35)</f>
        <v>11337398</v>
      </c>
      <c r="C36" s="8">
        <f>SUM(C5:C35)</f>
        <v>1813557468</v>
      </c>
    </row>
    <row r="37" spans="1:7" ht="13.5">
      <c r="A37" s="18" t="s">
        <v>25</v>
      </c>
      <c r="B37" s="7">
        <v>12071723</v>
      </c>
      <c r="C37" s="7">
        <v>2125884359</v>
      </c>
      <c r="G37" s="32"/>
    </row>
    <row r="38" spans="1:5" ht="14.25" thickBot="1">
      <c r="A38" s="19" t="s">
        <v>47</v>
      </c>
      <c r="B38" s="4">
        <f>B36/B37</f>
        <v>0.9391698268755836</v>
      </c>
      <c r="C38" s="4">
        <f>C36/C37</f>
        <v>0.853083781496508</v>
      </c>
      <c r="E38" s="30"/>
    </row>
    <row r="39" spans="1:7" ht="36.75" thickBot="1">
      <c r="A39" s="23" t="s">
        <v>92</v>
      </c>
      <c r="B39" s="8">
        <f>'10月'!B39+'11月'!B36</f>
        <v>94605539</v>
      </c>
      <c r="C39" s="8">
        <f>'10月'!C39+'11月'!C36</f>
        <v>18946037867</v>
      </c>
      <c r="D39">
        <v>5886778368</v>
      </c>
      <c r="G39" s="32"/>
    </row>
    <row r="40" spans="1:7" ht="13.5">
      <c r="A40" s="26" t="s">
        <v>48</v>
      </c>
      <c r="B40" s="28">
        <f>'10月'!B40+'11月'!B37</f>
        <v>106062276</v>
      </c>
      <c r="C40" s="28">
        <f>'10月'!C40+'11月'!C37</f>
        <v>18833085243</v>
      </c>
      <c r="D40">
        <v>6504490169</v>
      </c>
      <c r="G40" s="32"/>
    </row>
    <row r="41" spans="1:3" ht="13.5">
      <c r="A41" s="20" t="s">
        <v>49</v>
      </c>
      <c r="B41" s="27">
        <f>B39/B40</f>
        <v>0.8919810376311367</v>
      </c>
      <c r="C41" s="27">
        <f>C39/C40</f>
        <v>1.005997563465709</v>
      </c>
    </row>
    <row r="42" ht="13.5">
      <c r="F42" s="32"/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7.875" style="0" customWidth="1"/>
    <col min="2" max="2" width="11.7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1.25390625" style="0" customWidth="1"/>
    <col min="7" max="7" width="10.00390625" style="0" customWidth="1"/>
    <col min="8" max="8" width="12.625" style="0" customWidth="1"/>
    <col min="9" max="9" width="12.75390625" style="0" customWidth="1"/>
    <col min="10" max="10" width="14.25390625" style="0" customWidth="1"/>
  </cols>
  <sheetData>
    <row r="1" ht="17.25">
      <c r="A1" s="21" t="s">
        <v>115</v>
      </c>
    </row>
    <row r="3" spans="1:7" ht="14.25">
      <c r="A3" s="22" t="s">
        <v>34</v>
      </c>
      <c r="E3" s="117" t="s">
        <v>35</v>
      </c>
      <c r="F3" s="117"/>
      <c r="G3" s="117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93</v>
      </c>
      <c r="I4" s="11" t="s">
        <v>94</v>
      </c>
      <c r="J4" s="12"/>
      <c r="K4" s="35"/>
    </row>
    <row r="5" spans="1:11" ht="13.5">
      <c r="A5" s="11">
        <v>1</v>
      </c>
      <c r="B5" s="56">
        <v>447559</v>
      </c>
      <c r="C5" s="57">
        <v>55075941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6">
        <v>999974</v>
      </c>
      <c r="C6" s="57">
        <v>67716623</v>
      </c>
      <c r="E6" s="109" t="s">
        <v>40</v>
      </c>
      <c r="F6" s="110"/>
      <c r="G6" s="62">
        <v>10554528</v>
      </c>
      <c r="H6" s="60">
        <v>598880066</v>
      </c>
      <c r="I6" s="62">
        <f>'11月'!I6+'12月'!G6</f>
        <v>84053860</v>
      </c>
      <c r="J6" s="62">
        <f>'11月'!J6+'12月'!H6</f>
        <v>10653041103</v>
      </c>
      <c r="K6" s="35"/>
    </row>
    <row r="7" spans="1:12" ht="13.5">
      <c r="A7" s="11">
        <v>3</v>
      </c>
      <c r="B7" s="56">
        <v>552840</v>
      </c>
      <c r="C7" s="57">
        <v>68058660</v>
      </c>
      <c r="E7" s="41"/>
      <c r="F7" s="44" t="s">
        <v>23</v>
      </c>
      <c r="G7" s="78">
        <v>8412613</v>
      </c>
      <c r="H7" s="82">
        <v>881470876</v>
      </c>
      <c r="I7" s="78">
        <f>'11月'!I7+'12月'!G7</f>
        <v>92303034</v>
      </c>
      <c r="J7" s="78">
        <f>'11月'!J7+'12月'!H7</f>
        <v>10335450044</v>
      </c>
      <c r="K7" s="35"/>
      <c r="L7" s="32"/>
    </row>
    <row r="8" spans="1:11" ht="13.5">
      <c r="A8" s="11">
        <v>4</v>
      </c>
      <c r="B8" s="56">
        <v>1107638</v>
      </c>
      <c r="C8" s="57">
        <v>141294787</v>
      </c>
      <c r="E8" s="109" t="s">
        <v>41</v>
      </c>
      <c r="F8" s="110"/>
      <c r="G8" s="79">
        <v>198706</v>
      </c>
      <c r="H8" s="79">
        <v>65356236</v>
      </c>
      <c r="I8" s="62">
        <f>'11月'!I8+'12月'!G8</f>
        <v>1100719</v>
      </c>
      <c r="J8" s="62">
        <f>'11月'!J8+'12月'!H8</f>
        <v>445104053</v>
      </c>
      <c r="K8" s="35"/>
    </row>
    <row r="9" spans="1:11" ht="13.5">
      <c r="A9" s="11">
        <v>5</v>
      </c>
      <c r="B9" s="56">
        <v>1023057</v>
      </c>
      <c r="C9" s="57">
        <v>134759275</v>
      </c>
      <c r="E9" s="41"/>
      <c r="F9" s="44" t="s">
        <v>23</v>
      </c>
      <c r="G9" s="94">
        <v>683990</v>
      </c>
      <c r="H9" s="94">
        <v>156930292</v>
      </c>
      <c r="I9" s="78">
        <f>'11月'!I9+'12月'!G9</f>
        <v>2481662</v>
      </c>
      <c r="J9" s="78">
        <f>'11月'!J9+'12月'!H9</f>
        <v>953689279</v>
      </c>
      <c r="K9" s="35"/>
    </row>
    <row r="10" spans="1:11" ht="13.5">
      <c r="A10" s="11">
        <v>6</v>
      </c>
      <c r="B10" s="56">
        <v>240155</v>
      </c>
      <c r="C10" s="57">
        <v>38916583</v>
      </c>
      <c r="E10" s="109" t="s">
        <v>42</v>
      </c>
      <c r="F10" s="110"/>
      <c r="G10" s="62">
        <v>853620</v>
      </c>
      <c r="H10" s="63">
        <v>270287850</v>
      </c>
      <c r="I10" s="62">
        <f>'11月'!I10+'12月'!G10</f>
        <v>9628620</v>
      </c>
      <c r="J10" s="62">
        <f>'11月'!J10+'12月'!H10</f>
        <v>2685183690</v>
      </c>
      <c r="K10" s="35"/>
    </row>
    <row r="11" spans="1:11" ht="13.5">
      <c r="A11" s="11">
        <v>7</v>
      </c>
      <c r="B11" s="56"/>
      <c r="C11" s="57"/>
      <c r="E11" s="41"/>
      <c r="F11" s="44" t="s">
        <v>23</v>
      </c>
      <c r="G11" s="78">
        <v>878880</v>
      </c>
      <c r="H11" s="78">
        <v>297307710</v>
      </c>
      <c r="I11" s="78">
        <f>'11月'!I11+'12月'!G11</f>
        <v>10098491</v>
      </c>
      <c r="J11" s="78">
        <f>'11月'!J11+'12月'!H11</f>
        <v>2789919710</v>
      </c>
      <c r="K11" s="35"/>
    </row>
    <row r="12" spans="1:11" ht="13.5">
      <c r="A12" s="11">
        <v>8</v>
      </c>
      <c r="B12" s="56">
        <v>237041</v>
      </c>
      <c r="C12" s="57">
        <v>80231423</v>
      </c>
      <c r="E12" s="109" t="s">
        <v>43</v>
      </c>
      <c r="F12" s="110"/>
      <c r="G12" s="79">
        <v>14433</v>
      </c>
      <c r="H12" s="79">
        <v>13528299</v>
      </c>
      <c r="I12" s="62">
        <f>'11月'!I12+'12月'!G12</f>
        <v>186720</v>
      </c>
      <c r="J12" s="62">
        <f>'11月'!J12+'12月'!H12</f>
        <v>164134044</v>
      </c>
      <c r="K12" s="32"/>
    </row>
    <row r="13" spans="1:11" ht="13.5">
      <c r="A13" s="11">
        <v>9</v>
      </c>
      <c r="B13" s="56">
        <v>111347</v>
      </c>
      <c r="C13" s="57">
        <v>36237895</v>
      </c>
      <c r="E13" s="41"/>
      <c r="F13" s="44" t="s">
        <v>23</v>
      </c>
      <c r="G13" s="94">
        <v>12263</v>
      </c>
      <c r="H13" s="94">
        <v>13789472</v>
      </c>
      <c r="I13" s="78">
        <f>'11月'!I13+'12月'!G13</f>
        <v>190255</v>
      </c>
      <c r="J13" s="78">
        <f>'11月'!J13+'12月'!H13</f>
        <v>166603403</v>
      </c>
      <c r="K13" s="35"/>
    </row>
    <row r="14" spans="1:11" ht="13.5">
      <c r="A14" s="11">
        <v>10</v>
      </c>
      <c r="B14" s="56">
        <v>618110</v>
      </c>
      <c r="C14" s="57">
        <v>55751097</v>
      </c>
      <c r="E14" s="118" t="s">
        <v>96</v>
      </c>
      <c r="F14" s="119"/>
      <c r="G14" s="62"/>
      <c r="H14" s="67"/>
      <c r="I14" s="62">
        <f>'11月'!I14+'12月'!G14</f>
        <v>0</v>
      </c>
      <c r="J14" s="62">
        <f>'11月'!J14+'12月'!H14</f>
        <v>0</v>
      </c>
      <c r="K14" s="35"/>
    </row>
    <row r="15" spans="1:11" ht="13.5">
      <c r="A15" s="11">
        <v>11</v>
      </c>
      <c r="B15" s="56">
        <v>1517235</v>
      </c>
      <c r="C15" s="57">
        <v>118972375</v>
      </c>
      <c r="E15" s="41"/>
      <c r="F15" s="44" t="s">
        <v>23</v>
      </c>
      <c r="G15" s="78"/>
      <c r="H15" s="96"/>
      <c r="I15" s="78">
        <f>'11月'!I15+'12月'!G15</f>
        <v>0</v>
      </c>
      <c r="J15" s="78">
        <f>'11月'!J15+'12月'!H15</f>
        <v>0</v>
      </c>
      <c r="K15" s="35"/>
    </row>
    <row r="16" spans="1:11" ht="13.5">
      <c r="A16" s="11">
        <v>12</v>
      </c>
      <c r="B16" s="56">
        <v>788905</v>
      </c>
      <c r="C16" s="57">
        <v>77196834</v>
      </c>
      <c r="E16" s="109" t="s">
        <v>44</v>
      </c>
      <c r="F16" s="110"/>
      <c r="G16" s="62"/>
      <c r="H16" s="62"/>
      <c r="I16" s="62">
        <f>'11月'!I16+'12月'!G16</f>
        <v>0</v>
      </c>
      <c r="J16" s="62">
        <f>'11月'!J16+'12月'!H16</f>
        <v>0</v>
      </c>
      <c r="K16" s="35"/>
    </row>
    <row r="17" spans="1:11" ht="13.5">
      <c r="A17" s="11">
        <v>13</v>
      </c>
      <c r="B17" s="56">
        <v>620256</v>
      </c>
      <c r="C17" s="57">
        <v>62695672</v>
      </c>
      <c r="E17" s="41"/>
      <c r="F17" s="44" t="s">
        <v>23</v>
      </c>
      <c r="G17" s="64">
        <v>0</v>
      </c>
      <c r="H17" s="64">
        <v>0</v>
      </c>
      <c r="I17" s="78">
        <f>'11月'!I17+'12月'!G17</f>
        <v>26759</v>
      </c>
      <c r="J17" s="78">
        <f>'11月'!J17+'12月'!H17</f>
        <v>11940828</v>
      </c>
      <c r="K17" s="35"/>
    </row>
    <row r="18" spans="1:11" ht="13.5">
      <c r="A18" s="11">
        <v>14</v>
      </c>
      <c r="B18" s="56"/>
      <c r="C18" s="57"/>
      <c r="E18" s="120" t="s">
        <v>27</v>
      </c>
      <c r="F18" s="121"/>
      <c r="G18" s="79">
        <v>308009</v>
      </c>
      <c r="H18" s="79">
        <v>499580875</v>
      </c>
      <c r="I18" s="62">
        <f>'11月'!I18+'12月'!G18</f>
        <v>3864742</v>
      </c>
      <c r="J18" s="62">
        <f>'11月'!J18+'12月'!H18</f>
        <v>2716207032</v>
      </c>
      <c r="K18" s="35"/>
    </row>
    <row r="19" spans="1:11" ht="13.5">
      <c r="A19" s="11">
        <v>15</v>
      </c>
      <c r="B19" s="56">
        <v>205003</v>
      </c>
      <c r="C19" s="57">
        <v>86228079</v>
      </c>
      <c r="E19" s="41"/>
      <c r="F19" s="44" t="s">
        <v>23</v>
      </c>
      <c r="G19" s="94">
        <v>288223</v>
      </c>
      <c r="H19" s="94">
        <v>483472178</v>
      </c>
      <c r="I19" s="78">
        <f>'11月'!I19+'12月'!G19</f>
        <v>3137537</v>
      </c>
      <c r="J19" s="78">
        <f>'11月'!J19+'12月'!H19</f>
        <v>2451632450</v>
      </c>
      <c r="K19" s="35"/>
    </row>
    <row r="20" spans="1:11" ht="13.5">
      <c r="A20" s="11">
        <v>16</v>
      </c>
      <c r="B20" s="56">
        <v>422562</v>
      </c>
      <c r="C20" s="57">
        <v>82849984</v>
      </c>
      <c r="E20" s="109" t="s">
        <v>26</v>
      </c>
      <c r="F20" s="110"/>
      <c r="G20" s="62">
        <v>18692</v>
      </c>
      <c r="H20" s="63">
        <v>7878757</v>
      </c>
      <c r="I20" s="62">
        <f>'11月'!I20+'12月'!G20</f>
        <v>394051</v>
      </c>
      <c r="J20" s="62">
        <f>'11月'!J20+'12月'!H20</f>
        <v>108381327</v>
      </c>
      <c r="K20" s="35"/>
    </row>
    <row r="21" spans="1:11" ht="13.5">
      <c r="A21" s="11">
        <v>17</v>
      </c>
      <c r="B21" s="56">
        <v>800968</v>
      </c>
      <c r="C21" s="57">
        <v>68125938</v>
      </c>
      <c r="E21" s="41"/>
      <c r="F21" s="44" t="s">
        <v>23</v>
      </c>
      <c r="G21" s="78">
        <v>19049</v>
      </c>
      <c r="H21" s="78">
        <v>8366201</v>
      </c>
      <c r="I21" s="78">
        <f>'11月'!I21+'12月'!G21</f>
        <v>252692</v>
      </c>
      <c r="J21" s="78">
        <f>'11月'!J21+'12月'!H21</f>
        <v>77535015</v>
      </c>
      <c r="K21" s="35"/>
    </row>
    <row r="22" spans="1:11" ht="13.5">
      <c r="A22" s="11">
        <v>18</v>
      </c>
      <c r="B22" s="56">
        <v>767203</v>
      </c>
      <c r="C22" s="57">
        <v>83510932</v>
      </c>
      <c r="E22" s="109" t="s">
        <v>45</v>
      </c>
      <c r="F22" s="110"/>
      <c r="G22" s="79">
        <v>658337</v>
      </c>
      <c r="H22" s="97">
        <v>444495586</v>
      </c>
      <c r="I22" s="62">
        <f>'11月'!I22+'12月'!G22</f>
        <v>7983152</v>
      </c>
      <c r="J22" s="62">
        <f>'11月'!J22+'12月'!H22</f>
        <v>4073994287</v>
      </c>
      <c r="K22" s="35"/>
    </row>
    <row r="23" spans="1:11" ht="13.5">
      <c r="A23" s="11">
        <v>19</v>
      </c>
      <c r="B23" s="56">
        <v>80558</v>
      </c>
      <c r="C23" s="57">
        <v>51565868</v>
      </c>
      <c r="E23" s="41"/>
      <c r="F23" s="44" t="s">
        <v>23</v>
      </c>
      <c r="G23" s="94">
        <v>818476</v>
      </c>
      <c r="H23" s="107">
        <v>508965171</v>
      </c>
      <c r="I23" s="78">
        <f>'11月'!I23+'12月'!G23</f>
        <v>8685340</v>
      </c>
      <c r="J23" s="78">
        <f>'11月'!J23+'12月'!H23</f>
        <v>4396616414</v>
      </c>
      <c r="K23" s="35"/>
    </row>
    <row r="24" spans="1:11" ht="13.5">
      <c r="A24" s="11">
        <v>20</v>
      </c>
      <c r="B24" s="56">
        <v>306519</v>
      </c>
      <c r="C24" s="57">
        <v>73688121</v>
      </c>
      <c r="E24" s="109" t="s">
        <v>24</v>
      </c>
      <c r="F24" s="110"/>
      <c r="G24" s="62">
        <f aca="true" t="shared" si="0" ref="G24:J25">G6+G8+G10+G12+G14+G16+G18+G20+G22</f>
        <v>12606325</v>
      </c>
      <c r="H24" s="62">
        <f t="shared" si="0"/>
        <v>1900007669</v>
      </c>
      <c r="I24" s="62">
        <f t="shared" si="0"/>
        <v>107211864</v>
      </c>
      <c r="J24" s="62">
        <f t="shared" si="0"/>
        <v>20846045536</v>
      </c>
      <c r="K24" s="35"/>
    </row>
    <row r="25" spans="1:11" ht="13.5">
      <c r="A25" s="11">
        <v>21</v>
      </c>
      <c r="B25" s="56"/>
      <c r="C25" s="57"/>
      <c r="E25" s="41"/>
      <c r="F25" s="44" t="s">
        <v>25</v>
      </c>
      <c r="G25" s="64">
        <f t="shared" si="0"/>
        <v>11113494</v>
      </c>
      <c r="H25" s="64">
        <f t="shared" si="0"/>
        <v>2350301900</v>
      </c>
      <c r="I25" s="64">
        <f t="shared" si="0"/>
        <v>117175770</v>
      </c>
      <c r="J25" s="64">
        <f t="shared" si="0"/>
        <v>21183387143</v>
      </c>
      <c r="K25" s="35"/>
    </row>
    <row r="26" spans="1:11" ht="13.5">
      <c r="A26" s="11">
        <v>22</v>
      </c>
      <c r="B26" s="56">
        <v>172141</v>
      </c>
      <c r="C26" s="57">
        <v>46910366</v>
      </c>
      <c r="E26" s="111" t="s">
        <v>46</v>
      </c>
      <c r="F26" s="112"/>
      <c r="G26" s="27">
        <f>G24/G25</f>
        <v>1.1343259824498038</v>
      </c>
      <c r="H26" s="27">
        <f>H24/H25</f>
        <v>0.808410046811433</v>
      </c>
      <c r="I26" s="4">
        <f>I24/I25</f>
        <v>0.9149661572524763</v>
      </c>
      <c r="J26" s="4">
        <f>J24/J25</f>
        <v>0.984075180955588</v>
      </c>
      <c r="K26" s="35"/>
    </row>
    <row r="27" spans="1:10" ht="13.5" customHeight="1">
      <c r="A27" s="11">
        <v>23</v>
      </c>
      <c r="B27" s="56">
        <v>29298</v>
      </c>
      <c r="C27" s="57">
        <v>16412768</v>
      </c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315161</v>
      </c>
      <c r="C28" s="57">
        <v>49711390</v>
      </c>
      <c r="F28" s="49"/>
      <c r="G28" s="49"/>
      <c r="H28" s="49"/>
      <c r="I28" s="49"/>
      <c r="J28" s="49"/>
    </row>
    <row r="29" spans="1:10" ht="13.5">
      <c r="A29" s="11">
        <v>25</v>
      </c>
      <c r="B29" s="56">
        <v>648843</v>
      </c>
      <c r="C29" s="57">
        <v>133129898</v>
      </c>
      <c r="F29" s="49"/>
      <c r="G29" s="49"/>
      <c r="H29" s="49"/>
      <c r="I29" s="49"/>
      <c r="J29" s="49"/>
    </row>
    <row r="30" spans="1:10" ht="13.5">
      <c r="A30" s="11">
        <v>26</v>
      </c>
      <c r="B30" s="56">
        <v>90041</v>
      </c>
      <c r="C30" s="57">
        <v>37815941</v>
      </c>
      <c r="F30" s="49"/>
      <c r="G30" s="49"/>
      <c r="H30" s="49"/>
      <c r="I30" s="49"/>
      <c r="J30" s="49"/>
    </row>
    <row r="31" spans="1:10" ht="13.5">
      <c r="A31" s="11">
        <v>27</v>
      </c>
      <c r="B31" s="56">
        <v>49984</v>
      </c>
      <c r="C31" s="57">
        <v>26718037</v>
      </c>
      <c r="F31" s="49"/>
      <c r="G31" s="49"/>
      <c r="H31" s="49"/>
      <c r="I31" s="66"/>
      <c r="J31" s="49"/>
    </row>
    <row r="32" spans="1:3" ht="13.5">
      <c r="A32" s="11">
        <v>28</v>
      </c>
      <c r="B32" s="56">
        <v>186169</v>
      </c>
      <c r="C32" s="57">
        <v>76628900</v>
      </c>
    </row>
    <row r="33" spans="1:8" ht="13.5">
      <c r="A33" s="11">
        <v>29</v>
      </c>
      <c r="B33" s="56">
        <v>231478</v>
      </c>
      <c r="C33" s="57">
        <v>95277649</v>
      </c>
      <c r="F33" s="48"/>
      <c r="G33" s="48"/>
      <c r="H33" s="48"/>
    </row>
    <row r="34" spans="1:8" ht="13.5">
      <c r="A34" s="11">
        <v>30</v>
      </c>
      <c r="B34" s="56">
        <v>36280</v>
      </c>
      <c r="C34" s="57">
        <v>34526633</v>
      </c>
      <c r="F34" s="48"/>
      <c r="G34" s="48"/>
      <c r="H34" s="48"/>
    </row>
    <row r="35" spans="1:3" ht="14.25" thickBot="1">
      <c r="A35" s="11">
        <v>31</v>
      </c>
      <c r="B35" s="58"/>
      <c r="C35" s="59"/>
    </row>
    <row r="36" spans="1:6" ht="14.25" thickBot="1">
      <c r="A36" s="17" t="s">
        <v>24</v>
      </c>
      <c r="B36" s="8">
        <f>SUM(B5:B35)</f>
        <v>12606325</v>
      </c>
      <c r="C36" s="8">
        <f>SUM(C5:C35)</f>
        <v>1900007669</v>
      </c>
      <c r="F36" s="25"/>
    </row>
    <row r="37" spans="1:7" ht="13.5">
      <c r="A37" s="18" t="s">
        <v>25</v>
      </c>
      <c r="B37" s="7">
        <v>11113494</v>
      </c>
      <c r="C37" s="7">
        <v>2350301900</v>
      </c>
      <c r="G37" s="32"/>
    </row>
    <row r="38" spans="1:5" ht="14.25" thickBot="1">
      <c r="A38" s="19" t="s">
        <v>47</v>
      </c>
      <c r="B38" s="4">
        <f>B36/B37</f>
        <v>1.1343259824498038</v>
      </c>
      <c r="C38" s="4">
        <f>C36/C37</f>
        <v>0.808410046811433</v>
      </c>
      <c r="E38" s="30"/>
    </row>
    <row r="39" spans="1:7" ht="36.75" thickBot="1">
      <c r="A39" s="23" t="s">
        <v>95</v>
      </c>
      <c r="B39" s="8">
        <f>'11月'!B39+'12月'!B36</f>
        <v>107211864</v>
      </c>
      <c r="C39" s="8">
        <f>'11月'!C39+'12月'!C36</f>
        <v>20846045536</v>
      </c>
      <c r="D39">
        <v>5886778368</v>
      </c>
      <c r="G39" s="32"/>
    </row>
    <row r="40" spans="1:7" ht="13.5">
      <c r="A40" s="26" t="s">
        <v>48</v>
      </c>
      <c r="B40" s="28">
        <f>'11月'!B40+'12月'!B37</f>
        <v>117175770</v>
      </c>
      <c r="C40" s="28">
        <f>'11月'!C40+'12月'!C37</f>
        <v>21183387143</v>
      </c>
      <c r="D40">
        <v>6504490169</v>
      </c>
      <c r="G40" s="32"/>
    </row>
    <row r="41" spans="1:3" ht="13.5">
      <c r="A41" s="20" t="s">
        <v>49</v>
      </c>
      <c r="B41" s="27">
        <f>B39/B40</f>
        <v>0.9149661572524763</v>
      </c>
      <c r="C41" s="27">
        <f>C39/C40</f>
        <v>0.984075180955588</v>
      </c>
    </row>
    <row r="42" ht="13.5">
      <c r="F42" s="32"/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G19" sqref="G19"/>
    </sheetView>
  </sheetViews>
  <sheetFormatPr defaultColWidth="9.00390625" defaultRowHeight="13.5"/>
  <cols>
    <col min="2" max="2" width="11.00390625" style="0" bestFit="1" customWidth="1"/>
    <col min="3" max="3" width="13.62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105</v>
      </c>
    </row>
    <row r="3" spans="1:7" ht="14.25">
      <c r="A3" s="22" t="s">
        <v>18</v>
      </c>
      <c r="E3" s="117" t="s">
        <v>17</v>
      </c>
      <c r="F3" s="117"/>
      <c r="G3" s="117"/>
    </row>
    <row r="4" spans="1:10" ht="13.5">
      <c r="A4" s="1" t="s">
        <v>0</v>
      </c>
      <c r="B4" s="1" t="s">
        <v>5</v>
      </c>
      <c r="C4" s="1" t="s">
        <v>6</v>
      </c>
      <c r="E4" s="45"/>
      <c r="F4" s="42"/>
      <c r="G4" s="11"/>
      <c r="H4" s="33" t="s">
        <v>33</v>
      </c>
      <c r="I4" s="11" t="s">
        <v>28</v>
      </c>
      <c r="J4" s="12"/>
    </row>
    <row r="5" spans="1:10" ht="13.5">
      <c r="A5" s="2">
        <v>1</v>
      </c>
      <c r="B5" s="3">
        <v>105468</v>
      </c>
      <c r="C5" s="3">
        <v>43282425</v>
      </c>
      <c r="E5" s="46"/>
      <c r="F5" s="43"/>
      <c r="G5" s="1" t="s">
        <v>13</v>
      </c>
      <c r="H5" s="34" t="s">
        <v>14</v>
      </c>
      <c r="I5" s="1" t="s">
        <v>13</v>
      </c>
      <c r="J5" s="1" t="s">
        <v>14</v>
      </c>
    </row>
    <row r="6" spans="1:10" ht="13.5">
      <c r="A6" s="2">
        <v>2</v>
      </c>
      <c r="B6" s="3">
        <v>221442</v>
      </c>
      <c r="C6" s="3">
        <v>76079196</v>
      </c>
      <c r="E6" s="109" t="s">
        <v>7</v>
      </c>
      <c r="F6" s="110"/>
      <c r="G6" s="13">
        <v>5553789</v>
      </c>
      <c r="H6" s="6">
        <v>511263435</v>
      </c>
      <c r="I6" s="13">
        <f>'１月'!G6+'２月'!G6</f>
        <v>8921383</v>
      </c>
      <c r="J6" s="6">
        <f>'１月'!H6+'２月'!H6</f>
        <v>851941637</v>
      </c>
    </row>
    <row r="7" spans="1:10" ht="13.5">
      <c r="A7" s="2">
        <v>3</v>
      </c>
      <c r="B7" s="3"/>
      <c r="C7" s="3"/>
      <c r="E7" s="41"/>
      <c r="F7" s="44" t="s">
        <v>15</v>
      </c>
      <c r="G7" s="81">
        <v>5302206</v>
      </c>
      <c r="H7" s="86">
        <v>502707316</v>
      </c>
      <c r="I7" s="15">
        <f>'１月'!G7+'２月'!G7</f>
        <v>15537802</v>
      </c>
      <c r="J7" s="16">
        <f>'１月'!H7+'２月'!H7</f>
        <v>1039701384</v>
      </c>
    </row>
    <row r="8" spans="1:10" ht="13.5">
      <c r="A8" s="2">
        <v>4</v>
      </c>
      <c r="B8" s="3">
        <v>870982</v>
      </c>
      <c r="C8" s="3">
        <v>134857093</v>
      </c>
      <c r="E8" s="109" t="s">
        <v>8</v>
      </c>
      <c r="F8" s="110"/>
      <c r="G8" s="87">
        <v>220256</v>
      </c>
      <c r="H8" s="87">
        <v>73664833</v>
      </c>
      <c r="I8" s="14">
        <f>'１月'!G8+'２月'!G8</f>
        <v>454428</v>
      </c>
      <c r="J8" s="14">
        <f>'１月'!H8+'２月'!H8</f>
        <v>183481937</v>
      </c>
    </row>
    <row r="9" spans="1:10" ht="13.5">
      <c r="A9" s="2">
        <v>5</v>
      </c>
      <c r="B9" s="3">
        <v>431804</v>
      </c>
      <c r="C9" s="3">
        <v>65519645</v>
      </c>
      <c r="E9" s="41"/>
      <c r="F9" s="44" t="s">
        <v>15</v>
      </c>
      <c r="G9" s="98">
        <v>416044</v>
      </c>
      <c r="H9" s="98">
        <v>156915108</v>
      </c>
      <c r="I9" s="16">
        <f>'１月'!G9+'２月'!G9</f>
        <v>737825</v>
      </c>
      <c r="J9" s="16">
        <f>'１月'!H9+'２月'!H9</f>
        <v>297933512</v>
      </c>
    </row>
    <row r="10" spans="1:10" ht="13.5">
      <c r="A10" s="2">
        <v>6</v>
      </c>
      <c r="B10" s="3">
        <v>306111</v>
      </c>
      <c r="C10" s="3">
        <v>65702830</v>
      </c>
      <c r="E10" s="109" t="s">
        <v>9</v>
      </c>
      <c r="F10" s="110"/>
      <c r="G10" s="14">
        <v>1001790</v>
      </c>
      <c r="H10" s="14">
        <v>314532015</v>
      </c>
      <c r="I10" s="14">
        <f>'１月'!G10+'２月'!G10</f>
        <v>1841100</v>
      </c>
      <c r="J10" s="14">
        <f>'１月'!H10+'２月'!H10</f>
        <v>587337450</v>
      </c>
    </row>
    <row r="11" spans="1:10" ht="13.5">
      <c r="A11" s="2">
        <v>7</v>
      </c>
      <c r="B11" s="3">
        <v>266079</v>
      </c>
      <c r="C11" s="3">
        <v>57895882</v>
      </c>
      <c r="E11" s="41"/>
      <c r="F11" s="44" t="s">
        <v>15</v>
      </c>
      <c r="G11" s="88">
        <v>977370</v>
      </c>
      <c r="H11" s="88">
        <v>274288245</v>
      </c>
      <c r="I11" s="16">
        <f>'１月'!G11+'２月'!G11</f>
        <v>2082070</v>
      </c>
      <c r="J11" s="16">
        <f>'１月'!H11+'２月'!H11</f>
        <v>512631305</v>
      </c>
    </row>
    <row r="12" spans="1:10" ht="13.5">
      <c r="A12" s="2">
        <v>8</v>
      </c>
      <c r="B12" s="3">
        <v>215088</v>
      </c>
      <c r="C12" s="3">
        <v>51472462</v>
      </c>
      <c r="E12" s="109" t="s">
        <v>10</v>
      </c>
      <c r="F12" s="110"/>
      <c r="G12" s="87">
        <v>14475</v>
      </c>
      <c r="H12" s="87">
        <v>13993104</v>
      </c>
      <c r="I12" s="14">
        <f>'１月'!G12+'２月'!G12</f>
        <v>40402</v>
      </c>
      <c r="J12" s="14">
        <f>'１月'!H12+'２月'!H12</f>
        <v>35555027</v>
      </c>
    </row>
    <row r="13" spans="1:10" ht="13.5">
      <c r="A13" s="2">
        <v>9</v>
      </c>
      <c r="B13" s="3">
        <v>689633</v>
      </c>
      <c r="C13" s="3">
        <v>120742792</v>
      </c>
      <c r="E13" s="41"/>
      <c r="F13" s="44" t="s">
        <v>15</v>
      </c>
      <c r="G13" s="98">
        <v>31042</v>
      </c>
      <c r="H13" s="98">
        <v>22410634</v>
      </c>
      <c r="I13" s="16">
        <f>'１月'!G13+'２月'!G13</f>
        <v>52291</v>
      </c>
      <c r="J13" s="16">
        <f>'１月'!H13+'２月'!H13</f>
        <v>40150289</v>
      </c>
    </row>
    <row r="14" spans="1:10" ht="13.5">
      <c r="A14" s="2">
        <v>10</v>
      </c>
      <c r="B14" s="3"/>
      <c r="C14" s="3"/>
      <c r="E14" s="118" t="s">
        <v>96</v>
      </c>
      <c r="F14" s="119"/>
      <c r="G14" s="14"/>
      <c r="H14" s="24"/>
      <c r="I14" s="14">
        <f>'１月'!G14+'２月'!G14</f>
        <v>0</v>
      </c>
      <c r="J14" s="24">
        <f>'１月'!H14+'２月'!H14</f>
        <v>0</v>
      </c>
    </row>
    <row r="15" spans="1:10" ht="13.5">
      <c r="A15" s="2">
        <v>11</v>
      </c>
      <c r="B15" s="3">
        <v>521364</v>
      </c>
      <c r="C15" s="3">
        <v>64989084</v>
      </c>
      <c r="E15" s="41"/>
      <c r="F15" s="44" t="s">
        <v>15</v>
      </c>
      <c r="G15" s="88"/>
      <c r="H15" s="89"/>
      <c r="I15" s="16">
        <f>'１月'!G15+'２月'!G15</f>
        <v>0</v>
      </c>
      <c r="J15" s="16">
        <f>'１月'!H15+'２月'!H15</f>
        <v>0</v>
      </c>
    </row>
    <row r="16" spans="1:10" ht="13.5">
      <c r="A16" s="2">
        <v>12</v>
      </c>
      <c r="B16" s="3">
        <v>368410</v>
      </c>
      <c r="C16" s="3">
        <v>99387703</v>
      </c>
      <c r="E16" s="109" t="s">
        <v>97</v>
      </c>
      <c r="F16" s="110"/>
      <c r="G16" s="14"/>
      <c r="H16" s="14"/>
      <c r="I16" s="14">
        <f>'１月'!G16+'２月'!G16</f>
        <v>0</v>
      </c>
      <c r="J16" s="14">
        <f>'１月'!H16+'２月'!H16</f>
        <v>0</v>
      </c>
    </row>
    <row r="17" spans="1:10" ht="13.5">
      <c r="A17" s="2">
        <v>13</v>
      </c>
      <c r="B17" s="3">
        <v>310400</v>
      </c>
      <c r="C17" s="3">
        <v>72227187</v>
      </c>
      <c r="E17" s="41"/>
      <c r="F17" s="44" t="s">
        <v>15</v>
      </c>
      <c r="G17" s="16"/>
      <c r="H17" s="16"/>
      <c r="I17" s="16">
        <f>'１月'!G17+'２月'!G17</f>
        <v>0</v>
      </c>
      <c r="J17" s="16">
        <f>'１月'!H17+'２月'!H17</f>
        <v>0</v>
      </c>
    </row>
    <row r="18" spans="1:10" ht="13.5">
      <c r="A18" s="2">
        <v>14</v>
      </c>
      <c r="B18" s="3">
        <v>59173</v>
      </c>
      <c r="C18" s="3">
        <v>32530115</v>
      </c>
      <c r="E18" s="115" t="s">
        <v>27</v>
      </c>
      <c r="F18" s="116"/>
      <c r="G18" s="76">
        <v>719017</v>
      </c>
      <c r="H18" s="76">
        <v>379795864</v>
      </c>
      <c r="I18" s="14">
        <f>'１月'!G18+'２月'!G18</f>
        <v>1101607</v>
      </c>
      <c r="J18" s="14">
        <f>'１月'!H18+'２月'!H18</f>
        <v>646360629</v>
      </c>
    </row>
    <row r="19" spans="1:10" ht="13.5">
      <c r="A19" s="2">
        <v>15</v>
      </c>
      <c r="B19" s="3">
        <v>67256</v>
      </c>
      <c r="C19" s="3">
        <v>26691769</v>
      </c>
      <c r="E19" s="41"/>
      <c r="F19" s="44" t="s">
        <v>23</v>
      </c>
      <c r="G19" s="99">
        <v>488277</v>
      </c>
      <c r="H19" s="99">
        <v>278003756</v>
      </c>
      <c r="I19" s="16">
        <f>'１月'!G19+'２月'!G19</f>
        <v>845794</v>
      </c>
      <c r="J19" s="16">
        <f>'１月'!H19+'２月'!H19</f>
        <v>516533429</v>
      </c>
    </row>
    <row r="20" spans="1:10" ht="13.5">
      <c r="A20" s="2">
        <v>16</v>
      </c>
      <c r="B20" s="3">
        <v>139277</v>
      </c>
      <c r="C20" s="3">
        <v>68434122</v>
      </c>
      <c r="E20" s="109" t="s">
        <v>26</v>
      </c>
      <c r="F20" s="110"/>
      <c r="G20" s="54">
        <v>17367</v>
      </c>
      <c r="H20" s="54">
        <v>9417300</v>
      </c>
      <c r="I20" s="70">
        <f>'１月'!G20+'２月'!G20</f>
        <v>34535</v>
      </c>
      <c r="J20" s="70">
        <f>'１月'!H20+'２月'!H20</f>
        <v>16218707</v>
      </c>
    </row>
    <row r="21" spans="1:10" ht="13.5">
      <c r="A21" s="2">
        <v>17</v>
      </c>
      <c r="B21" s="3"/>
      <c r="C21" s="3"/>
      <c r="E21" s="41"/>
      <c r="F21" s="44" t="s">
        <v>23</v>
      </c>
      <c r="G21" s="75">
        <v>14224</v>
      </c>
      <c r="H21" s="75">
        <v>4168346</v>
      </c>
      <c r="I21" s="69">
        <f>'１月'!G21+'２月'!G21</f>
        <v>27780</v>
      </c>
      <c r="J21" s="69">
        <f>'１月'!H21+'２月'!H21</f>
        <v>7865815</v>
      </c>
    </row>
    <row r="22" spans="1:10" ht="13.5">
      <c r="A22" s="2">
        <v>18</v>
      </c>
      <c r="B22" s="3">
        <v>128293</v>
      </c>
      <c r="C22" s="3">
        <v>38857126</v>
      </c>
      <c r="E22" s="109" t="s">
        <v>12</v>
      </c>
      <c r="F22" s="110"/>
      <c r="G22" s="76">
        <v>621883</v>
      </c>
      <c r="H22" s="90">
        <v>360859828</v>
      </c>
      <c r="I22" s="14">
        <f>'１月'!G22+'２月'!G22</f>
        <v>1412747</v>
      </c>
      <c r="J22" s="24">
        <f>'１月'!H22+'２月'!H22</f>
        <v>735608235</v>
      </c>
    </row>
    <row r="23" spans="1:10" ht="13.5">
      <c r="A23" s="2">
        <v>19</v>
      </c>
      <c r="B23" s="3">
        <v>531711</v>
      </c>
      <c r="C23" s="3">
        <v>75244345</v>
      </c>
      <c r="E23" s="41"/>
      <c r="F23" s="44" t="s">
        <v>15</v>
      </c>
      <c r="G23" s="99">
        <v>787111</v>
      </c>
      <c r="H23" s="100">
        <v>389083658</v>
      </c>
      <c r="I23" s="16">
        <f>'１月'!G23+'２月'!G23</f>
        <v>1617337</v>
      </c>
      <c r="J23" s="16">
        <f>'１月'!H23+'２月'!H23</f>
        <v>824975258</v>
      </c>
    </row>
    <row r="24" spans="1:10" ht="13.5">
      <c r="A24" s="2">
        <v>20</v>
      </c>
      <c r="B24" s="3">
        <v>1000443</v>
      </c>
      <c r="C24" s="3">
        <v>137125437</v>
      </c>
      <c r="E24" s="109" t="s">
        <v>24</v>
      </c>
      <c r="F24" s="110"/>
      <c r="G24" s="14">
        <f aca="true" t="shared" si="0" ref="G24:J25">G6+G8+G10+G12+G14+G16+G18+G20+G22</f>
        <v>8148577</v>
      </c>
      <c r="H24" s="14">
        <f t="shared" si="0"/>
        <v>1663526379</v>
      </c>
      <c r="I24" s="14">
        <f t="shared" si="0"/>
        <v>13806202</v>
      </c>
      <c r="J24" s="14">
        <f t="shared" si="0"/>
        <v>3056503622</v>
      </c>
    </row>
    <row r="25" spans="1:10" ht="13.5">
      <c r="A25" s="2">
        <v>21</v>
      </c>
      <c r="B25" s="3">
        <v>335798</v>
      </c>
      <c r="C25" s="3">
        <v>56270162</v>
      </c>
      <c r="E25" s="41"/>
      <c r="F25" s="44" t="s">
        <v>25</v>
      </c>
      <c r="G25" s="16">
        <f t="shared" si="0"/>
        <v>8016274</v>
      </c>
      <c r="H25" s="16">
        <f t="shared" si="0"/>
        <v>1627577063</v>
      </c>
      <c r="I25" s="16">
        <f t="shared" si="0"/>
        <v>20900899</v>
      </c>
      <c r="J25" s="16">
        <f t="shared" si="0"/>
        <v>3239790992</v>
      </c>
    </row>
    <row r="26" spans="1:10" ht="13.5">
      <c r="A26" s="2">
        <v>22</v>
      </c>
      <c r="B26" s="3">
        <v>249646</v>
      </c>
      <c r="C26" s="3">
        <v>72235713</v>
      </c>
      <c r="E26" s="111" t="s">
        <v>19</v>
      </c>
      <c r="F26" s="112"/>
      <c r="G26" s="4">
        <f>G24/G25</f>
        <v>1.0165043011254355</v>
      </c>
      <c r="H26" s="4">
        <f>H24/H25</f>
        <v>1.022087627564459</v>
      </c>
      <c r="I26" s="4">
        <f>I24/I25</f>
        <v>0.6605554143867208</v>
      </c>
      <c r="J26" s="4">
        <f>J24/J25</f>
        <v>0.9434261745734245</v>
      </c>
    </row>
    <row r="27" spans="1:10" ht="13.5" customHeight="1">
      <c r="A27" s="2">
        <v>23</v>
      </c>
      <c r="B27" s="3">
        <v>202393</v>
      </c>
      <c r="C27" s="3">
        <v>59278422</v>
      </c>
      <c r="E27" s="47"/>
      <c r="F27" s="68"/>
      <c r="G27" s="68"/>
      <c r="H27" s="68"/>
      <c r="I27" s="68"/>
      <c r="J27" s="68"/>
    </row>
    <row r="28" spans="1:10" ht="13.5">
      <c r="A28" s="2">
        <v>24</v>
      </c>
      <c r="B28" s="3"/>
      <c r="C28" s="3"/>
      <c r="F28" s="49"/>
      <c r="G28" s="49"/>
      <c r="H28" s="49"/>
      <c r="I28" s="49"/>
      <c r="J28" s="49"/>
    </row>
    <row r="29" spans="1:10" ht="13.5">
      <c r="A29" s="2">
        <v>25</v>
      </c>
      <c r="B29" s="3">
        <v>51871</v>
      </c>
      <c r="C29" s="3">
        <v>26601904</v>
      </c>
      <c r="F29" s="49"/>
      <c r="G29" s="49"/>
      <c r="H29" s="49"/>
      <c r="I29" s="49"/>
      <c r="J29" s="49"/>
    </row>
    <row r="30" spans="1:10" ht="13.5">
      <c r="A30" s="2">
        <v>26</v>
      </c>
      <c r="B30" s="3">
        <v>183185</v>
      </c>
      <c r="C30" s="3">
        <v>30400949</v>
      </c>
      <c r="F30" s="49"/>
      <c r="G30" s="49"/>
      <c r="H30" s="49"/>
      <c r="I30" s="49"/>
      <c r="J30" s="49"/>
    </row>
    <row r="31" spans="1:10" ht="13.5">
      <c r="A31" s="2">
        <v>27</v>
      </c>
      <c r="B31" s="3">
        <v>590605</v>
      </c>
      <c r="C31" s="3">
        <v>90938536</v>
      </c>
      <c r="F31" s="49"/>
      <c r="G31" s="49"/>
      <c r="H31" s="49"/>
      <c r="I31" s="49"/>
      <c r="J31" s="49"/>
    </row>
    <row r="32" spans="1:3" ht="13.5">
      <c r="A32" s="2">
        <v>28</v>
      </c>
      <c r="B32" s="3">
        <v>64445</v>
      </c>
      <c r="C32" s="3">
        <v>26023354</v>
      </c>
    </row>
    <row r="33" spans="1:3" ht="13.5">
      <c r="A33" s="2">
        <v>29</v>
      </c>
      <c r="B33" s="3">
        <v>237700</v>
      </c>
      <c r="C33" s="3">
        <v>70738126</v>
      </c>
    </row>
    <row r="34" spans="1:8" ht="13.5">
      <c r="A34" s="2"/>
      <c r="B34" s="3"/>
      <c r="C34" s="3"/>
      <c r="F34" s="48"/>
      <c r="G34" s="48"/>
      <c r="H34" s="48"/>
    </row>
    <row r="35" spans="1:3" ht="14.25" thickBot="1">
      <c r="A35" s="5"/>
      <c r="B35" s="6"/>
      <c r="C35" s="6"/>
    </row>
    <row r="36" spans="1:6" ht="14.25" thickBot="1">
      <c r="A36" s="17" t="s">
        <v>1</v>
      </c>
      <c r="B36" s="8">
        <f>SUM(B5:B35)</f>
        <v>8148577</v>
      </c>
      <c r="C36" s="8">
        <f>SUM(C5:C35)</f>
        <v>1663526379</v>
      </c>
      <c r="F36" s="25"/>
    </row>
    <row r="37" spans="1:7" ht="13.5">
      <c r="A37" s="18" t="s">
        <v>2</v>
      </c>
      <c r="B37" s="7">
        <v>8016274</v>
      </c>
      <c r="C37" s="7">
        <v>1627577063</v>
      </c>
      <c r="G37" s="32"/>
    </row>
    <row r="38" spans="1:5" ht="14.25" thickBot="1">
      <c r="A38" s="19" t="s">
        <v>3</v>
      </c>
      <c r="B38" s="10">
        <f>B36/B37</f>
        <v>1.0165043011254355</v>
      </c>
      <c r="C38" s="10">
        <f>C36/C37</f>
        <v>1.022087627564459</v>
      </c>
      <c r="E38" s="30"/>
    </row>
    <row r="39" spans="1:3" ht="24.75" thickBot="1">
      <c r="A39" s="23" t="s">
        <v>22</v>
      </c>
      <c r="B39" s="8">
        <f>'１月'!B36+'２月'!B36</f>
        <v>13806202</v>
      </c>
      <c r="C39" s="29">
        <f>'１月'!C36+'２月'!C36</f>
        <v>3056503622</v>
      </c>
    </row>
    <row r="40" spans="1:3" ht="13.5">
      <c r="A40" s="26" t="s">
        <v>4</v>
      </c>
      <c r="B40" s="28">
        <f>'１月'!B37+'２月'!B37</f>
        <v>20900899</v>
      </c>
      <c r="C40" s="28">
        <f>'１月'!C37+'２月'!C37</f>
        <v>3239790992</v>
      </c>
    </row>
    <row r="41" spans="1:3" ht="13.5">
      <c r="A41" s="20" t="s">
        <v>16</v>
      </c>
      <c r="B41" s="27">
        <f>B39/B40</f>
        <v>0.6605554143867208</v>
      </c>
      <c r="C41" s="27">
        <f>C39/C40</f>
        <v>0.9434261745734245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6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106</v>
      </c>
    </row>
    <row r="3" spans="1:7" ht="14.25">
      <c r="A3" s="22" t="s">
        <v>34</v>
      </c>
      <c r="E3" s="117" t="s">
        <v>35</v>
      </c>
      <c r="F3" s="117"/>
      <c r="G3" s="117"/>
    </row>
    <row r="4" spans="1:10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51</v>
      </c>
      <c r="I4" s="11" t="s">
        <v>52</v>
      </c>
      <c r="J4" s="12"/>
    </row>
    <row r="5" spans="1:10" ht="13.5">
      <c r="A5" s="11">
        <v>1</v>
      </c>
      <c r="B5" s="50">
        <v>218994</v>
      </c>
      <c r="C5" s="51">
        <v>62280646</v>
      </c>
      <c r="E5" s="46"/>
      <c r="F5" s="43"/>
      <c r="G5" s="1" t="s">
        <v>39</v>
      </c>
      <c r="H5" s="34" t="s">
        <v>38</v>
      </c>
      <c r="I5" s="1" t="s">
        <v>39</v>
      </c>
      <c r="J5" s="1" t="s">
        <v>38</v>
      </c>
    </row>
    <row r="6" spans="1:10" ht="13.5">
      <c r="A6" s="11">
        <v>2</v>
      </c>
      <c r="B6" s="50"/>
      <c r="C6" s="51"/>
      <c r="E6" s="109" t="s">
        <v>40</v>
      </c>
      <c r="F6" s="110"/>
      <c r="G6" s="54">
        <v>12492067</v>
      </c>
      <c r="H6" s="52">
        <v>788772862</v>
      </c>
      <c r="I6" s="54">
        <f>'２月'!I6+'３月'!G6</f>
        <v>21413450</v>
      </c>
      <c r="J6" s="54">
        <f>'２月'!J6+'３月'!H6</f>
        <v>1640714499</v>
      </c>
    </row>
    <row r="7" spans="1:10" ht="13.5">
      <c r="A7" s="11">
        <v>3</v>
      </c>
      <c r="B7" s="50">
        <v>262951</v>
      </c>
      <c r="C7" s="51">
        <v>58589750</v>
      </c>
      <c r="E7" s="41"/>
      <c r="F7" s="44" t="s">
        <v>23</v>
      </c>
      <c r="G7" s="75">
        <v>9799367</v>
      </c>
      <c r="H7" s="91">
        <v>500307340</v>
      </c>
      <c r="I7" s="75">
        <f>'２月'!I7+'３月'!G7</f>
        <v>25337169</v>
      </c>
      <c r="J7" s="75">
        <f>'２月'!J7+'３月'!H7</f>
        <v>1540008724</v>
      </c>
    </row>
    <row r="8" spans="1:10" ht="13.5">
      <c r="A8" s="11">
        <v>4</v>
      </c>
      <c r="B8" s="50">
        <v>560867</v>
      </c>
      <c r="C8" s="51">
        <v>83966641</v>
      </c>
      <c r="E8" s="109" t="s">
        <v>41</v>
      </c>
      <c r="F8" s="110"/>
      <c r="G8" s="76">
        <v>61452</v>
      </c>
      <c r="H8" s="76">
        <v>32654022</v>
      </c>
      <c r="I8" s="76">
        <f>'２月'!I8+'３月'!G8</f>
        <v>515880</v>
      </c>
      <c r="J8" s="76">
        <f>'２月'!J8+'３月'!H8</f>
        <v>216135959</v>
      </c>
    </row>
    <row r="9" spans="1:10" ht="13.5">
      <c r="A9" s="11">
        <v>5</v>
      </c>
      <c r="B9" s="50">
        <v>1017023</v>
      </c>
      <c r="C9" s="51">
        <v>107749734</v>
      </c>
      <c r="E9" s="41"/>
      <c r="F9" s="44" t="s">
        <v>23</v>
      </c>
      <c r="G9" s="99">
        <v>270236</v>
      </c>
      <c r="H9" s="99">
        <v>146136253</v>
      </c>
      <c r="I9" s="77">
        <f>'２月'!I9+'３月'!G9</f>
        <v>1008061</v>
      </c>
      <c r="J9" s="77">
        <f>'２月'!J9+'３月'!H9</f>
        <v>444069765</v>
      </c>
    </row>
    <row r="10" spans="1:10" ht="13.5">
      <c r="A10" s="11">
        <v>6</v>
      </c>
      <c r="B10" s="50">
        <v>420956</v>
      </c>
      <c r="C10" s="51">
        <v>49631782</v>
      </c>
      <c r="E10" s="109" t="s">
        <v>42</v>
      </c>
      <c r="F10" s="110"/>
      <c r="G10" s="54">
        <v>1064160</v>
      </c>
      <c r="H10" s="54">
        <v>278166315</v>
      </c>
      <c r="I10" s="54">
        <f>'２月'!I10+'３月'!G10</f>
        <v>2905260</v>
      </c>
      <c r="J10" s="54">
        <f>'２月'!J10+'３月'!H10</f>
        <v>865503765</v>
      </c>
    </row>
    <row r="11" spans="1:10" ht="13.5">
      <c r="A11" s="11">
        <v>7</v>
      </c>
      <c r="B11" s="50">
        <v>600454</v>
      </c>
      <c r="C11" s="51">
        <v>99409921</v>
      </c>
      <c r="E11" s="41"/>
      <c r="F11" s="44" t="s">
        <v>23</v>
      </c>
      <c r="G11" s="75">
        <v>1184220</v>
      </c>
      <c r="H11" s="75">
        <v>322773150</v>
      </c>
      <c r="I11" s="75">
        <f>'２月'!I11+'３月'!G11</f>
        <v>3266290</v>
      </c>
      <c r="J11" s="75">
        <f>'２月'!J11+'３月'!H11</f>
        <v>835404455</v>
      </c>
    </row>
    <row r="12" spans="1:10" ht="13.5">
      <c r="A12" s="11">
        <v>8</v>
      </c>
      <c r="B12" s="50">
        <v>412906</v>
      </c>
      <c r="C12" s="51">
        <v>78336047</v>
      </c>
      <c r="E12" s="109" t="s">
        <v>43</v>
      </c>
      <c r="F12" s="110"/>
      <c r="G12" s="76">
        <v>20812</v>
      </c>
      <c r="H12" s="76">
        <v>15750032</v>
      </c>
      <c r="I12" s="76">
        <f>'２月'!I12+'３月'!G12</f>
        <v>61214</v>
      </c>
      <c r="J12" s="76">
        <f>'２月'!J12+'３月'!H12</f>
        <v>51305059</v>
      </c>
    </row>
    <row r="13" spans="1:10" ht="13.5">
      <c r="A13" s="11">
        <v>9</v>
      </c>
      <c r="B13" s="50"/>
      <c r="C13" s="51"/>
      <c r="E13" s="41"/>
      <c r="F13" s="44" t="s">
        <v>23</v>
      </c>
      <c r="G13" s="99">
        <v>31881</v>
      </c>
      <c r="H13" s="99">
        <v>26751299</v>
      </c>
      <c r="I13" s="77">
        <f>'２月'!I13+'３月'!G13</f>
        <v>84172</v>
      </c>
      <c r="J13" s="77">
        <f>'２月'!J13+'３月'!H13</f>
        <v>66901588</v>
      </c>
    </row>
    <row r="14" spans="1:10" ht="13.5">
      <c r="A14" s="11">
        <v>10</v>
      </c>
      <c r="B14" s="50">
        <v>1196868</v>
      </c>
      <c r="C14" s="51">
        <v>121329509</v>
      </c>
      <c r="E14" s="118" t="s">
        <v>96</v>
      </c>
      <c r="F14" s="119"/>
      <c r="G14" s="54"/>
      <c r="H14" s="55"/>
      <c r="I14" s="54">
        <f>'２月'!I14+'３月'!G14</f>
        <v>0</v>
      </c>
      <c r="J14" s="54">
        <f>'２月'!J14+'３月'!H14</f>
        <v>0</v>
      </c>
    </row>
    <row r="15" spans="1:10" ht="13.5">
      <c r="A15" s="11">
        <v>11</v>
      </c>
      <c r="B15" s="50">
        <v>435699</v>
      </c>
      <c r="C15" s="51">
        <v>47112202</v>
      </c>
      <c r="E15" s="41"/>
      <c r="F15" s="44" t="s">
        <v>23</v>
      </c>
      <c r="G15" s="75"/>
      <c r="H15" s="92"/>
      <c r="I15" s="75">
        <f>'２月'!I15+'３月'!G15</f>
        <v>0</v>
      </c>
      <c r="J15" s="75">
        <f>'２月'!J15+'３月'!H15</f>
        <v>0</v>
      </c>
    </row>
    <row r="16" spans="1:10" ht="13.5">
      <c r="A16" s="11">
        <v>12</v>
      </c>
      <c r="B16" s="50">
        <v>627873</v>
      </c>
      <c r="C16" s="51">
        <v>77684477</v>
      </c>
      <c r="E16" s="109" t="s">
        <v>44</v>
      </c>
      <c r="F16" s="110"/>
      <c r="G16" s="54"/>
      <c r="H16" s="54"/>
      <c r="I16" s="76">
        <f>'２月'!I16+'３月'!G16</f>
        <v>0</v>
      </c>
      <c r="J16" s="76">
        <f>'２月'!J16+'３月'!H16</f>
        <v>0</v>
      </c>
    </row>
    <row r="17" spans="1:10" ht="13.5">
      <c r="A17" s="11">
        <v>13</v>
      </c>
      <c r="B17" s="50">
        <v>640567</v>
      </c>
      <c r="C17" s="51">
        <v>56925801</v>
      </c>
      <c r="E17" s="41"/>
      <c r="F17" s="44" t="s">
        <v>23</v>
      </c>
      <c r="G17" s="53">
        <v>0</v>
      </c>
      <c r="H17" s="53">
        <v>0</v>
      </c>
      <c r="I17" s="77">
        <f>'２月'!I17+'３月'!G17</f>
        <v>0</v>
      </c>
      <c r="J17" s="77">
        <f>'２月'!J17+'３月'!H17</f>
        <v>0</v>
      </c>
    </row>
    <row r="18" spans="1:10" ht="13.5">
      <c r="A18" s="11">
        <v>14</v>
      </c>
      <c r="B18" s="50">
        <v>1526434</v>
      </c>
      <c r="C18" s="51">
        <v>86397851</v>
      </c>
      <c r="E18" s="120" t="s">
        <v>27</v>
      </c>
      <c r="F18" s="121"/>
      <c r="G18" s="76">
        <v>502042</v>
      </c>
      <c r="H18" s="76">
        <v>294289323</v>
      </c>
      <c r="I18" s="76">
        <f>'２月'!I18+'３月'!G18</f>
        <v>1603649</v>
      </c>
      <c r="J18" s="76">
        <f>'２月'!J18+'３月'!H18</f>
        <v>940649952</v>
      </c>
    </row>
    <row r="19" spans="1:10" ht="13.5">
      <c r="A19" s="11">
        <v>15</v>
      </c>
      <c r="B19" s="50">
        <v>832322</v>
      </c>
      <c r="C19" s="51">
        <v>66500844</v>
      </c>
      <c r="E19" s="41"/>
      <c r="F19" s="44" t="s">
        <v>23</v>
      </c>
      <c r="G19" s="99">
        <v>322799</v>
      </c>
      <c r="H19" s="99">
        <v>215730714</v>
      </c>
      <c r="I19" s="77">
        <f>'２月'!I19+'３月'!G19</f>
        <v>1168593</v>
      </c>
      <c r="J19" s="77">
        <f>'２月'!J19+'３月'!H19</f>
        <v>732264143</v>
      </c>
    </row>
    <row r="20" spans="1:10" ht="13.5">
      <c r="A20" s="11">
        <v>16</v>
      </c>
      <c r="B20" s="50"/>
      <c r="C20" s="51"/>
      <c r="E20" s="109" t="s">
        <v>26</v>
      </c>
      <c r="F20" s="110"/>
      <c r="G20" s="54">
        <v>13359</v>
      </c>
      <c r="H20" s="54">
        <v>7287495</v>
      </c>
      <c r="I20" s="76">
        <f>'２月'!I20+'３月'!G20</f>
        <v>47894</v>
      </c>
      <c r="J20" s="76">
        <f>'２月'!J20+'３月'!H20</f>
        <v>23506202</v>
      </c>
    </row>
    <row r="21" spans="1:10" ht="13.5">
      <c r="A21" s="11">
        <v>17</v>
      </c>
      <c r="B21" s="50">
        <v>284435</v>
      </c>
      <c r="C21" s="51">
        <v>53393785</v>
      </c>
      <c r="E21" s="41"/>
      <c r="F21" s="44" t="s">
        <v>23</v>
      </c>
      <c r="G21" s="75">
        <v>11666</v>
      </c>
      <c r="H21" s="75">
        <v>6307120</v>
      </c>
      <c r="I21" s="77">
        <f>'２月'!I21+'３月'!G21</f>
        <v>39446</v>
      </c>
      <c r="J21" s="77">
        <f>'２月'!J21+'３月'!H21</f>
        <v>14172935</v>
      </c>
    </row>
    <row r="22" spans="1:10" ht="13.5">
      <c r="A22" s="11">
        <v>18</v>
      </c>
      <c r="B22" s="50">
        <v>1000370</v>
      </c>
      <c r="C22" s="51">
        <v>64676179</v>
      </c>
      <c r="E22" s="109" t="s">
        <v>45</v>
      </c>
      <c r="F22" s="110"/>
      <c r="G22" s="76">
        <v>588356</v>
      </c>
      <c r="H22" s="93">
        <v>325106569</v>
      </c>
      <c r="I22" s="54">
        <f>'２月'!I22+'３月'!G22</f>
        <v>2001103</v>
      </c>
      <c r="J22" s="54">
        <f>'２月'!J22+'３月'!H22</f>
        <v>1060714804</v>
      </c>
    </row>
    <row r="23" spans="1:10" ht="13.5">
      <c r="A23" s="11">
        <v>19</v>
      </c>
      <c r="B23" s="50">
        <v>928976</v>
      </c>
      <c r="C23" s="51">
        <v>84379785</v>
      </c>
      <c r="E23" s="41"/>
      <c r="F23" s="44" t="s">
        <v>23</v>
      </c>
      <c r="G23" s="99">
        <v>654921</v>
      </c>
      <c r="H23" s="101">
        <v>365311256</v>
      </c>
      <c r="I23" s="75">
        <f>'２月'!I23+'３月'!G23</f>
        <v>2272258</v>
      </c>
      <c r="J23" s="75">
        <f>'２月'!J23+'３月'!H23</f>
        <v>1190286514</v>
      </c>
    </row>
    <row r="24" spans="1:10" ht="13.5">
      <c r="A24" s="11">
        <v>20</v>
      </c>
      <c r="B24" s="50"/>
      <c r="C24" s="51"/>
      <c r="E24" s="109" t="s">
        <v>24</v>
      </c>
      <c r="F24" s="110"/>
      <c r="G24" s="54">
        <f aca="true" t="shared" si="0" ref="G24:J25">G6+G8+G10+G12+G14+G16+G18+G20+G22</f>
        <v>14742248</v>
      </c>
      <c r="H24" s="54">
        <f t="shared" si="0"/>
        <v>1742026618</v>
      </c>
      <c r="I24" s="62">
        <f t="shared" si="0"/>
        <v>28548450</v>
      </c>
      <c r="J24" s="62">
        <f t="shared" si="0"/>
        <v>4798530240</v>
      </c>
    </row>
    <row r="25" spans="1:10" ht="13.5">
      <c r="A25" s="11">
        <v>21</v>
      </c>
      <c r="B25" s="50">
        <v>106296</v>
      </c>
      <c r="C25" s="51">
        <v>39669264</v>
      </c>
      <c r="E25" s="41"/>
      <c r="F25" s="44" t="s">
        <v>25</v>
      </c>
      <c r="G25" s="53">
        <f t="shared" si="0"/>
        <v>12275090</v>
      </c>
      <c r="H25" s="53">
        <f t="shared" si="0"/>
        <v>1583317132</v>
      </c>
      <c r="I25" s="64">
        <f t="shared" si="0"/>
        <v>33175989</v>
      </c>
      <c r="J25" s="64">
        <f>J7+J9+J11+J13+J15+J17+J19+J21+J23</f>
        <v>4823108124</v>
      </c>
    </row>
    <row r="26" spans="1:10" ht="13.5">
      <c r="A26" s="11">
        <v>22</v>
      </c>
      <c r="B26" s="50">
        <v>326209</v>
      </c>
      <c r="C26" s="51">
        <v>58888104</v>
      </c>
      <c r="E26" s="111" t="s">
        <v>46</v>
      </c>
      <c r="F26" s="112"/>
      <c r="G26" s="4">
        <f>G24/G25</f>
        <v>1.2009889947853742</v>
      </c>
      <c r="H26" s="4">
        <f>H24/H25</f>
        <v>1.100238595788781</v>
      </c>
      <c r="I26" s="4">
        <f>I24/I25</f>
        <v>0.8605154167370865</v>
      </c>
      <c r="J26" s="4">
        <f>J24/J25</f>
        <v>0.9949041399512278</v>
      </c>
    </row>
    <row r="27" spans="1:10" ht="13.5" customHeight="1">
      <c r="A27" s="11">
        <v>23</v>
      </c>
      <c r="B27" s="50"/>
      <c r="C27" s="51"/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0">
        <v>290781</v>
      </c>
      <c r="C28" s="51">
        <v>56637273</v>
      </c>
      <c r="F28" s="49"/>
      <c r="G28" s="49"/>
      <c r="H28" s="49"/>
      <c r="I28" s="49"/>
      <c r="J28" s="49"/>
    </row>
    <row r="29" spans="1:10" ht="13.5">
      <c r="A29" s="11">
        <v>25</v>
      </c>
      <c r="B29" s="50">
        <v>183972</v>
      </c>
      <c r="C29" s="51">
        <v>41091550</v>
      </c>
      <c r="F29" s="49"/>
      <c r="G29" s="49"/>
      <c r="H29" s="49"/>
      <c r="I29" s="49"/>
      <c r="J29" s="49"/>
    </row>
    <row r="30" spans="1:10" ht="13.5">
      <c r="A30" s="11">
        <v>26</v>
      </c>
      <c r="B30" s="50">
        <v>210117</v>
      </c>
      <c r="C30" s="51">
        <v>26145275</v>
      </c>
      <c r="F30" s="49"/>
      <c r="G30" s="49"/>
      <c r="H30" s="49"/>
      <c r="I30" s="49"/>
      <c r="J30" s="49"/>
    </row>
    <row r="31" spans="1:10" ht="13.5">
      <c r="A31" s="11">
        <v>27</v>
      </c>
      <c r="B31" s="50">
        <v>879019</v>
      </c>
      <c r="C31" s="51">
        <v>95997920</v>
      </c>
      <c r="F31" s="49"/>
      <c r="G31" s="49"/>
      <c r="H31" s="49"/>
      <c r="I31" s="49"/>
      <c r="J31" s="49"/>
    </row>
    <row r="32" spans="1:3" ht="13.5">
      <c r="A32" s="11">
        <v>28</v>
      </c>
      <c r="B32" s="50">
        <v>727174</v>
      </c>
      <c r="C32" s="51">
        <v>89978407</v>
      </c>
    </row>
    <row r="33" spans="1:3" ht="13.5">
      <c r="A33" s="11">
        <v>29</v>
      </c>
      <c r="B33" s="50">
        <v>479699</v>
      </c>
      <c r="C33" s="51">
        <v>56380173</v>
      </c>
    </row>
    <row r="34" spans="1:3" ht="13.5">
      <c r="A34" s="11">
        <v>30</v>
      </c>
      <c r="B34" s="50"/>
      <c r="C34" s="51"/>
    </row>
    <row r="35" spans="1:3" ht="14.25" thickBot="1">
      <c r="A35" s="11">
        <v>31</v>
      </c>
      <c r="B35" s="50">
        <v>571286</v>
      </c>
      <c r="C35" s="51">
        <v>78873698</v>
      </c>
    </row>
    <row r="36" spans="1:6" ht="14.25" thickBot="1">
      <c r="A36" s="17" t="s">
        <v>24</v>
      </c>
      <c r="B36" s="8">
        <f>SUM(B5:B35)</f>
        <v>14742248</v>
      </c>
      <c r="C36" s="8">
        <f>SUM(C5:C35)</f>
        <v>1742026618</v>
      </c>
      <c r="F36" s="25"/>
    </row>
    <row r="37" spans="1:7" ht="13.5">
      <c r="A37" s="18" t="s">
        <v>25</v>
      </c>
      <c r="B37" s="7">
        <v>12275090</v>
      </c>
      <c r="C37" s="7">
        <v>1583317132</v>
      </c>
      <c r="G37" s="32"/>
    </row>
    <row r="38" spans="1:5" ht="14.25" thickBot="1">
      <c r="A38" s="19" t="s">
        <v>47</v>
      </c>
      <c r="B38" s="10">
        <f>B36/B37</f>
        <v>1.2009889947853742</v>
      </c>
      <c r="C38" s="10">
        <f>C36/C37</f>
        <v>1.100238595788781</v>
      </c>
      <c r="E38" s="30"/>
    </row>
    <row r="39" spans="1:3" ht="24.75" thickBot="1">
      <c r="A39" s="23" t="s">
        <v>50</v>
      </c>
      <c r="B39" s="8">
        <f>'２月'!B39+'３月'!B36</f>
        <v>28548450</v>
      </c>
      <c r="C39" s="8">
        <f>'２月'!C39+'３月'!C36</f>
        <v>4798530240</v>
      </c>
    </row>
    <row r="40" spans="1:3" ht="13.5">
      <c r="A40" s="26" t="s">
        <v>48</v>
      </c>
      <c r="B40" s="28">
        <f>'２月'!B40+'３月'!B37</f>
        <v>33175989</v>
      </c>
      <c r="C40" s="28">
        <f>'２月'!C40+'３月'!C37</f>
        <v>4823108124</v>
      </c>
    </row>
    <row r="41" spans="1:3" ht="13.5">
      <c r="A41" s="20" t="s">
        <v>49</v>
      </c>
      <c r="B41" s="27">
        <f>B39/B40</f>
        <v>0.8605154167370865</v>
      </c>
      <c r="C41" s="27">
        <f>C39/C40</f>
        <v>0.9949041399512278</v>
      </c>
    </row>
    <row r="42" ht="13.5">
      <c r="F42" t="s">
        <v>101</v>
      </c>
    </row>
    <row r="43" ht="13.5">
      <c r="F43" t="s">
        <v>102</v>
      </c>
    </row>
    <row r="44" ht="13.5">
      <c r="F44" t="s">
        <v>102</v>
      </c>
    </row>
    <row r="45" ht="13.5">
      <c r="F45" t="s">
        <v>102</v>
      </c>
    </row>
    <row r="46" ht="13.5">
      <c r="F46" t="s">
        <v>102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">
      <selection activeCell="F34" sqref="F34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107</v>
      </c>
    </row>
    <row r="3" spans="1:7" ht="14.25">
      <c r="A3" s="22" t="s">
        <v>34</v>
      </c>
      <c r="E3" s="117" t="s">
        <v>35</v>
      </c>
      <c r="F3" s="117"/>
      <c r="G3" s="117"/>
    </row>
    <row r="4" spans="1:10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55</v>
      </c>
      <c r="I4" s="11" t="s">
        <v>56</v>
      </c>
      <c r="J4" s="12"/>
    </row>
    <row r="5" spans="1:10" ht="13.5">
      <c r="A5" s="11">
        <v>1</v>
      </c>
      <c r="B5" s="56">
        <v>90721</v>
      </c>
      <c r="C5" s="57">
        <v>26342395</v>
      </c>
      <c r="E5" s="46"/>
      <c r="F5" s="43"/>
      <c r="G5" s="1" t="s">
        <v>39</v>
      </c>
      <c r="H5" s="34" t="s">
        <v>38</v>
      </c>
      <c r="I5" s="1" t="s">
        <v>39</v>
      </c>
      <c r="J5" s="1" t="s">
        <v>38</v>
      </c>
    </row>
    <row r="6" spans="1:10" ht="13.5">
      <c r="A6" s="11">
        <v>2</v>
      </c>
      <c r="B6" s="56">
        <v>357554</v>
      </c>
      <c r="C6" s="57">
        <v>51943833</v>
      </c>
      <c r="E6" s="109" t="s">
        <v>40</v>
      </c>
      <c r="F6" s="110"/>
      <c r="G6" s="62">
        <v>7558613</v>
      </c>
      <c r="H6" s="73">
        <v>605584854</v>
      </c>
      <c r="I6" s="54">
        <f>'３月'!I6+'４月'!G6</f>
        <v>28972063</v>
      </c>
      <c r="J6" s="54">
        <f>'３月'!J6+'４月'!H6</f>
        <v>2246299353</v>
      </c>
    </row>
    <row r="7" spans="1:10" ht="13.5">
      <c r="A7" s="11">
        <v>3</v>
      </c>
      <c r="B7" s="56">
        <v>366750</v>
      </c>
      <c r="C7" s="57">
        <v>64688222</v>
      </c>
      <c r="E7" s="41"/>
      <c r="F7" s="44" t="s">
        <v>23</v>
      </c>
      <c r="G7" s="78">
        <v>9148779</v>
      </c>
      <c r="H7" s="82">
        <v>591070507</v>
      </c>
      <c r="I7" s="75">
        <f>'３月'!I7+'４月'!G7</f>
        <v>34485948</v>
      </c>
      <c r="J7" s="75">
        <f>'３月'!J7+'４月'!H7</f>
        <v>2131079231</v>
      </c>
    </row>
    <row r="8" spans="1:10" ht="13.5">
      <c r="A8" s="11">
        <v>4</v>
      </c>
      <c r="B8" s="56">
        <v>71755</v>
      </c>
      <c r="C8" s="57">
        <v>24039658</v>
      </c>
      <c r="E8" s="109" t="s">
        <v>53</v>
      </c>
      <c r="F8" s="110"/>
      <c r="G8" s="79">
        <v>114563</v>
      </c>
      <c r="H8" s="79">
        <v>56914156</v>
      </c>
      <c r="I8" s="54">
        <f>'３月'!I8+'４月'!G8</f>
        <v>630443</v>
      </c>
      <c r="J8" s="54">
        <f>'３月'!J8+'４月'!H8</f>
        <v>273050115</v>
      </c>
    </row>
    <row r="9" spans="1:10" ht="13.5">
      <c r="A9" s="11">
        <v>5</v>
      </c>
      <c r="B9" s="56">
        <v>227334</v>
      </c>
      <c r="C9" s="57">
        <v>45079136</v>
      </c>
      <c r="E9" s="41"/>
      <c r="F9" s="44" t="s">
        <v>23</v>
      </c>
      <c r="G9" s="94">
        <v>305391</v>
      </c>
      <c r="H9" s="94">
        <v>174176935</v>
      </c>
      <c r="I9" s="75">
        <f>'３月'!I9+'４月'!G9</f>
        <v>1313452</v>
      </c>
      <c r="J9" s="75">
        <f>'３月'!J9+'４月'!H9</f>
        <v>618246700</v>
      </c>
    </row>
    <row r="10" spans="1:10" ht="13.5">
      <c r="A10" s="11">
        <v>6</v>
      </c>
      <c r="B10" s="56"/>
      <c r="C10" s="57"/>
      <c r="E10" s="109" t="s">
        <v>54</v>
      </c>
      <c r="F10" s="110"/>
      <c r="G10" s="62">
        <v>996720</v>
      </c>
      <c r="H10" s="62">
        <v>235832520</v>
      </c>
      <c r="I10" s="54">
        <f>'３月'!I10+'４月'!G10</f>
        <v>3901980</v>
      </c>
      <c r="J10" s="54">
        <f>'３月'!J10+'４月'!H10</f>
        <v>1101336285</v>
      </c>
    </row>
    <row r="11" spans="1:10" ht="13.5">
      <c r="A11" s="11">
        <v>7</v>
      </c>
      <c r="B11" s="56">
        <v>911650</v>
      </c>
      <c r="C11" s="57">
        <v>100039525</v>
      </c>
      <c r="E11" s="41"/>
      <c r="F11" s="44" t="s">
        <v>23</v>
      </c>
      <c r="G11" s="78">
        <v>1117500</v>
      </c>
      <c r="H11" s="78">
        <v>270391170</v>
      </c>
      <c r="I11" s="75">
        <f>'３月'!I11+'４月'!G11</f>
        <v>4383790</v>
      </c>
      <c r="J11" s="75">
        <f>'３月'!J11+'４月'!H11</f>
        <v>1105795625</v>
      </c>
    </row>
    <row r="12" spans="1:10" ht="13.5">
      <c r="A12" s="11">
        <v>8</v>
      </c>
      <c r="B12" s="56">
        <v>468202</v>
      </c>
      <c r="C12" s="57">
        <v>54086620</v>
      </c>
      <c r="E12" s="109" t="s">
        <v>43</v>
      </c>
      <c r="F12" s="110"/>
      <c r="G12" s="79">
        <v>14987</v>
      </c>
      <c r="H12" s="79">
        <v>13796464</v>
      </c>
      <c r="I12" s="54">
        <f>'３月'!I12+'４月'!G12</f>
        <v>76201</v>
      </c>
      <c r="J12" s="54">
        <f>'３月'!J12+'４月'!H12</f>
        <v>65101523</v>
      </c>
    </row>
    <row r="13" spans="1:10" ht="13.5">
      <c r="A13" s="11">
        <v>9</v>
      </c>
      <c r="B13" s="56">
        <v>486391</v>
      </c>
      <c r="C13" s="57">
        <v>66417021</v>
      </c>
      <c r="E13" s="41"/>
      <c r="F13" s="44" t="s">
        <v>23</v>
      </c>
      <c r="G13" s="94">
        <v>15766</v>
      </c>
      <c r="H13" s="94">
        <v>13808142</v>
      </c>
      <c r="I13" s="75">
        <f>'３月'!I13+'４月'!G13</f>
        <v>99938</v>
      </c>
      <c r="J13" s="75">
        <f>'３月'!J13+'４月'!H13</f>
        <v>80709730</v>
      </c>
    </row>
    <row r="14" spans="1:10" ht="13.5">
      <c r="A14" s="11">
        <v>10</v>
      </c>
      <c r="B14" s="56">
        <v>108172</v>
      </c>
      <c r="C14" s="57">
        <v>33270244</v>
      </c>
      <c r="E14" s="118" t="s">
        <v>96</v>
      </c>
      <c r="F14" s="119"/>
      <c r="G14" s="62"/>
      <c r="H14" s="74"/>
      <c r="I14" s="54">
        <f>'３月'!I14+'４月'!G14</f>
        <v>0</v>
      </c>
      <c r="J14" s="54">
        <f>'３月'!J14+'４月'!H14</f>
        <v>0</v>
      </c>
    </row>
    <row r="15" spans="1:10" ht="13.5">
      <c r="A15" s="11">
        <v>11</v>
      </c>
      <c r="B15" s="56">
        <v>110787</v>
      </c>
      <c r="C15" s="57">
        <v>34289507</v>
      </c>
      <c r="E15" s="41"/>
      <c r="F15" s="44" t="s">
        <v>23</v>
      </c>
      <c r="G15" s="78"/>
      <c r="H15" s="83"/>
      <c r="I15" s="75">
        <f>'３月'!I15+'４月'!G15</f>
        <v>0</v>
      </c>
      <c r="J15" s="75">
        <f>'３月'!J15+'４月'!H15</f>
        <v>0</v>
      </c>
    </row>
    <row r="16" spans="1:10" ht="13.5">
      <c r="A16" s="11">
        <v>12</v>
      </c>
      <c r="B16" s="56">
        <v>271606</v>
      </c>
      <c r="C16" s="57">
        <v>44330609</v>
      </c>
      <c r="E16" s="109" t="s">
        <v>44</v>
      </c>
      <c r="F16" s="110"/>
      <c r="G16" s="62"/>
      <c r="H16" s="62"/>
      <c r="I16" s="54">
        <f>'３月'!I16+'４月'!G16</f>
        <v>0</v>
      </c>
      <c r="J16" s="54">
        <f>'３月'!J16+'４月'!H16</f>
        <v>0</v>
      </c>
    </row>
    <row r="17" spans="1:10" ht="13.5">
      <c r="A17" s="11">
        <v>13</v>
      </c>
      <c r="B17" s="56"/>
      <c r="C17" s="57"/>
      <c r="E17" s="41"/>
      <c r="F17" s="44" t="s">
        <v>23</v>
      </c>
      <c r="G17" s="64">
        <v>0</v>
      </c>
      <c r="H17" s="64">
        <v>0</v>
      </c>
      <c r="I17" s="75">
        <f>'３月'!I17+'４月'!G17</f>
        <v>0</v>
      </c>
      <c r="J17" s="75">
        <f>'３月'!J17+'４月'!H17</f>
        <v>0</v>
      </c>
    </row>
    <row r="18" spans="1:10" ht="13.5">
      <c r="A18" s="11">
        <v>14</v>
      </c>
      <c r="B18" s="56">
        <v>272185</v>
      </c>
      <c r="C18" s="57">
        <v>68259341</v>
      </c>
      <c r="E18" s="115" t="s">
        <v>27</v>
      </c>
      <c r="F18" s="116"/>
      <c r="G18" s="79">
        <v>408094</v>
      </c>
      <c r="H18" s="79">
        <v>167053148</v>
      </c>
      <c r="I18" s="54">
        <f>'３月'!I18+'４月'!G18</f>
        <v>2011743</v>
      </c>
      <c r="J18" s="54">
        <f>'３月'!J18+'４月'!H18</f>
        <v>1107703100</v>
      </c>
    </row>
    <row r="19" spans="1:10" ht="13.5">
      <c r="A19" s="11">
        <v>15</v>
      </c>
      <c r="B19" s="56">
        <v>1034406</v>
      </c>
      <c r="C19" s="57">
        <v>110045082</v>
      </c>
      <c r="E19" s="41"/>
      <c r="F19" s="44" t="s">
        <v>23</v>
      </c>
      <c r="G19" s="94">
        <v>277846</v>
      </c>
      <c r="H19" s="94">
        <v>133953535</v>
      </c>
      <c r="I19" s="75">
        <f>'３月'!I19+'４月'!G19</f>
        <v>1446439</v>
      </c>
      <c r="J19" s="75">
        <f>'３月'!J19+'４月'!H19</f>
        <v>866217678</v>
      </c>
    </row>
    <row r="20" spans="1:10" ht="13.5">
      <c r="A20" s="11">
        <v>16</v>
      </c>
      <c r="B20" s="56">
        <v>463318</v>
      </c>
      <c r="C20" s="57">
        <v>53258097</v>
      </c>
      <c r="E20" s="109" t="s">
        <v>26</v>
      </c>
      <c r="F20" s="110"/>
      <c r="G20" s="62">
        <v>13119</v>
      </c>
      <c r="H20" s="62">
        <v>6622417</v>
      </c>
      <c r="I20" s="54">
        <f>'３月'!I20+'４月'!G20</f>
        <v>61013</v>
      </c>
      <c r="J20" s="54">
        <f>'３月'!J20+'４月'!H20</f>
        <v>30128619</v>
      </c>
    </row>
    <row r="21" spans="1:10" ht="13.5">
      <c r="A21" s="11">
        <v>17</v>
      </c>
      <c r="B21" s="56">
        <v>397474</v>
      </c>
      <c r="C21" s="57">
        <v>61310072</v>
      </c>
      <c r="E21" s="41"/>
      <c r="F21" s="44" t="s">
        <v>23</v>
      </c>
      <c r="G21" s="78">
        <v>15006</v>
      </c>
      <c r="H21" s="78">
        <v>3928365</v>
      </c>
      <c r="I21" s="75">
        <f>'３月'!I21+'４月'!G21</f>
        <v>54452</v>
      </c>
      <c r="J21" s="75">
        <f>'３月'!J21+'４月'!H21</f>
        <v>18101300</v>
      </c>
    </row>
    <row r="22" spans="1:10" ht="13.5">
      <c r="A22" s="11">
        <v>18</v>
      </c>
      <c r="B22" s="56">
        <v>61076</v>
      </c>
      <c r="C22" s="57">
        <v>26347583</v>
      </c>
      <c r="E22" s="109" t="s">
        <v>45</v>
      </c>
      <c r="F22" s="110"/>
      <c r="G22" s="79">
        <v>574181</v>
      </c>
      <c r="H22" s="85">
        <v>343623643</v>
      </c>
      <c r="I22" s="54">
        <f>'３月'!I22+'４月'!G22</f>
        <v>2575284</v>
      </c>
      <c r="J22" s="54">
        <f>'３月'!J22+'４月'!H22</f>
        <v>1404338447</v>
      </c>
    </row>
    <row r="23" spans="1:10" ht="13.5">
      <c r="A23" s="11">
        <v>19</v>
      </c>
      <c r="B23" s="56">
        <v>28037</v>
      </c>
      <c r="C23" s="57">
        <v>12542285</v>
      </c>
      <c r="E23" s="41"/>
      <c r="F23" s="44" t="s">
        <v>23</v>
      </c>
      <c r="G23" s="94">
        <v>692606</v>
      </c>
      <c r="H23" s="102">
        <v>382064592</v>
      </c>
      <c r="I23" s="75">
        <f>'３月'!I23+'４月'!G23</f>
        <v>2964864</v>
      </c>
      <c r="J23" s="75">
        <f>'３月'!J23+'４月'!H23</f>
        <v>1572351106</v>
      </c>
    </row>
    <row r="24" spans="1:10" ht="13.5">
      <c r="A24" s="11">
        <v>20</v>
      </c>
      <c r="B24" s="56"/>
      <c r="C24" s="57"/>
      <c r="E24" s="109" t="s">
        <v>24</v>
      </c>
      <c r="F24" s="110"/>
      <c r="G24" s="62">
        <f aca="true" t="shared" si="0" ref="G24:J25">G6+G8+G10+G12+G14+G16+G18+G20+G22</f>
        <v>9680277</v>
      </c>
      <c r="H24" s="62">
        <f t="shared" si="0"/>
        <v>1429427202</v>
      </c>
      <c r="I24" s="62">
        <f t="shared" si="0"/>
        <v>38228727</v>
      </c>
      <c r="J24" s="62">
        <f t="shared" si="0"/>
        <v>6227957442</v>
      </c>
    </row>
    <row r="25" spans="1:10" ht="13.5">
      <c r="A25" s="11">
        <v>21</v>
      </c>
      <c r="B25" s="56">
        <v>251157</v>
      </c>
      <c r="C25" s="57">
        <v>54916488</v>
      </c>
      <c r="E25" s="41"/>
      <c r="F25" s="44" t="s">
        <v>25</v>
      </c>
      <c r="G25" s="64">
        <f t="shared" si="0"/>
        <v>11572894</v>
      </c>
      <c r="H25" s="64">
        <f t="shared" si="0"/>
        <v>1569393246</v>
      </c>
      <c r="I25" s="64">
        <f t="shared" si="0"/>
        <v>44748883</v>
      </c>
      <c r="J25" s="64">
        <f t="shared" si="0"/>
        <v>6392501370</v>
      </c>
    </row>
    <row r="26" spans="1:10" ht="13.5">
      <c r="A26" s="11">
        <v>22</v>
      </c>
      <c r="B26" s="56">
        <v>177166</v>
      </c>
      <c r="C26" s="57">
        <v>40285191</v>
      </c>
      <c r="E26" s="111" t="s">
        <v>46</v>
      </c>
      <c r="F26" s="112"/>
      <c r="G26" s="4">
        <f>G24/G25</f>
        <v>0.8364612170473522</v>
      </c>
      <c r="H26" s="4">
        <f>H24/H25</f>
        <v>0.9108151864698416</v>
      </c>
      <c r="I26" s="4">
        <f>I24/I25</f>
        <v>0.8542945530059376</v>
      </c>
      <c r="J26" s="4">
        <f>J24/J25</f>
        <v>0.9742598525246777</v>
      </c>
    </row>
    <row r="27" spans="1:10" ht="13.5" customHeight="1">
      <c r="A27" s="11">
        <v>23</v>
      </c>
      <c r="B27" s="56">
        <v>359751</v>
      </c>
      <c r="C27" s="57">
        <v>58655576</v>
      </c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541066</v>
      </c>
      <c r="C28" s="57">
        <v>75497953</v>
      </c>
      <c r="F28" s="49"/>
      <c r="G28" s="49"/>
      <c r="H28" s="49"/>
      <c r="I28" s="49"/>
      <c r="J28" s="49"/>
    </row>
    <row r="29" spans="1:10" ht="13.5">
      <c r="A29" s="11">
        <v>25</v>
      </c>
      <c r="B29" s="56">
        <v>155359</v>
      </c>
      <c r="C29" s="57">
        <v>42920961</v>
      </c>
      <c r="F29" s="49"/>
      <c r="G29" s="49"/>
      <c r="H29" s="49"/>
      <c r="I29" s="49"/>
      <c r="J29" s="49"/>
    </row>
    <row r="30" spans="1:10" ht="13.5">
      <c r="A30" s="11">
        <v>26</v>
      </c>
      <c r="B30" s="56">
        <v>365270</v>
      </c>
      <c r="C30" s="57">
        <v>48292155</v>
      </c>
      <c r="F30" s="49"/>
      <c r="G30" s="49"/>
      <c r="H30" s="49"/>
      <c r="I30" s="49"/>
      <c r="J30" s="49"/>
    </row>
    <row r="31" spans="1:10" ht="13.5">
      <c r="A31" s="11">
        <v>27</v>
      </c>
      <c r="B31" s="56"/>
      <c r="C31" s="57"/>
      <c r="F31" s="49"/>
      <c r="G31" s="49"/>
      <c r="H31" s="49"/>
      <c r="I31" s="49"/>
      <c r="J31" s="49"/>
    </row>
    <row r="32" spans="1:3" ht="13.5">
      <c r="A32" s="11">
        <v>28</v>
      </c>
      <c r="B32" s="56">
        <v>381466</v>
      </c>
      <c r="C32" s="57">
        <v>58065107</v>
      </c>
    </row>
    <row r="33" spans="1:3" ht="13.5">
      <c r="A33" s="11">
        <v>29</v>
      </c>
      <c r="B33" s="56">
        <v>553803</v>
      </c>
      <c r="C33" s="57">
        <v>62363571</v>
      </c>
    </row>
    <row r="34" spans="1:3" ht="13.5">
      <c r="A34" s="11">
        <v>30</v>
      </c>
      <c r="B34" s="56">
        <v>1167821</v>
      </c>
      <c r="C34" s="57">
        <v>112140970</v>
      </c>
    </row>
    <row r="35" spans="1:3" ht="14.25" thickBot="1">
      <c r="A35" s="11">
        <v>31</v>
      </c>
      <c r="B35" s="58"/>
      <c r="C35" s="59"/>
    </row>
    <row r="36" spans="1:6" ht="14.25" thickBot="1">
      <c r="A36" s="17" t="s">
        <v>24</v>
      </c>
      <c r="B36" s="8">
        <f>SUM(B5:B35)</f>
        <v>9680277</v>
      </c>
      <c r="C36" s="8">
        <f>SUM(C5:C35)</f>
        <v>1429427202</v>
      </c>
      <c r="F36" s="25"/>
    </row>
    <row r="37" spans="1:7" ht="13.5">
      <c r="A37" s="18" t="s">
        <v>25</v>
      </c>
      <c r="B37" s="7">
        <v>11572894</v>
      </c>
      <c r="C37" s="7">
        <v>1569393246</v>
      </c>
      <c r="G37" s="32"/>
    </row>
    <row r="38" spans="1:5" ht="14.25" thickBot="1">
      <c r="A38" s="19" t="s">
        <v>47</v>
      </c>
      <c r="B38" s="10">
        <f>B36/B37</f>
        <v>0.8364612170473522</v>
      </c>
      <c r="C38" s="10">
        <f>C36/C37</f>
        <v>0.9108151864698416</v>
      </c>
      <c r="E38" s="30"/>
    </row>
    <row r="39" spans="1:4" ht="24.75" thickBot="1">
      <c r="A39" s="23" t="s">
        <v>57</v>
      </c>
      <c r="B39" s="8">
        <f>'３月'!B39+'４月'!B36</f>
        <v>38228727</v>
      </c>
      <c r="C39" s="8">
        <f>'３月'!C39+'４月'!C36</f>
        <v>6227957442</v>
      </c>
      <c r="D39">
        <v>5886778368</v>
      </c>
    </row>
    <row r="40" spans="1:3" ht="13.5">
      <c r="A40" s="26" t="s">
        <v>48</v>
      </c>
      <c r="B40" s="28">
        <f>'３月'!B40+'４月'!B37</f>
        <v>44748883</v>
      </c>
      <c r="C40" s="28">
        <f>'３月'!C40+'４月'!C37</f>
        <v>6392501370</v>
      </c>
    </row>
    <row r="41" spans="1:3" ht="13.5">
      <c r="A41" s="20" t="s">
        <v>49</v>
      </c>
      <c r="B41" s="27">
        <f>B39/B40</f>
        <v>0.8542945530059376</v>
      </c>
      <c r="C41" s="27">
        <f>C39/C40</f>
        <v>0.9742598525246777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1"/>
  <sheetViews>
    <sheetView zoomScalePageLayoutView="0" workbookViewId="0" topLeftCell="A12">
      <selection activeCell="C36" sqref="C36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2.50390625" style="0" customWidth="1"/>
  </cols>
  <sheetData>
    <row r="1" ht="17.25">
      <c r="A1" s="21" t="s">
        <v>108</v>
      </c>
    </row>
    <row r="3" spans="1:7" ht="14.25">
      <c r="A3" s="22" t="s">
        <v>34</v>
      </c>
      <c r="E3" s="117" t="s">
        <v>35</v>
      </c>
      <c r="F3" s="117"/>
      <c r="G3" s="117"/>
    </row>
    <row r="4" spans="1:10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60</v>
      </c>
      <c r="I4" s="11" t="s">
        <v>61</v>
      </c>
      <c r="J4" s="12"/>
    </row>
    <row r="5" spans="1:10" ht="13.5">
      <c r="A5" s="11">
        <v>1</v>
      </c>
      <c r="B5" s="56">
        <v>807149</v>
      </c>
      <c r="C5" s="57">
        <v>84871233</v>
      </c>
      <c r="E5" s="46"/>
      <c r="F5" s="43"/>
      <c r="G5" s="1" t="s">
        <v>39</v>
      </c>
      <c r="H5" s="34" t="s">
        <v>38</v>
      </c>
      <c r="I5" s="9" t="s">
        <v>39</v>
      </c>
      <c r="J5" s="1" t="s">
        <v>38</v>
      </c>
    </row>
    <row r="6" spans="1:10" ht="13.5">
      <c r="A6" s="11">
        <v>2</v>
      </c>
      <c r="B6" s="56">
        <v>402426</v>
      </c>
      <c r="C6" s="57">
        <v>57379419</v>
      </c>
      <c r="E6" s="109" t="s">
        <v>40</v>
      </c>
      <c r="F6" s="110"/>
      <c r="G6" s="62">
        <v>6744931</v>
      </c>
      <c r="H6" s="60">
        <v>781796659</v>
      </c>
      <c r="I6" s="62">
        <f>'４月'!I6+'５月'!G6</f>
        <v>35716994</v>
      </c>
      <c r="J6" s="62">
        <f>'４月'!J6+'５月'!H6</f>
        <v>3028096012</v>
      </c>
    </row>
    <row r="7" spans="1:10" ht="13.5">
      <c r="A7" s="11">
        <v>3</v>
      </c>
      <c r="B7" s="56"/>
      <c r="C7" s="57"/>
      <c r="E7" s="41"/>
      <c r="F7" s="44" t="s">
        <v>23</v>
      </c>
      <c r="G7" s="78">
        <v>5153861</v>
      </c>
      <c r="H7" s="82">
        <v>526228260</v>
      </c>
      <c r="I7" s="78">
        <f>'４月'!I7+'５月'!G7</f>
        <v>39639809</v>
      </c>
      <c r="J7" s="78">
        <f>'４月'!J7+'５月'!H7</f>
        <v>2657307491</v>
      </c>
    </row>
    <row r="8" spans="1:10" ht="13.5">
      <c r="A8" s="11">
        <v>4</v>
      </c>
      <c r="B8" s="56"/>
      <c r="C8" s="57"/>
      <c r="E8" s="109" t="s">
        <v>58</v>
      </c>
      <c r="F8" s="110"/>
      <c r="G8" s="79">
        <v>71368</v>
      </c>
      <c r="H8" s="79">
        <v>36671170</v>
      </c>
      <c r="I8" s="62">
        <f>'４月'!I8+'５月'!G8</f>
        <v>701811</v>
      </c>
      <c r="J8" s="62">
        <f>'４月'!J8+'５月'!H8</f>
        <v>309721285</v>
      </c>
    </row>
    <row r="9" spans="1:10" ht="13.5">
      <c r="A9" s="11">
        <v>5</v>
      </c>
      <c r="B9" s="56"/>
      <c r="C9" s="57"/>
      <c r="E9" s="41"/>
      <c r="F9" s="44" t="s">
        <v>23</v>
      </c>
      <c r="G9" s="94">
        <v>8640</v>
      </c>
      <c r="H9" s="94">
        <v>5745940</v>
      </c>
      <c r="I9" s="78">
        <f>'４月'!I9+'５月'!G9</f>
        <v>1322092</v>
      </c>
      <c r="J9" s="78">
        <f>'４月'!J9+'５月'!H9</f>
        <v>623992640</v>
      </c>
    </row>
    <row r="10" spans="1:10" ht="13.5">
      <c r="A10" s="11">
        <v>6</v>
      </c>
      <c r="B10" s="56">
        <v>1492857</v>
      </c>
      <c r="C10" s="57">
        <v>76541066</v>
      </c>
      <c r="E10" s="109" t="s">
        <v>59</v>
      </c>
      <c r="F10" s="110"/>
      <c r="G10" s="62">
        <v>1007730</v>
      </c>
      <c r="H10" s="63">
        <v>275237235</v>
      </c>
      <c r="I10" s="62">
        <f>'４月'!I10+'５月'!G10</f>
        <v>4909710</v>
      </c>
      <c r="J10" s="62">
        <f>'４月'!J10+'５月'!H10</f>
        <v>1376573520</v>
      </c>
    </row>
    <row r="11" spans="1:10" ht="13.5">
      <c r="A11" s="11">
        <v>7</v>
      </c>
      <c r="B11" s="56">
        <v>255482</v>
      </c>
      <c r="C11" s="57">
        <v>53192604</v>
      </c>
      <c r="E11" s="41"/>
      <c r="F11" s="44" t="s">
        <v>23</v>
      </c>
      <c r="G11" s="78">
        <v>1038330</v>
      </c>
      <c r="H11" s="78">
        <v>292203135</v>
      </c>
      <c r="I11" s="78">
        <f>'４月'!I11+'５月'!G11</f>
        <v>5422120</v>
      </c>
      <c r="J11" s="78">
        <f>'４月'!J11+'５月'!H11</f>
        <v>1397998760</v>
      </c>
    </row>
    <row r="12" spans="1:10" ht="13.5">
      <c r="A12" s="11">
        <v>8</v>
      </c>
      <c r="B12" s="56">
        <v>202062</v>
      </c>
      <c r="C12" s="57">
        <v>48122572</v>
      </c>
      <c r="E12" s="109" t="s">
        <v>43</v>
      </c>
      <c r="F12" s="110"/>
      <c r="G12" s="79">
        <v>11016</v>
      </c>
      <c r="H12" s="79">
        <v>10258759</v>
      </c>
      <c r="I12" s="62">
        <f>'４月'!I12+'５月'!G12</f>
        <v>87217</v>
      </c>
      <c r="J12" s="62">
        <f>'４月'!J12+'５月'!H12</f>
        <v>75360282</v>
      </c>
    </row>
    <row r="13" spans="1:10" ht="13.5">
      <c r="A13" s="11">
        <v>9</v>
      </c>
      <c r="B13" s="56">
        <v>243883</v>
      </c>
      <c r="C13" s="57">
        <v>67172794</v>
      </c>
      <c r="E13" s="41"/>
      <c r="F13" s="44" t="s">
        <v>23</v>
      </c>
      <c r="G13" s="94">
        <v>11082</v>
      </c>
      <c r="H13" s="94">
        <v>10449144</v>
      </c>
      <c r="I13" s="78">
        <f>'４月'!I13+'５月'!G13</f>
        <v>111020</v>
      </c>
      <c r="J13" s="78">
        <f>'４月'!J13+'５月'!H13</f>
        <v>91158874</v>
      </c>
    </row>
    <row r="14" spans="1:10" ht="13.5">
      <c r="A14" s="11">
        <v>10</v>
      </c>
      <c r="B14" s="56">
        <v>40148</v>
      </c>
      <c r="C14" s="57">
        <v>22038951</v>
      </c>
      <c r="E14" s="118" t="s">
        <v>96</v>
      </c>
      <c r="F14" s="119"/>
      <c r="G14" s="62"/>
      <c r="H14" s="65"/>
      <c r="I14" s="62">
        <f>'４月'!I14+'５月'!G14</f>
        <v>0</v>
      </c>
      <c r="J14" s="62">
        <f>'４月'!J14+'５月'!H14</f>
        <v>0</v>
      </c>
    </row>
    <row r="15" spans="1:10" ht="13.5">
      <c r="A15" s="11">
        <v>11</v>
      </c>
      <c r="B15" s="56"/>
      <c r="C15" s="57"/>
      <c r="E15" s="41"/>
      <c r="F15" s="44" t="s">
        <v>23</v>
      </c>
      <c r="G15" s="78"/>
      <c r="H15" s="83"/>
      <c r="I15" s="78">
        <f>'４月'!I15+'５月'!G15</f>
        <v>0</v>
      </c>
      <c r="J15" s="78">
        <f>'４月'!J15+'５月'!H15</f>
        <v>0</v>
      </c>
    </row>
    <row r="16" spans="1:10" ht="13.5">
      <c r="A16" s="11">
        <v>12</v>
      </c>
      <c r="B16" s="56">
        <v>38606</v>
      </c>
      <c r="C16" s="57">
        <v>19751683</v>
      </c>
      <c r="E16" s="109" t="s">
        <v>44</v>
      </c>
      <c r="F16" s="110"/>
      <c r="G16" s="79"/>
      <c r="H16" s="62"/>
      <c r="I16" s="62">
        <f>'４月'!I16+'５月'!G16</f>
        <v>0</v>
      </c>
      <c r="J16" s="62">
        <f>'４月'!J16+'５月'!H16</f>
        <v>0</v>
      </c>
    </row>
    <row r="17" spans="1:10" ht="13.5">
      <c r="A17" s="11">
        <v>13</v>
      </c>
      <c r="B17" s="56">
        <v>70441</v>
      </c>
      <c r="C17" s="57">
        <v>24951358</v>
      </c>
      <c r="E17" s="41"/>
      <c r="F17" s="44" t="s">
        <v>23</v>
      </c>
      <c r="G17" s="80">
        <v>0</v>
      </c>
      <c r="H17" s="64">
        <v>0</v>
      </c>
      <c r="I17" s="78">
        <f>'４月'!I17+'５月'!G17</f>
        <v>0</v>
      </c>
      <c r="J17" s="78">
        <f>'４月'!J17+'５月'!H17</f>
        <v>0</v>
      </c>
    </row>
    <row r="18" spans="1:10" ht="13.5">
      <c r="A18" s="11">
        <v>14</v>
      </c>
      <c r="B18" s="56">
        <v>509589</v>
      </c>
      <c r="C18" s="57">
        <v>82846632</v>
      </c>
      <c r="E18" s="115" t="s">
        <v>27</v>
      </c>
      <c r="F18" s="116"/>
      <c r="G18" s="79">
        <v>401517</v>
      </c>
      <c r="H18" s="79">
        <v>153036784</v>
      </c>
      <c r="I18" s="62">
        <f>'４月'!I18+'５月'!G18</f>
        <v>2413260</v>
      </c>
      <c r="J18" s="62">
        <f>'４月'!J18+'５月'!H18</f>
        <v>1260739884</v>
      </c>
    </row>
    <row r="19" spans="1:10" ht="13.5">
      <c r="A19" s="11">
        <v>15</v>
      </c>
      <c r="B19" s="56">
        <v>592965</v>
      </c>
      <c r="C19" s="57">
        <v>118814778</v>
      </c>
      <c r="E19" s="41"/>
      <c r="F19" s="44" t="s">
        <v>23</v>
      </c>
      <c r="G19" s="94">
        <v>311453</v>
      </c>
      <c r="H19" s="94">
        <v>134728017</v>
      </c>
      <c r="I19" s="78">
        <f>'４月'!I19+'５月'!G19</f>
        <v>1757892</v>
      </c>
      <c r="J19" s="78">
        <f>'４月'!J19+'５月'!H19</f>
        <v>1000945695</v>
      </c>
    </row>
    <row r="20" spans="1:10" ht="13.5">
      <c r="A20" s="11">
        <v>16</v>
      </c>
      <c r="B20" s="56">
        <v>575285</v>
      </c>
      <c r="C20" s="57">
        <v>113342726</v>
      </c>
      <c r="E20" s="109" t="s">
        <v>26</v>
      </c>
      <c r="F20" s="110"/>
      <c r="G20" s="62">
        <v>21036</v>
      </c>
      <c r="H20" s="63">
        <v>6850658</v>
      </c>
      <c r="I20" s="62">
        <f>'４月'!I20+'５月'!G20</f>
        <v>82049</v>
      </c>
      <c r="J20" s="62">
        <f>'４月'!J20+'５月'!H20</f>
        <v>36979277</v>
      </c>
    </row>
    <row r="21" spans="1:10" ht="13.5">
      <c r="A21" s="11">
        <v>17</v>
      </c>
      <c r="B21" s="56">
        <v>692141</v>
      </c>
      <c r="C21" s="57">
        <v>102961748</v>
      </c>
      <c r="E21" s="41"/>
      <c r="F21" s="44" t="s">
        <v>23</v>
      </c>
      <c r="G21" s="103">
        <v>12185</v>
      </c>
      <c r="H21" s="103">
        <v>5048532</v>
      </c>
      <c r="I21" s="78">
        <f>'４月'!I21+'５月'!G21</f>
        <v>66637</v>
      </c>
      <c r="J21" s="78">
        <f>'４月'!J21+'５月'!H21</f>
        <v>23149832</v>
      </c>
    </row>
    <row r="22" spans="1:10" ht="13.5">
      <c r="A22" s="11">
        <v>18</v>
      </c>
      <c r="B22" s="56"/>
      <c r="C22" s="57"/>
      <c r="E22" s="109" t="s">
        <v>45</v>
      </c>
      <c r="F22" s="110"/>
      <c r="G22" s="104">
        <v>675283</v>
      </c>
      <c r="H22" s="105">
        <v>355470275</v>
      </c>
      <c r="I22" s="62">
        <f>'４月'!I22+'５月'!G22</f>
        <v>3250567</v>
      </c>
      <c r="J22" s="62">
        <f>'４月'!J22+'５月'!H22</f>
        <v>1759808722</v>
      </c>
    </row>
    <row r="23" spans="1:10" ht="13.5">
      <c r="A23" s="11">
        <v>19</v>
      </c>
      <c r="B23" s="56">
        <v>340307</v>
      </c>
      <c r="C23" s="57">
        <v>82491362</v>
      </c>
      <c r="E23" s="41"/>
      <c r="F23" s="44" t="s">
        <v>23</v>
      </c>
      <c r="G23" s="94">
        <v>718101</v>
      </c>
      <c r="H23" s="102">
        <v>340579971</v>
      </c>
      <c r="I23" s="78">
        <f>'４月'!I23+'５月'!G23</f>
        <v>3682965</v>
      </c>
      <c r="J23" s="78">
        <f>'４月'!J23+'５月'!H23</f>
        <v>1912931077</v>
      </c>
    </row>
    <row r="24" spans="1:10" ht="13.5">
      <c r="A24" s="11">
        <v>20</v>
      </c>
      <c r="B24" s="56">
        <v>372479</v>
      </c>
      <c r="C24" s="57">
        <v>57596587</v>
      </c>
      <c r="E24" s="109" t="s">
        <v>24</v>
      </c>
      <c r="F24" s="110"/>
      <c r="G24" s="79">
        <f>G6+G8+G10+G12+G14+G16+G18+G20+G22</f>
        <v>8932881</v>
      </c>
      <c r="H24" s="62">
        <f aca="true" t="shared" si="0" ref="G24:J25">H6+H8+H10+H12+H14+H16+H18+H20+H22</f>
        <v>1619321540</v>
      </c>
      <c r="I24" s="62">
        <f t="shared" si="0"/>
        <v>47161608</v>
      </c>
      <c r="J24" s="62">
        <f t="shared" si="0"/>
        <v>7847278982</v>
      </c>
    </row>
    <row r="25" spans="1:10" ht="13.5">
      <c r="A25" s="11">
        <v>21</v>
      </c>
      <c r="B25" s="56">
        <v>140248</v>
      </c>
      <c r="C25" s="57">
        <v>39080098</v>
      </c>
      <c r="E25" s="41"/>
      <c r="F25" s="44" t="s">
        <v>25</v>
      </c>
      <c r="G25" s="64">
        <f t="shared" si="0"/>
        <v>7253652</v>
      </c>
      <c r="H25" s="64">
        <f t="shared" si="0"/>
        <v>1314982999</v>
      </c>
      <c r="I25" s="64">
        <f t="shared" si="0"/>
        <v>52002535</v>
      </c>
      <c r="J25" s="64">
        <f t="shared" si="0"/>
        <v>7707484369</v>
      </c>
    </row>
    <row r="26" spans="1:10" ht="13.5">
      <c r="A26" s="11">
        <v>22</v>
      </c>
      <c r="B26" s="56">
        <v>155770</v>
      </c>
      <c r="C26" s="57">
        <v>51321962</v>
      </c>
      <c r="E26" s="111" t="s">
        <v>46</v>
      </c>
      <c r="F26" s="112"/>
      <c r="G26" s="4">
        <f>G24/G25</f>
        <v>1.231501180370936</v>
      </c>
      <c r="H26" s="4">
        <f>H24/H25</f>
        <v>1.2314391450166573</v>
      </c>
      <c r="I26" s="4">
        <f>I24/I25</f>
        <v>0.9069097881478277</v>
      </c>
      <c r="J26" s="4">
        <f>J24/J25</f>
        <v>1.0181375149539404</v>
      </c>
    </row>
    <row r="27" spans="1:10" ht="13.5" customHeight="1">
      <c r="A27" s="11">
        <v>23</v>
      </c>
      <c r="B27" s="56">
        <v>240781</v>
      </c>
      <c r="C27" s="57">
        <v>65144531</v>
      </c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261900</v>
      </c>
      <c r="C28" s="57">
        <v>72897502</v>
      </c>
      <c r="F28" s="49"/>
      <c r="G28" s="49"/>
      <c r="H28" s="49"/>
      <c r="I28" s="49"/>
      <c r="J28" s="49"/>
    </row>
    <row r="29" spans="1:10" ht="13.5">
      <c r="A29" s="11">
        <v>25</v>
      </c>
      <c r="B29" s="56"/>
      <c r="C29" s="57"/>
      <c r="F29" s="49"/>
      <c r="G29" s="49"/>
      <c r="H29" s="49"/>
      <c r="I29" s="49"/>
      <c r="J29" s="49"/>
    </row>
    <row r="30" spans="1:10" ht="13.5">
      <c r="A30" s="11">
        <v>26</v>
      </c>
      <c r="B30" s="56">
        <v>222732</v>
      </c>
      <c r="C30" s="57">
        <v>67434742</v>
      </c>
      <c r="F30" s="49"/>
      <c r="G30" s="49"/>
      <c r="H30" s="49"/>
      <c r="I30" s="49"/>
      <c r="J30" s="49"/>
    </row>
    <row r="31" spans="1:3" ht="13.5">
      <c r="A31" s="11">
        <v>27</v>
      </c>
      <c r="B31" s="56">
        <v>229617</v>
      </c>
      <c r="C31" s="57">
        <v>59421582</v>
      </c>
    </row>
    <row r="32" spans="1:3" ht="13.5">
      <c r="A32" s="11">
        <v>28</v>
      </c>
      <c r="B32" s="56">
        <v>135900</v>
      </c>
      <c r="C32" s="57">
        <v>45408166</v>
      </c>
    </row>
    <row r="33" spans="1:3" ht="13.5">
      <c r="A33" s="11">
        <v>29</v>
      </c>
      <c r="B33" s="56">
        <v>79432</v>
      </c>
      <c r="C33" s="57">
        <v>31435764</v>
      </c>
    </row>
    <row r="34" spans="1:3" ht="13.5">
      <c r="A34" s="11">
        <v>30</v>
      </c>
      <c r="B34" s="56">
        <v>365700</v>
      </c>
      <c r="C34" s="57">
        <v>90746825</v>
      </c>
    </row>
    <row r="35" spans="1:3" ht="14.25" thickBot="1">
      <c r="A35" s="11">
        <v>31</v>
      </c>
      <c r="B35" s="56">
        <v>464981</v>
      </c>
      <c r="C35" s="57">
        <v>84354855</v>
      </c>
    </row>
    <row r="36" spans="1:6" ht="14.25" thickBot="1">
      <c r="A36" s="17" t="s">
        <v>24</v>
      </c>
      <c r="B36" s="8">
        <f>SUM(B5:B35)</f>
        <v>8932881</v>
      </c>
      <c r="C36" s="8">
        <f>SUM(C5:C35)</f>
        <v>1619321540</v>
      </c>
      <c r="F36" s="25"/>
    </row>
    <row r="37" spans="1:7" ht="13.5">
      <c r="A37" s="18" t="s">
        <v>25</v>
      </c>
      <c r="B37" s="7">
        <v>7253652</v>
      </c>
      <c r="C37" s="7">
        <v>1314982999</v>
      </c>
      <c r="G37" s="32"/>
    </row>
    <row r="38" spans="1:5" ht="14.25" thickBot="1">
      <c r="A38" s="19" t="s">
        <v>47</v>
      </c>
      <c r="B38" s="4">
        <f>B36/B37</f>
        <v>1.231501180370936</v>
      </c>
      <c r="C38" s="4">
        <f>C36/C37</f>
        <v>1.2314391450166573</v>
      </c>
      <c r="E38" s="30"/>
    </row>
    <row r="39" spans="1:4" ht="24.75" thickBot="1">
      <c r="A39" s="23" t="s">
        <v>62</v>
      </c>
      <c r="B39" s="8">
        <f>'４月'!B39+'５月'!B36</f>
        <v>47161608</v>
      </c>
      <c r="C39" s="8">
        <f>'４月'!C39+'５月'!C36</f>
        <v>7847278982</v>
      </c>
      <c r="D39">
        <v>5886778368</v>
      </c>
    </row>
    <row r="40" spans="1:4" ht="13.5">
      <c r="A40" s="26" t="s">
        <v>48</v>
      </c>
      <c r="B40" s="28">
        <f>'４月'!B40+'５月'!B37</f>
        <v>52002535</v>
      </c>
      <c r="C40" s="28">
        <f>'４月'!C40+'５月'!C37</f>
        <v>7707484369</v>
      </c>
      <c r="D40">
        <v>6504490169</v>
      </c>
    </row>
    <row r="41" spans="1:3" ht="13.5">
      <c r="A41" s="20" t="s">
        <v>49</v>
      </c>
      <c r="B41" s="27">
        <f>B39/B40</f>
        <v>0.9069097881478277</v>
      </c>
      <c r="C41" s="27">
        <f>C39/C40</f>
        <v>1.0181375149539404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3">
      <selection activeCell="C33" sqref="C33"/>
    </sheetView>
  </sheetViews>
  <sheetFormatPr defaultColWidth="9.00390625" defaultRowHeight="13.5"/>
  <cols>
    <col min="1" max="1" width="9.125" style="0" bestFit="1" customWidth="1"/>
    <col min="2" max="2" width="12.375" style="0" bestFit="1" customWidth="1"/>
    <col min="3" max="3" width="15.375" style="0" bestFit="1" customWidth="1"/>
    <col min="4" max="4" width="0.5" style="0" customWidth="1"/>
    <col min="5" max="5" width="2.87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3.50390625" style="0" customWidth="1"/>
  </cols>
  <sheetData>
    <row r="1" ht="17.25">
      <c r="A1" s="21" t="s">
        <v>109</v>
      </c>
    </row>
    <row r="2" ht="13.5">
      <c r="I2" t="s">
        <v>99</v>
      </c>
    </row>
    <row r="3" spans="1:7" ht="14.25">
      <c r="A3" s="22" t="s">
        <v>34</v>
      </c>
      <c r="E3" s="117" t="s">
        <v>35</v>
      </c>
      <c r="F3" s="117"/>
      <c r="G3" s="117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67</v>
      </c>
      <c r="I4" s="11" t="s">
        <v>66</v>
      </c>
      <c r="J4" s="12"/>
      <c r="K4" s="35"/>
    </row>
    <row r="5" spans="1:11" ht="13.5">
      <c r="A5" s="11">
        <v>1</v>
      </c>
      <c r="B5" s="56"/>
      <c r="C5" s="57"/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6">
        <v>387742</v>
      </c>
      <c r="C6" s="57">
        <v>72797099</v>
      </c>
      <c r="E6" s="109" t="s">
        <v>40</v>
      </c>
      <c r="F6" s="110"/>
      <c r="G6" s="62">
        <v>4348107</v>
      </c>
      <c r="H6" s="60">
        <v>2741249842</v>
      </c>
      <c r="I6" s="62">
        <f>'５月'!I6+'６月'!G6</f>
        <v>40065101</v>
      </c>
      <c r="J6" s="62">
        <f>'５月'!J6+'６月'!H6</f>
        <v>5769345854</v>
      </c>
      <c r="K6" s="35"/>
    </row>
    <row r="7" spans="1:12" ht="13.5">
      <c r="A7" s="11">
        <v>3</v>
      </c>
      <c r="B7" s="56">
        <v>204645</v>
      </c>
      <c r="C7" s="57">
        <v>137777837</v>
      </c>
      <c r="E7" s="41"/>
      <c r="F7" s="44" t="s">
        <v>23</v>
      </c>
      <c r="G7" s="78">
        <v>5562016</v>
      </c>
      <c r="H7" s="82">
        <v>1699199961</v>
      </c>
      <c r="I7" s="78">
        <f>'５月'!I7+'６月'!G7</f>
        <v>45201825</v>
      </c>
      <c r="J7" s="78">
        <f>'５月'!J7+'６月'!H7</f>
        <v>4356507452</v>
      </c>
      <c r="K7" s="35"/>
      <c r="L7" s="32"/>
    </row>
    <row r="8" spans="1:11" ht="13.5">
      <c r="A8" s="11">
        <v>4</v>
      </c>
      <c r="B8" s="56">
        <v>379288</v>
      </c>
      <c r="C8" s="57">
        <v>255396426</v>
      </c>
      <c r="E8" s="109" t="s">
        <v>63</v>
      </c>
      <c r="F8" s="110"/>
      <c r="G8" s="79">
        <v>41658</v>
      </c>
      <c r="H8" s="79">
        <v>14810068</v>
      </c>
      <c r="I8" s="62">
        <f>'５月'!I8+'６月'!G8</f>
        <v>743469</v>
      </c>
      <c r="J8" s="62">
        <f>'５月'!J8+'６月'!H8</f>
        <v>324531353</v>
      </c>
      <c r="K8" s="35"/>
    </row>
    <row r="9" spans="1:11" ht="13.5">
      <c r="A9" s="11">
        <v>5</v>
      </c>
      <c r="B9" s="56">
        <v>338227</v>
      </c>
      <c r="C9" s="57">
        <v>129225115</v>
      </c>
      <c r="E9" s="41"/>
      <c r="F9" s="44" t="s">
        <v>23</v>
      </c>
      <c r="G9" s="94">
        <v>4940</v>
      </c>
      <c r="H9" s="94">
        <v>1801854</v>
      </c>
      <c r="I9" s="78">
        <f>'５月'!I9+'６月'!G9</f>
        <v>1327032</v>
      </c>
      <c r="J9" s="78">
        <f>'５月'!J9+'６月'!H9</f>
        <v>625794494</v>
      </c>
      <c r="K9" s="35"/>
    </row>
    <row r="10" spans="1:11" ht="13.5">
      <c r="A10" s="11">
        <v>6</v>
      </c>
      <c r="B10" s="56">
        <v>258025</v>
      </c>
      <c r="C10" s="57">
        <v>207601394</v>
      </c>
      <c r="E10" s="109" t="s">
        <v>64</v>
      </c>
      <c r="F10" s="110"/>
      <c r="G10" s="62">
        <v>842880</v>
      </c>
      <c r="H10" s="63">
        <v>257491290</v>
      </c>
      <c r="I10" s="62">
        <f>'５月'!I10+'６月'!G10</f>
        <v>5752590</v>
      </c>
      <c r="J10" s="62">
        <f>'５月'!J10+'６月'!H10</f>
        <v>1634064810</v>
      </c>
      <c r="K10" s="35"/>
    </row>
    <row r="11" spans="1:11" ht="13.5">
      <c r="A11" s="11">
        <v>7</v>
      </c>
      <c r="B11" s="56">
        <v>216397</v>
      </c>
      <c r="C11" s="57">
        <v>141527152</v>
      </c>
      <c r="E11" s="41"/>
      <c r="F11" s="44" t="s">
        <v>23</v>
      </c>
      <c r="G11" s="78">
        <v>1106310</v>
      </c>
      <c r="H11" s="78">
        <v>293093220</v>
      </c>
      <c r="I11" s="78">
        <f>'５月'!I11+'６月'!G11</f>
        <v>6528430</v>
      </c>
      <c r="J11" s="78">
        <f>'５月'!J11+'６月'!H11</f>
        <v>1691091980</v>
      </c>
      <c r="K11" s="35"/>
    </row>
    <row r="12" spans="1:11" ht="13.5">
      <c r="A12" s="11">
        <v>8</v>
      </c>
      <c r="B12" s="56"/>
      <c r="C12" s="57"/>
      <c r="E12" s="109" t="s">
        <v>43</v>
      </c>
      <c r="F12" s="110"/>
      <c r="G12" s="79">
        <v>7516</v>
      </c>
      <c r="H12" s="79">
        <v>7483348</v>
      </c>
      <c r="I12" s="62">
        <f>'５月'!I12+'６月'!G12</f>
        <v>94733</v>
      </c>
      <c r="J12" s="62">
        <f>'５月'!J12+'６月'!H12</f>
        <v>82843630</v>
      </c>
      <c r="K12" s="32"/>
    </row>
    <row r="13" spans="1:11" ht="13.5">
      <c r="A13" s="11">
        <v>9</v>
      </c>
      <c r="B13" s="56">
        <v>280851</v>
      </c>
      <c r="C13" s="57">
        <v>120834350</v>
      </c>
      <c r="E13" s="41"/>
      <c r="F13" s="44" t="s">
        <v>23</v>
      </c>
      <c r="G13" s="94">
        <v>10750</v>
      </c>
      <c r="H13" s="94">
        <v>9560480</v>
      </c>
      <c r="I13" s="78">
        <f>'５月'!I13+'６月'!G13</f>
        <v>121770</v>
      </c>
      <c r="J13" s="78">
        <f>'５月'!J13+'６月'!H13</f>
        <v>100719354</v>
      </c>
      <c r="K13" s="35"/>
    </row>
    <row r="14" spans="1:11" ht="13.5">
      <c r="A14" s="11">
        <v>10</v>
      </c>
      <c r="B14" s="56">
        <v>236246</v>
      </c>
      <c r="C14" s="57">
        <v>118945741</v>
      </c>
      <c r="E14" s="118" t="s">
        <v>96</v>
      </c>
      <c r="F14" s="119"/>
      <c r="G14" s="62"/>
      <c r="H14" s="65"/>
      <c r="I14" s="62">
        <f>'５月'!I14+'６月'!G14</f>
        <v>0</v>
      </c>
      <c r="J14" s="62">
        <f>'５月'!J14+'６月'!H14</f>
        <v>0</v>
      </c>
      <c r="K14" s="35"/>
    </row>
    <row r="15" spans="1:11" ht="13.5">
      <c r="A15" s="11">
        <v>11</v>
      </c>
      <c r="B15" s="56">
        <v>733035</v>
      </c>
      <c r="C15" s="57">
        <v>116113616</v>
      </c>
      <c r="E15" s="41"/>
      <c r="F15" s="44" t="s">
        <v>23</v>
      </c>
      <c r="G15" s="78"/>
      <c r="H15" s="83"/>
      <c r="I15" s="78">
        <f>'５月'!I15+'６月'!G15</f>
        <v>0</v>
      </c>
      <c r="J15" s="78">
        <f>'５月'!J15+'６月'!H15</f>
        <v>0</v>
      </c>
      <c r="K15" s="35"/>
    </row>
    <row r="16" spans="1:11" ht="13.5">
      <c r="A16" s="11">
        <v>12</v>
      </c>
      <c r="B16" s="56">
        <v>361116</v>
      </c>
      <c r="C16" s="57">
        <v>224494396</v>
      </c>
      <c r="E16" s="109" t="s">
        <v>44</v>
      </c>
      <c r="F16" s="110"/>
      <c r="G16" s="62"/>
      <c r="H16" s="62"/>
      <c r="I16" s="62">
        <f>'５月'!I16+'６月'!G16</f>
        <v>0</v>
      </c>
      <c r="J16" s="62">
        <f>'５月'!J16+'６月'!H16</f>
        <v>0</v>
      </c>
      <c r="K16" s="35"/>
    </row>
    <row r="17" spans="1:11" ht="13.5">
      <c r="A17" s="11">
        <v>13</v>
      </c>
      <c r="B17" s="56">
        <v>407719</v>
      </c>
      <c r="C17" s="57">
        <v>252688461</v>
      </c>
      <c r="E17" s="41"/>
      <c r="F17" s="44" t="s">
        <v>23</v>
      </c>
      <c r="G17" s="64"/>
      <c r="H17" s="64"/>
      <c r="I17" s="78">
        <f>'５月'!I17+'６月'!G17</f>
        <v>0</v>
      </c>
      <c r="J17" s="78">
        <f>'５月'!J17+'６月'!H17</f>
        <v>0</v>
      </c>
      <c r="K17" s="35"/>
    </row>
    <row r="18" spans="1:11" ht="13.5">
      <c r="A18" s="11">
        <v>14</v>
      </c>
      <c r="B18" s="56">
        <v>326924</v>
      </c>
      <c r="C18" s="57">
        <v>151356371</v>
      </c>
      <c r="E18" s="115" t="s">
        <v>27</v>
      </c>
      <c r="F18" s="116"/>
      <c r="G18" s="79"/>
      <c r="H18" s="79"/>
      <c r="I18" s="62">
        <f>'５月'!I18+'６月'!G18</f>
        <v>2413260</v>
      </c>
      <c r="J18" s="62">
        <f>'５月'!J18+'６月'!H18</f>
        <v>1260739884</v>
      </c>
      <c r="K18" s="35"/>
    </row>
    <row r="19" spans="1:11" ht="13.5">
      <c r="A19" s="11">
        <v>15</v>
      </c>
      <c r="B19" s="56"/>
      <c r="C19" s="57"/>
      <c r="E19" s="41"/>
      <c r="F19" s="44" t="s">
        <v>23</v>
      </c>
      <c r="G19" s="94"/>
      <c r="H19" s="94"/>
      <c r="I19" s="78">
        <f>'５月'!I19+'６月'!G19</f>
        <v>1757892</v>
      </c>
      <c r="J19" s="78">
        <f>'５月'!J19+'６月'!H19</f>
        <v>1000945695</v>
      </c>
      <c r="K19" s="35"/>
    </row>
    <row r="20" spans="1:11" ht="13.5">
      <c r="A20" s="11">
        <v>16</v>
      </c>
      <c r="B20" s="56">
        <v>95992</v>
      </c>
      <c r="C20" s="57">
        <v>66974342</v>
      </c>
      <c r="E20" s="109" t="s">
        <v>26</v>
      </c>
      <c r="F20" s="110"/>
      <c r="G20" s="62">
        <v>229155</v>
      </c>
      <c r="H20" s="63">
        <v>30767970</v>
      </c>
      <c r="I20" s="62">
        <f>'５月'!I20+'６月'!G20</f>
        <v>311204</v>
      </c>
      <c r="J20" s="62">
        <f>'５月'!J20+'６月'!H20</f>
        <v>67747247</v>
      </c>
      <c r="K20" s="35"/>
    </row>
    <row r="21" spans="1:11" ht="13.5">
      <c r="A21" s="11">
        <v>17</v>
      </c>
      <c r="B21" s="56">
        <v>79984</v>
      </c>
      <c r="C21" s="57">
        <v>45216691</v>
      </c>
      <c r="E21" s="41"/>
      <c r="F21" s="44" t="s">
        <v>23</v>
      </c>
      <c r="G21" s="78">
        <v>80012</v>
      </c>
      <c r="H21" s="78">
        <v>18450593</v>
      </c>
      <c r="I21" s="78">
        <f>'５月'!I21+'６月'!G21</f>
        <v>146649</v>
      </c>
      <c r="J21" s="78">
        <f>'５月'!J21+'６月'!H21</f>
        <v>41600425</v>
      </c>
      <c r="K21" s="35"/>
    </row>
    <row r="22" spans="1:11" ht="13.5">
      <c r="A22" s="11">
        <v>18</v>
      </c>
      <c r="B22" s="56">
        <v>193312</v>
      </c>
      <c r="C22" s="57">
        <v>114536476</v>
      </c>
      <c r="E22" s="109" t="s">
        <v>45</v>
      </c>
      <c r="F22" s="110"/>
      <c r="G22" s="79">
        <v>1040568</v>
      </c>
      <c r="H22" s="85">
        <v>400867779</v>
      </c>
      <c r="I22" s="62">
        <f>'５月'!I22+'６月'!G22</f>
        <v>4291135</v>
      </c>
      <c r="J22" s="62">
        <f>'５月'!J22+'６月'!H22</f>
        <v>2160676501</v>
      </c>
      <c r="K22" s="35"/>
    </row>
    <row r="23" spans="1:11" ht="13.5">
      <c r="A23" s="11">
        <v>19</v>
      </c>
      <c r="B23" s="56">
        <v>161600</v>
      </c>
      <c r="C23" s="57">
        <v>88905617</v>
      </c>
      <c r="E23" s="41"/>
      <c r="F23" s="44" t="s">
        <v>23</v>
      </c>
      <c r="G23" s="94">
        <v>1137053</v>
      </c>
      <c r="H23" s="102">
        <v>415826465</v>
      </c>
      <c r="I23" s="78">
        <f>'５月'!I23+'６月'!G23</f>
        <v>4820018</v>
      </c>
      <c r="J23" s="78">
        <f>'５月'!J23+'６月'!H23</f>
        <v>2328757542</v>
      </c>
      <c r="K23" s="35"/>
    </row>
    <row r="24" spans="1:11" ht="13.5">
      <c r="A24" s="11">
        <v>20</v>
      </c>
      <c r="B24" s="56">
        <v>72632</v>
      </c>
      <c r="C24" s="57">
        <v>49185276</v>
      </c>
      <c r="E24" s="109" t="s">
        <v>24</v>
      </c>
      <c r="F24" s="110"/>
      <c r="G24" s="62">
        <f aca="true" t="shared" si="0" ref="G24:J25">G6+G8+G10+G12+G14+G16+G18+G20+G22</f>
        <v>6509884</v>
      </c>
      <c r="H24" s="62">
        <f t="shared" si="0"/>
        <v>3452670297</v>
      </c>
      <c r="I24" s="62">
        <f t="shared" si="0"/>
        <v>53671492</v>
      </c>
      <c r="J24" s="62">
        <f t="shared" si="0"/>
        <v>11299949279</v>
      </c>
      <c r="K24" s="35"/>
    </row>
    <row r="25" spans="1:11" ht="13.5">
      <c r="A25" s="11">
        <v>21</v>
      </c>
      <c r="B25" s="56">
        <v>200670</v>
      </c>
      <c r="C25" s="57">
        <v>66642215</v>
      </c>
      <c r="E25" s="41"/>
      <c r="F25" s="44" t="s">
        <v>25</v>
      </c>
      <c r="G25" s="64">
        <f t="shared" si="0"/>
        <v>7901081</v>
      </c>
      <c r="H25" s="64">
        <f t="shared" si="0"/>
        <v>2437932573</v>
      </c>
      <c r="I25" s="64">
        <f t="shared" si="0"/>
        <v>59903616</v>
      </c>
      <c r="J25" s="64">
        <f t="shared" si="0"/>
        <v>10145416942</v>
      </c>
      <c r="K25" s="35"/>
    </row>
    <row r="26" spans="1:11" ht="13.5">
      <c r="A26" s="11">
        <v>22</v>
      </c>
      <c r="B26" s="56"/>
      <c r="C26" s="57"/>
      <c r="E26" s="111" t="s">
        <v>46</v>
      </c>
      <c r="F26" s="112"/>
      <c r="G26" s="4">
        <f>G24/G25</f>
        <v>0.8239232074699652</v>
      </c>
      <c r="H26" s="4">
        <f>H24/H25</f>
        <v>1.4162287896056591</v>
      </c>
      <c r="I26" s="4">
        <f>I24/I25</f>
        <v>0.8959641434667316</v>
      </c>
      <c r="J26" s="4">
        <f>J24/J25</f>
        <v>1.1137984119923614</v>
      </c>
      <c r="K26" s="35"/>
    </row>
    <row r="27" spans="1:10" ht="13.5" customHeight="1">
      <c r="A27" s="11">
        <v>23</v>
      </c>
      <c r="B27" s="56">
        <v>224653</v>
      </c>
      <c r="C27" s="57">
        <v>112697177</v>
      </c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120286</v>
      </c>
      <c r="C28" s="57">
        <v>42540859</v>
      </c>
      <c r="F28" s="49"/>
      <c r="G28" s="49"/>
      <c r="H28" s="49"/>
      <c r="I28" s="49"/>
      <c r="J28" s="49"/>
    </row>
    <row r="29" spans="1:10" ht="13.5">
      <c r="A29" s="11">
        <v>25</v>
      </c>
      <c r="B29" s="56">
        <v>182014</v>
      </c>
      <c r="C29" s="57">
        <v>61340322</v>
      </c>
      <c r="F29" s="49"/>
      <c r="G29" s="49"/>
      <c r="H29" s="49"/>
      <c r="I29" s="49"/>
      <c r="J29" s="49"/>
    </row>
    <row r="30" spans="1:10" ht="13.5">
      <c r="A30" s="11">
        <v>26</v>
      </c>
      <c r="B30" s="56">
        <v>433843</v>
      </c>
      <c r="C30" s="57">
        <v>420437899</v>
      </c>
      <c r="F30" s="49"/>
      <c r="G30" s="49"/>
      <c r="H30" s="49"/>
      <c r="I30" s="49"/>
      <c r="J30" s="49"/>
    </row>
    <row r="31" spans="1:3" ht="13.5">
      <c r="A31" s="11">
        <v>27</v>
      </c>
      <c r="B31" s="56">
        <v>241604</v>
      </c>
      <c r="C31" s="57">
        <v>144038361</v>
      </c>
    </row>
    <row r="32" spans="1:3" ht="13.5">
      <c r="A32" s="11">
        <v>28</v>
      </c>
      <c r="B32" s="56">
        <v>214591</v>
      </c>
      <c r="C32" s="57">
        <v>138830278</v>
      </c>
    </row>
    <row r="33" spans="1:3" ht="13.5">
      <c r="A33" s="11">
        <v>29</v>
      </c>
      <c r="B33" s="56"/>
      <c r="C33" s="57"/>
    </row>
    <row r="34" spans="1:3" ht="13.5">
      <c r="A34" s="11">
        <v>30</v>
      </c>
      <c r="B34" s="56">
        <v>158488</v>
      </c>
      <c r="C34" s="57">
        <v>172566826</v>
      </c>
    </row>
    <row r="35" spans="1:3" ht="14.25" thickBot="1">
      <c r="A35" s="11">
        <v>31</v>
      </c>
      <c r="B35" s="58"/>
      <c r="C35" s="59"/>
    </row>
    <row r="36" spans="1:6" ht="14.25" thickBot="1">
      <c r="A36" s="17" t="s">
        <v>24</v>
      </c>
      <c r="B36" s="8">
        <f>SUM(B5:B35)</f>
        <v>6509884</v>
      </c>
      <c r="C36" s="8">
        <f>SUM(C5:C35)</f>
        <v>3452670297</v>
      </c>
      <c r="F36" s="25"/>
    </row>
    <row r="37" spans="1:7" ht="13.5">
      <c r="A37" s="18" t="s">
        <v>25</v>
      </c>
      <c r="B37" s="7">
        <v>7901081</v>
      </c>
      <c r="C37" s="7">
        <v>2437932573</v>
      </c>
      <c r="G37" s="32"/>
    </row>
    <row r="38" spans="1:5" ht="14.25" thickBot="1">
      <c r="A38" s="19" t="s">
        <v>47</v>
      </c>
      <c r="B38" s="4">
        <f>B36/B37</f>
        <v>0.8239232074699652</v>
      </c>
      <c r="C38" s="4">
        <f>C36/C37</f>
        <v>1.4162287896056591</v>
      </c>
      <c r="E38" s="30"/>
    </row>
    <row r="39" spans="1:4" ht="24.75" thickBot="1">
      <c r="A39" s="23" t="s">
        <v>65</v>
      </c>
      <c r="B39" s="8">
        <f>'５月'!B39+'６月'!B36</f>
        <v>53671492</v>
      </c>
      <c r="C39" s="8">
        <f>'５月'!C39+'６月'!C36</f>
        <v>11299949279</v>
      </c>
      <c r="D39">
        <v>5886778368</v>
      </c>
    </row>
    <row r="40" spans="1:4" ht="13.5">
      <c r="A40" s="26" t="s">
        <v>48</v>
      </c>
      <c r="B40" s="28">
        <f>'５月'!B40+'６月'!B37</f>
        <v>59903616</v>
      </c>
      <c r="C40" s="28">
        <f>'５月'!C40+'６月'!C37</f>
        <v>10145416942</v>
      </c>
      <c r="D40">
        <v>6504490169</v>
      </c>
    </row>
    <row r="41" spans="1:3" ht="13.5">
      <c r="A41" s="20" t="s">
        <v>49</v>
      </c>
      <c r="B41" s="27">
        <f>B39/B40</f>
        <v>0.8959641434667316</v>
      </c>
      <c r="C41" s="27">
        <f>C39/C40</f>
        <v>1.1137984119923614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36" right="0.17" top="1" bottom="1" header="0.512" footer="0.51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9">
      <selection activeCell="H24" sqref="H24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110</v>
      </c>
    </row>
    <row r="2" ht="13.5">
      <c r="J2" t="s">
        <v>100</v>
      </c>
    </row>
    <row r="3" spans="1:7" ht="14.25">
      <c r="A3" s="22" t="s">
        <v>34</v>
      </c>
      <c r="E3" s="117" t="s">
        <v>35</v>
      </c>
      <c r="F3" s="117"/>
      <c r="G3" s="117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70</v>
      </c>
      <c r="I4" s="11" t="s">
        <v>71</v>
      </c>
      <c r="J4" s="12"/>
      <c r="K4" s="35"/>
    </row>
    <row r="5" spans="1:11" ht="13.5">
      <c r="A5" s="11">
        <v>1</v>
      </c>
      <c r="B5" s="56">
        <v>150726</v>
      </c>
      <c r="C5" s="57">
        <v>37999644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6">
        <v>433047</v>
      </c>
      <c r="C6" s="57">
        <v>86468485</v>
      </c>
      <c r="E6" s="109" t="s">
        <v>40</v>
      </c>
      <c r="F6" s="110"/>
      <c r="G6" s="62">
        <v>5021258</v>
      </c>
      <c r="H6" s="60">
        <v>1396751496</v>
      </c>
      <c r="I6" s="62">
        <f>'６月'!I6+'7月'!G6</f>
        <v>45086359</v>
      </c>
      <c r="J6" s="62">
        <f>'６月'!J6+'7月'!H6</f>
        <v>7166097350</v>
      </c>
      <c r="K6" s="35"/>
    </row>
    <row r="7" spans="1:12" ht="13.5">
      <c r="A7" s="11">
        <v>3</v>
      </c>
      <c r="B7" s="56">
        <v>248764</v>
      </c>
      <c r="C7" s="57">
        <v>37783410</v>
      </c>
      <c r="E7" s="41"/>
      <c r="F7" s="44" t="s">
        <v>23</v>
      </c>
      <c r="G7" s="78">
        <v>6831272</v>
      </c>
      <c r="H7" s="82">
        <v>1884996187</v>
      </c>
      <c r="I7" s="78">
        <f>'６月'!I7+'7月'!G7</f>
        <v>52033097</v>
      </c>
      <c r="J7" s="78">
        <f>'６月'!J7+'7月'!H7</f>
        <v>6241503639</v>
      </c>
      <c r="K7" s="35"/>
      <c r="L7" s="32"/>
    </row>
    <row r="8" spans="1:11" ht="13.5">
      <c r="A8" s="11">
        <v>4</v>
      </c>
      <c r="B8" s="56">
        <v>340343</v>
      </c>
      <c r="C8" s="57">
        <v>180453963</v>
      </c>
      <c r="E8" s="109" t="s">
        <v>68</v>
      </c>
      <c r="F8" s="110"/>
      <c r="G8" s="79">
        <v>520</v>
      </c>
      <c r="H8" s="79">
        <v>209391</v>
      </c>
      <c r="I8" s="62">
        <f>'６月'!I8+'7月'!G8</f>
        <v>743989</v>
      </c>
      <c r="J8" s="62">
        <f>'６月'!J8+'7月'!H8</f>
        <v>324740744</v>
      </c>
      <c r="K8" s="35"/>
    </row>
    <row r="9" spans="1:11" ht="13.5">
      <c r="A9" s="11">
        <v>5</v>
      </c>
      <c r="B9" s="56">
        <v>149639</v>
      </c>
      <c r="C9" s="57">
        <v>25011805</v>
      </c>
      <c r="E9" s="41"/>
      <c r="F9" s="44" t="s">
        <v>23</v>
      </c>
      <c r="G9" s="94">
        <v>7357</v>
      </c>
      <c r="H9" s="94">
        <v>4339250</v>
      </c>
      <c r="I9" s="78">
        <f>'６月'!I9+'7月'!G9</f>
        <v>1334389</v>
      </c>
      <c r="J9" s="78">
        <f>'６月'!J9+'7月'!H9</f>
        <v>630133744</v>
      </c>
      <c r="K9" s="35"/>
    </row>
    <row r="10" spans="1:11" ht="13.5">
      <c r="A10" s="11">
        <v>6</v>
      </c>
      <c r="B10" s="56"/>
      <c r="C10" s="57"/>
      <c r="E10" s="109" t="s">
        <v>69</v>
      </c>
      <c r="F10" s="110"/>
      <c r="G10" s="62">
        <v>99540</v>
      </c>
      <c r="H10" s="63">
        <v>35950110</v>
      </c>
      <c r="I10" s="62">
        <f>'６月'!I10+'7月'!G10</f>
        <v>5852130</v>
      </c>
      <c r="J10" s="62">
        <f>'６月'!J10+'7月'!H10</f>
        <v>1670014920</v>
      </c>
      <c r="K10" s="35"/>
    </row>
    <row r="11" spans="1:11" ht="13.5">
      <c r="A11" s="11">
        <v>7</v>
      </c>
      <c r="B11" s="56">
        <v>67255</v>
      </c>
      <c r="C11" s="57">
        <v>63682169</v>
      </c>
      <c r="E11" s="41"/>
      <c r="F11" s="44" t="s">
        <v>23</v>
      </c>
      <c r="G11" s="78">
        <v>89340</v>
      </c>
      <c r="H11" s="78">
        <v>25527915</v>
      </c>
      <c r="I11" s="78">
        <f>'６月'!I11+'7月'!G11</f>
        <v>6617770</v>
      </c>
      <c r="J11" s="78">
        <f>'６月'!J11+'7月'!H11</f>
        <v>1716619895</v>
      </c>
      <c r="K11" s="35"/>
    </row>
    <row r="12" spans="1:11" ht="13.5">
      <c r="A12" s="11">
        <v>8</v>
      </c>
      <c r="B12" s="56">
        <v>141510</v>
      </c>
      <c r="C12" s="57">
        <v>26975486</v>
      </c>
      <c r="E12" s="109" t="s">
        <v>43</v>
      </c>
      <c r="F12" s="110"/>
      <c r="G12" s="79">
        <v>18785</v>
      </c>
      <c r="H12" s="79">
        <v>13977190</v>
      </c>
      <c r="I12" s="62">
        <f>'６月'!I12+'7月'!G12</f>
        <v>113518</v>
      </c>
      <c r="J12" s="62">
        <f>'６月'!J12+'7月'!H12</f>
        <v>96820820</v>
      </c>
      <c r="K12" s="32"/>
    </row>
    <row r="13" spans="1:11" ht="13.5">
      <c r="A13" s="11">
        <v>9</v>
      </c>
      <c r="B13" s="56">
        <v>254861</v>
      </c>
      <c r="C13" s="57">
        <v>119007993</v>
      </c>
      <c r="E13" s="41"/>
      <c r="F13" s="44" t="s">
        <v>23</v>
      </c>
      <c r="G13" s="94">
        <v>16727</v>
      </c>
      <c r="H13" s="94">
        <v>12578629</v>
      </c>
      <c r="I13" s="78">
        <f>'６月'!I13+'7月'!G13</f>
        <v>138497</v>
      </c>
      <c r="J13" s="78">
        <f>'６月'!J13+'7月'!H13</f>
        <v>113297983</v>
      </c>
      <c r="K13" s="35"/>
    </row>
    <row r="14" spans="1:11" ht="13.5">
      <c r="A14" s="11">
        <v>10</v>
      </c>
      <c r="B14" s="56">
        <v>229311</v>
      </c>
      <c r="C14" s="57">
        <v>83330837</v>
      </c>
      <c r="E14" s="118" t="s">
        <v>96</v>
      </c>
      <c r="F14" s="119"/>
      <c r="G14" s="79"/>
      <c r="H14" s="85"/>
      <c r="I14" s="62">
        <f>'６月'!I14+'7月'!G14</f>
        <v>0</v>
      </c>
      <c r="J14" s="62">
        <f>'６月'!J14+'7月'!H14</f>
        <v>0</v>
      </c>
      <c r="K14" s="35"/>
    </row>
    <row r="15" spans="1:11" ht="13.5">
      <c r="A15" s="11">
        <v>11</v>
      </c>
      <c r="B15" s="56">
        <v>234773</v>
      </c>
      <c r="C15" s="57">
        <v>105450787</v>
      </c>
      <c r="E15" s="41"/>
      <c r="F15" s="44" t="s">
        <v>23</v>
      </c>
      <c r="G15" s="64"/>
      <c r="H15" s="106"/>
      <c r="I15" s="78">
        <f>'６月'!I15+'7月'!G15</f>
        <v>0</v>
      </c>
      <c r="J15" s="78">
        <f>'６月'!J15+'7月'!H15</f>
        <v>0</v>
      </c>
      <c r="K15" s="35"/>
    </row>
    <row r="16" spans="1:11" ht="13.5">
      <c r="A16" s="11">
        <v>12</v>
      </c>
      <c r="B16" s="56">
        <v>254336</v>
      </c>
      <c r="C16" s="57">
        <v>132441832</v>
      </c>
      <c r="E16" s="109" t="s">
        <v>44</v>
      </c>
      <c r="F16" s="110"/>
      <c r="G16" s="62"/>
      <c r="H16" s="62"/>
      <c r="I16" s="62">
        <f>'６月'!I16+'7月'!G16</f>
        <v>0</v>
      </c>
      <c r="J16" s="62">
        <f>'６月'!J16+'7月'!H16</f>
        <v>0</v>
      </c>
      <c r="K16" s="35"/>
    </row>
    <row r="17" spans="1:11" ht="13.5">
      <c r="A17" s="11">
        <v>13</v>
      </c>
      <c r="B17" s="56"/>
      <c r="C17" s="57"/>
      <c r="E17" s="41"/>
      <c r="F17" s="44" t="s">
        <v>23</v>
      </c>
      <c r="G17" s="64"/>
      <c r="H17" s="64"/>
      <c r="I17" s="78">
        <f>'６月'!I17+'7月'!G17</f>
        <v>0</v>
      </c>
      <c r="J17" s="78">
        <f>'６月'!J17+'7月'!H17</f>
        <v>0</v>
      </c>
      <c r="K17" s="35"/>
    </row>
    <row r="18" spans="1:11" ht="13.5">
      <c r="A18" s="11">
        <v>14</v>
      </c>
      <c r="B18" s="56">
        <v>364113</v>
      </c>
      <c r="C18" s="57">
        <v>208762537</v>
      </c>
      <c r="E18" s="115" t="s">
        <v>27</v>
      </c>
      <c r="F18" s="116"/>
      <c r="G18" s="62"/>
      <c r="H18" s="62"/>
      <c r="I18" s="62">
        <f>'６月'!I18+'7月'!G18</f>
        <v>2413260</v>
      </c>
      <c r="J18" s="62">
        <f>'６月'!J18+'7月'!H18</f>
        <v>1260739884</v>
      </c>
      <c r="K18" s="35"/>
    </row>
    <row r="19" spans="1:11" ht="13.5">
      <c r="A19" s="11">
        <v>15</v>
      </c>
      <c r="B19" s="56"/>
      <c r="C19" s="57"/>
      <c r="E19" s="41"/>
      <c r="F19" s="44" t="s">
        <v>23</v>
      </c>
      <c r="G19" s="64"/>
      <c r="H19" s="64"/>
      <c r="I19" s="78">
        <f>'６月'!I19+'7月'!G19</f>
        <v>1757892</v>
      </c>
      <c r="J19" s="78">
        <f>'６月'!J19+'7月'!H19</f>
        <v>1000945695</v>
      </c>
      <c r="K19" s="35"/>
    </row>
    <row r="20" spans="1:11" ht="13.5">
      <c r="A20" s="11">
        <v>16</v>
      </c>
      <c r="B20" s="56">
        <v>76212</v>
      </c>
      <c r="C20" s="57">
        <v>17176935</v>
      </c>
      <c r="E20" s="109" t="s">
        <v>26</v>
      </c>
      <c r="F20" s="110"/>
      <c r="G20" s="62">
        <v>23228</v>
      </c>
      <c r="H20" s="62">
        <v>9203694</v>
      </c>
      <c r="I20" s="62">
        <f>'６月'!I20+'7月'!G20</f>
        <v>334432</v>
      </c>
      <c r="J20" s="62">
        <f>'６月'!J20+'7月'!H20</f>
        <v>76950941</v>
      </c>
      <c r="K20" s="35"/>
    </row>
    <row r="21" spans="1:11" ht="13.5">
      <c r="A21" s="11">
        <v>17</v>
      </c>
      <c r="B21" s="56">
        <v>87730</v>
      </c>
      <c r="C21" s="57">
        <v>38154477</v>
      </c>
      <c r="E21" s="41"/>
      <c r="F21" s="44" t="s">
        <v>23</v>
      </c>
      <c r="G21" s="95">
        <v>40397</v>
      </c>
      <c r="H21" s="95">
        <v>7895141</v>
      </c>
      <c r="I21" s="78">
        <f>'６月'!I21+'7月'!G21</f>
        <v>187046</v>
      </c>
      <c r="J21" s="78">
        <f>'６月'!J21+'7月'!H21</f>
        <v>49495566</v>
      </c>
      <c r="K21" s="35"/>
    </row>
    <row r="22" spans="1:11" ht="13.5">
      <c r="A22" s="11">
        <v>18</v>
      </c>
      <c r="B22" s="56">
        <v>213679</v>
      </c>
      <c r="C22" s="57">
        <v>75307491</v>
      </c>
      <c r="E22" s="109" t="s">
        <v>45</v>
      </c>
      <c r="F22" s="110"/>
      <c r="G22" s="79">
        <v>899263</v>
      </c>
      <c r="H22" s="85">
        <v>405598866</v>
      </c>
      <c r="I22" s="62">
        <f>'６月'!I22+'7月'!G22</f>
        <v>5190398</v>
      </c>
      <c r="J22" s="62">
        <f>'６月'!J22+'7月'!H22</f>
        <v>2566275367</v>
      </c>
      <c r="K22" s="35"/>
    </row>
    <row r="23" spans="1:11" ht="13.5">
      <c r="A23" s="11">
        <v>19</v>
      </c>
      <c r="B23" s="56">
        <v>314200</v>
      </c>
      <c r="C23" s="57">
        <v>54790410</v>
      </c>
      <c r="E23" s="41"/>
      <c r="F23" s="44" t="s">
        <v>23</v>
      </c>
      <c r="G23" s="94">
        <v>936302</v>
      </c>
      <c r="H23" s="102">
        <v>431652081</v>
      </c>
      <c r="I23" s="78">
        <f>'６月'!I23+'7月'!G23</f>
        <v>5756320</v>
      </c>
      <c r="J23" s="78">
        <f>'６月'!J23+'7月'!H23</f>
        <v>2760409623</v>
      </c>
      <c r="K23" s="35"/>
    </row>
    <row r="24" spans="1:11" ht="13.5">
      <c r="A24" s="11">
        <v>20</v>
      </c>
      <c r="B24" s="56"/>
      <c r="C24" s="57"/>
      <c r="E24" s="109" t="s">
        <v>24</v>
      </c>
      <c r="F24" s="110"/>
      <c r="G24" s="62">
        <f aca="true" t="shared" si="0" ref="G24:J25">G6+G8+G10+G12+G14+G16+G18+G20+G22</f>
        <v>6062594</v>
      </c>
      <c r="H24" s="62">
        <f t="shared" si="0"/>
        <v>1861690747</v>
      </c>
      <c r="I24" s="62">
        <f t="shared" si="0"/>
        <v>59734086</v>
      </c>
      <c r="J24" s="62">
        <f t="shared" si="0"/>
        <v>13161640026</v>
      </c>
      <c r="K24" s="35"/>
    </row>
    <row r="25" spans="1:11" ht="13.5">
      <c r="A25" s="11">
        <v>21</v>
      </c>
      <c r="B25" s="56">
        <v>217171</v>
      </c>
      <c r="C25" s="57">
        <v>88282014</v>
      </c>
      <c r="E25" s="41"/>
      <c r="F25" s="44" t="s">
        <v>25</v>
      </c>
      <c r="G25" s="64">
        <f t="shared" si="0"/>
        <v>7921395</v>
      </c>
      <c r="H25" s="64">
        <f t="shared" si="0"/>
        <v>2366989203</v>
      </c>
      <c r="I25" s="64">
        <f t="shared" si="0"/>
        <v>67825011</v>
      </c>
      <c r="J25" s="64">
        <f t="shared" si="0"/>
        <v>12512406145</v>
      </c>
      <c r="K25" s="35"/>
    </row>
    <row r="26" spans="1:11" ht="13.5">
      <c r="A26" s="11">
        <v>22</v>
      </c>
      <c r="B26" s="56">
        <v>66196</v>
      </c>
      <c r="C26" s="57">
        <v>57492766</v>
      </c>
      <c r="E26" s="111" t="s">
        <v>46</v>
      </c>
      <c r="F26" s="112"/>
      <c r="G26" s="4">
        <f>G24/G25</f>
        <v>0.7653442354534776</v>
      </c>
      <c r="H26" s="4">
        <f>H24/H25</f>
        <v>0.7865227034582295</v>
      </c>
      <c r="I26" s="4">
        <f>I24/I25</f>
        <v>0.8807088287829397</v>
      </c>
      <c r="J26" s="4">
        <f>J24/J25</f>
        <v>1.051887212857092</v>
      </c>
      <c r="K26" s="35"/>
    </row>
    <row r="27" spans="1:10" ht="13.5" customHeight="1">
      <c r="A27" s="11">
        <v>23</v>
      </c>
      <c r="B27" s="56">
        <v>142033</v>
      </c>
      <c r="C27" s="57">
        <v>25008191</v>
      </c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299577</v>
      </c>
      <c r="C28" s="57">
        <v>63085335</v>
      </c>
      <c r="F28" s="49"/>
      <c r="G28" s="49"/>
      <c r="H28" s="49"/>
      <c r="I28" s="49"/>
      <c r="J28" s="49"/>
    </row>
    <row r="29" spans="1:10" ht="13.5">
      <c r="A29" s="11">
        <v>25</v>
      </c>
      <c r="B29" s="56">
        <v>390972</v>
      </c>
      <c r="C29" s="57">
        <v>88177305</v>
      </c>
      <c r="F29" s="49"/>
      <c r="G29" s="49"/>
      <c r="H29" s="49"/>
      <c r="I29" s="49"/>
      <c r="J29" s="49"/>
    </row>
    <row r="30" spans="1:10" ht="13.5">
      <c r="A30" s="11">
        <v>26</v>
      </c>
      <c r="B30" s="56">
        <v>210874</v>
      </c>
      <c r="C30" s="57">
        <v>31534182</v>
      </c>
      <c r="F30" s="49"/>
      <c r="G30" s="49"/>
      <c r="H30" s="49"/>
      <c r="I30" s="49"/>
      <c r="J30" s="49"/>
    </row>
    <row r="31" spans="1:10" ht="13.5">
      <c r="A31" s="11">
        <v>27</v>
      </c>
      <c r="B31" s="56"/>
      <c r="C31" s="57"/>
      <c r="F31" s="49"/>
      <c r="G31" s="49"/>
      <c r="H31" s="49"/>
      <c r="I31" s="49"/>
      <c r="J31" s="49"/>
    </row>
    <row r="32" spans="1:3" ht="13.5">
      <c r="A32" s="11">
        <v>28</v>
      </c>
      <c r="B32" s="56">
        <v>155319</v>
      </c>
      <c r="C32" s="57">
        <v>45473359</v>
      </c>
    </row>
    <row r="33" spans="1:3" ht="13.5">
      <c r="A33" s="11">
        <v>29</v>
      </c>
      <c r="B33" s="56">
        <v>296297</v>
      </c>
      <c r="C33" s="57">
        <v>42762929</v>
      </c>
    </row>
    <row r="34" spans="1:3" ht="13.5">
      <c r="A34" s="11">
        <v>30</v>
      </c>
      <c r="B34" s="56">
        <v>345704</v>
      </c>
      <c r="C34" s="57">
        <v>48120306</v>
      </c>
    </row>
    <row r="35" spans="1:3" ht="14.25" thickBot="1">
      <c r="A35" s="11">
        <v>31</v>
      </c>
      <c r="B35" s="56">
        <v>377952</v>
      </c>
      <c r="C35" s="57">
        <v>78956099</v>
      </c>
    </row>
    <row r="36" spans="1:6" ht="14.25" thickBot="1">
      <c r="A36" s="17" t="s">
        <v>24</v>
      </c>
      <c r="B36" s="8">
        <f>SUM(B5:B35)</f>
        <v>6062594</v>
      </c>
      <c r="C36" s="8">
        <f>SUM(C5:C35)</f>
        <v>1861690747</v>
      </c>
      <c r="F36" s="25"/>
    </row>
    <row r="37" spans="1:7" ht="13.5">
      <c r="A37" s="18" t="s">
        <v>25</v>
      </c>
      <c r="B37" s="7">
        <v>7921395</v>
      </c>
      <c r="C37" s="7">
        <v>2366989203</v>
      </c>
      <c r="G37" s="32"/>
    </row>
    <row r="38" spans="1:5" ht="14.25" thickBot="1">
      <c r="A38" s="19" t="s">
        <v>47</v>
      </c>
      <c r="B38" s="4">
        <f>B36/B37</f>
        <v>0.7653442354534776</v>
      </c>
      <c r="C38" s="4">
        <f>C36/C37</f>
        <v>0.7865227034582295</v>
      </c>
      <c r="E38" s="30"/>
    </row>
    <row r="39" spans="1:4" ht="24.75" thickBot="1">
      <c r="A39" s="23" t="s">
        <v>72</v>
      </c>
      <c r="B39" s="8">
        <f>'６月'!B39+'7月'!B36</f>
        <v>59734086</v>
      </c>
      <c r="C39" s="8">
        <f>'６月'!C39+'7月'!C36</f>
        <v>13161640026</v>
      </c>
      <c r="D39">
        <v>5886778368</v>
      </c>
    </row>
    <row r="40" spans="1:7" ht="13.5">
      <c r="A40" s="26" t="s">
        <v>48</v>
      </c>
      <c r="B40" s="28">
        <f>'６月'!B40+'7月'!B37</f>
        <v>67825011</v>
      </c>
      <c r="C40" s="28">
        <f>'６月'!C40+'7月'!C37</f>
        <v>12512406145</v>
      </c>
      <c r="D40">
        <v>6504490169</v>
      </c>
      <c r="G40" s="32"/>
    </row>
    <row r="41" spans="1:3" ht="13.5">
      <c r="A41" s="20" t="s">
        <v>49</v>
      </c>
      <c r="B41" s="27">
        <f>B39/B40</f>
        <v>0.8807088287829397</v>
      </c>
      <c r="C41" s="27">
        <f>C39/C40</f>
        <v>1.051887212857092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36" right="0.17" top="1" bottom="1" header="0.512" footer="0.512"/>
  <pageSetup horizontalDpi="600" verticalDpi="6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2">
      <selection activeCell="B35" sqref="B35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5.00390625" style="0" customWidth="1"/>
    <col min="10" max="10" width="14.125" style="0" customWidth="1"/>
  </cols>
  <sheetData>
    <row r="1" ht="17.25">
      <c r="A1" s="21" t="s">
        <v>111</v>
      </c>
    </row>
    <row r="3" spans="1:7" ht="14.25">
      <c r="A3" s="22" t="s">
        <v>34</v>
      </c>
      <c r="E3" s="117" t="s">
        <v>35</v>
      </c>
      <c r="F3" s="117"/>
      <c r="G3" s="117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76</v>
      </c>
      <c r="I4" s="11" t="s">
        <v>77</v>
      </c>
      <c r="J4" s="12"/>
      <c r="K4" s="35"/>
    </row>
    <row r="5" spans="1:11" ht="13.5">
      <c r="A5" s="11">
        <v>1</v>
      </c>
      <c r="B5" s="56">
        <v>263673</v>
      </c>
      <c r="C5" s="57">
        <v>70703905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6">
        <v>211601</v>
      </c>
      <c r="C6" s="57">
        <v>39690117</v>
      </c>
      <c r="E6" s="109" t="s">
        <v>40</v>
      </c>
      <c r="F6" s="110"/>
      <c r="G6" s="62">
        <v>4122176</v>
      </c>
      <c r="H6" s="60">
        <v>731452263</v>
      </c>
      <c r="I6" s="62">
        <f>'7月'!I6+'８月'!G6</f>
        <v>49208535</v>
      </c>
      <c r="J6" s="62">
        <f>'7月'!J6+'８月'!H6</f>
        <v>7897549613</v>
      </c>
      <c r="K6" s="35"/>
    </row>
    <row r="7" spans="1:12" ht="13.5">
      <c r="A7" s="11">
        <v>3</v>
      </c>
      <c r="B7" s="56"/>
      <c r="C7" s="57"/>
      <c r="E7" s="41"/>
      <c r="F7" s="44" t="s">
        <v>23</v>
      </c>
      <c r="G7" s="78">
        <v>4643008</v>
      </c>
      <c r="H7" s="82">
        <v>571726116</v>
      </c>
      <c r="I7" s="78">
        <f>'7月'!I7+'８月'!G7</f>
        <v>56676105</v>
      </c>
      <c r="J7" s="78">
        <f>'7月'!J7+'８月'!H7</f>
        <v>6813229755</v>
      </c>
      <c r="K7" s="35"/>
      <c r="L7" s="32"/>
    </row>
    <row r="8" spans="1:11" ht="13.5">
      <c r="A8" s="11">
        <v>4</v>
      </c>
      <c r="B8" s="56">
        <v>44352</v>
      </c>
      <c r="C8" s="57">
        <v>44961468</v>
      </c>
      <c r="E8" s="109" t="s">
        <v>73</v>
      </c>
      <c r="F8" s="110"/>
      <c r="G8" s="79">
        <v>5056</v>
      </c>
      <c r="H8" s="79">
        <v>4020797</v>
      </c>
      <c r="I8" s="62">
        <f>'7月'!I8+'８月'!G8</f>
        <v>749045</v>
      </c>
      <c r="J8" s="62">
        <f>'7月'!J8+'８月'!H8</f>
        <v>328761541</v>
      </c>
      <c r="K8" s="35"/>
    </row>
    <row r="9" spans="1:11" ht="13.5">
      <c r="A9" s="11">
        <v>5</v>
      </c>
      <c r="B9" s="56">
        <v>464425</v>
      </c>
      <c r="C9" s="57">
        <v>44929893</v>
      </c>
      <c r="E9" s="41"/>
      <c r="F9" s="44" t="s">
        <v>23</v>
      </c>
      <c r="G9" s="94">
        <v>14960</v>
      </c>
      <c r="H9" s="94">
        <v>11548936</v>
      </c>
      <c r="I9" s="78">
        <f>'7月'!I9+'８月'!G9</f>
        <v>1349349</v>
      </c>
      <c r="J9" s="78">
        <f>'7月'!J9+'８月'!H9</f>
        <v>641682680</v>
      </c>
      <c r="K9" s="35"/>
    </row>
    <row r="10" spans="1:11" ht="13.5">
      <c r="A10" s="11">
        <v>6</v>
      </c>
      <c r="B10" s="56">
        <v>226841</v>
      </c>
      <c r="C10" s="57">
        <v>38210601</v>
      </c>
      <c r="E10" s="109" t="s">
        <v>74</v>
      </c>
      <c r="F10" s="110"/>
      <c r="G10" s="62"/>
      <c r="H10" s="63"/>
      <c r="I10" s="62">
        <f>'7月'!I10+'８月'!G10</f>
        <v>5852130</v>
      </c>
      <c r="J10" s="62">
        <f>'7月'!J10+'８月'!H10</f>
        <v>1670014920</v>
      </c>
      <c r="K10" s="35"/>
    </row>
    <row r="11" spans="1:11" ht="13.5">
      <c r="A11" s="11">
        <v>7</v>
      </c>
      <c r="B11" s="56">
        <v>180955</v>
      </c>
      <c r="C11" s="57">
        <v>47842404</v>
      </c>
      <c r="E11" s="41"/>
      <c r="F11" s="44" t="s">
        <v>23</v>
      </c>
      <c r="G11" s="64">
        <v>0</v>
      </c>
      <c r="H11" s="61">
        <v>0</v>
      </c>
      <c r="I11" s="78">
        <f>'7月'!I11+'８月'!G11</f>
        <v>6617770</v>
      </c>
      <c r="J11" s="78">
        <f>'7月'!J11+'８月'!H11</f>
        <v>1716619895</v>
      </c>
      <c r="K11" s="35"/>
    </row>
    <row r="12" spans="1:11" ht="13.5">
      <c r="A12" s="11">
        <v>8</v>
      </c>
      <c r="B12" s="56">
        <v>234491</v>
      </c>
      <c r="C12" s="57">
        <v>63610224</v>
      </c>
      <c r="E12" s="109" t="s">
        <v>43</v>
      </c>
      <c r="F12" s="110"/>
      <c r="G12" s="62">
        <v>11628</v>
      </c>
      <c r="H12" s="63">
        <v>13691617</v>
      </c>
      <c r="I12" s="62">
        <f>'7月'!I12+'８月'!G12</f>
        <v>125146</v>
      </c>
      <c r="J12" s="62">
        <f>'7月'!J12+'８月'!H12</f>
        <v>110512437</v>
      </c>
      <c r="K12" s="32"/>
    </row>
    <row r="13" spans="1:11" ht="13.5">
      <c r="A13" s="11">
        <v>9</v>
      </c>
      <c r="B13" s="56">
        <v>73636</v>
      </c>
      <c r="C13" s="57">
        <v>31432824</v>
      </c>
      <c r="E13" s="41"/>
      <c r="F13" s="44" t="s">
        <v>23</v>
      </c>
      <c r="G13" s="78">
        <v>12074</v>
      </c>
      <c r="H13" s="78">
        <v>11664835</v>
      </c>
      <c r="I13" s="78">
        <f>'7月'!I13+'８月'!G13</f>
        <v>150571</v>
      </c>
      <c r="J13" s="78">
        <f>'7月'!J13+'８月'!H13</f>
        <v>124962818</v>
      </c>
      <c r="K13" s="35"/>
    </row>
    <row r="14" spans="1:11" ht="13.5">
      <c r="A14" s="11">
        <v>10</v>
      </c>
      <c r="B14" s="56"/>
      <c r="C14" s="57"/>
      <c r="E14" s="118" t="s">
        <v>96</v>
      </c>
      <c r="F14" s="119"/>
      <c r="G14" s="79"/>
      <c r="H14" s="85"/>
      <c r="I14" s="62">
        <f>'7月'!I14+'８月'!G14</f>
        <v>0</v>
      </c>
      <c r="J14" s="62">
        <f>'7月'!J14+'８月'!H14</f>
        <v>0</v>
      </c>
      <c r="K14" s="35"/>
    </row>
    <row r="15" spans="1:11" ht="13.5">
      <c r="A15" s="11">
        <v>11</v>
      </c>
      <c r="B15" s="56">
        <v>604234</v>
      </c>
      <c r="C15" s="57">
        <v>141205510</v>
      </c>
      <c r="E15" s="41"/>
      <c r="F15" s="44" t="s">
        <v>23</v>
      </c>
      <c r="G15" s="94"/>
      <c r="H15" s="102"/>
      <c r="I15" s="78">
        <f>'7月'!I15+'８月'!G15</f>
        <v>0</v>
      </c>
      <c r="J15" s="78">
        <f>'7月'!J15+'８月'!H15</f>
        <v>0</v>
      </c>
      <c r="K15" s="35"/>
    </row>
    <row r="16" spans="1:11" ht="13.5">
      <c r="A16" s="11">
        <v>12</v>
      </c>
      <c r="B16" s="56">
        <v>381910</v>
      </c>
      <c r="C16" s="57">
        <v>54564880</v>
      </c>
      <c r="E16" s="109" t="s">
        <v>44</v>
      </c>
      <c r="F16" s="110"/>
      <c r="G16" s="62"/>
      <c r="H16" s="63"/>
      <c r="I16" s="62">
        <f>'7月'!I16+'８月'!G16</f>
        <v>0</v>
      </c>
      <c r="J16" s="62">
        <f>'7月'!J16+'８月'!H16</f>
        <v>0</v>
      </c>
      <c r="K16" s="35"/>
    </row>
    <row r="17" spans="1:11" ht="13.5">
      <c r="A17" s="11">
        <v>13</v>
      </c>
      <c r="B17" s="56">
        <v>149148</v>
      </c>
      <c r="C17" s="57">
        <v>25965967</v>
      </c>
      <c r="E17" s="41"/>
      <c r="F17" s="44" t="s">
        <v>23</v>
      </c>
      <c r="G17" s="64">
        <v>26759</v>
      </c>
      <c r="H17" s="61">
        <v>11940828</v>
      </c>
      <c r="I17" s="78">
        <f>'7月'!I17+'８月'!G17</f>
        <v>26759</v>
      </c>
      <c r="J17" s="78">
        <f>'7月'!J17+'８月'!H17</f>
        <v>11940828</v>
      </c>
      <c r="K17" s="35"/>
    </row>
    <row r="18" spans="1:11" ht="13.5">
      <c r="A18" s="11">
        <v>14</v>
      </c>
      <c r="B18" s="56"/>
      <c r="C18" s="57"/>
      <c r="E18" s="115" t="s">
        <v>27</v>
      </c>
      <c r="F18" s="116"/>
      <c r="G18" s="62">
        <v>43449</v>
      </c>
      <c r="H18" s="63">
        <v>17596667</v>
      </c>
      <c r="I18" s="62">
        <f>'7月'!I18+'８月'!G18</f>
        <v>2456709</v>
      </c>
      <c r="J18" s="62">
        <f>'7月'!J18+'８月'!H18</f>
        <v>1278336551</v>
      </c>
      <c r="K18" s="35"/>
    </row>
    <row r="19" spans="1:11" ht="13.5">
      <c r="A19" s="11">
        <v>15</v>
      </c>
      <c r="B19" s="56"/>
      <c r="C19" s="57"/>
      <c r="E19" s="41"/>
      <c r="F19" s="44" t="s">
        <v>23</v>
      </c>
      <c r="G19" s="78">
        <v>7373</v>
      </c>
      <c r="H19" s="78">
        <v>3786410</v>
      </c>
      <c r="I19" s="78">
        <f>'7月'!I19+'８月'!G19</f>
        <v>1765265</v>
      </c>
      <c r="J19" s="78">
        <f>'7月'!J19+'８月'!H19</f>
        <v>1004732105</v>
      </c>
      <c r="K19" s="35"/>
    </row>
    <row r="20" spans="1:11" ht="13.5">
      <c r="A20" s="11">
        <v>16</v>
      </c>
      <c r="B20" s="56"/>
      <c r="C20" s="57"/>
      <c r="E20" s="109" t="s">
        <v>26</v>
      </c>
      <c r="F20" s="110"/>
      <c r="G20" s="79">
        <v>15183</v>
      </c>
      <c r="H20" s="79">
        <v>7921140</v>
      </c>
      <c r="I20" s="62">
        <f>'7月'!I20+'８月'!G20</f>
        <v>349615</v>
      </c>
      <c r="J20" s="62">
        <f>'7月'!J20+'８月'!H20</f>
        <v>84872081</v>
      </c>
      <c r="K20" s="35"/>
    </row>
    <row r="21" spans="1:11" ht="13.5">
      <c r="A21" s="11">
        <v>17</v>
      </c>
      <c r="B21" s="56"/>
      <c r="C21" s="57"/>
      <c r="E21" s="41"/>
      <c r="F21" s="44" t="s">
        <v>23</v>
      </c>
      <c r="G21" s="94">
        <v>80</v>
      </c>
      <c r="H21" s="94">
        <v>578130</v>
      </c>
      <c r="I21" s="78">
        <f>'7月'!I21+'８月'!G21</f>
        <v>187126</v>
      </c>
      <c r="J21" s="78">
        <f>'7月'!J21+'８月'!H21</f>
        <v>50073696</v>
      </c>
      <c r="K21" s="35"/>
    </row>
    <row r="22" spans="1:11" ht="13.5">
      <c r="A22" s="11">
        <v>18</v>
      </c>
      <c r="B22" s="56">
        <v>139738</v>
      </c>
      <c r="C22" s="57">
        <v>23452139</v>
      </c>
      <c r="E22" s="109" t="s">
        <v>45</v>
      </c>
      <c r="F22" s="110"/>
      <c r="G22" s="79">
        <v>427665</v>
      </c>
      <c r="H22" s="85">
        <v>291212273</v>
      </c>
      <c r="I22" s="62">
        <f>'7月'!I22+'８月'!G22</f>
        <v>5618063</v>
      </c>
      <c r="J22" s="62">
        <f>'7月'!J22+'８月'!H22</f>
        <v>2857487640</v>
      </c>
      <c r="K22" s="35"/>
    </row>
    <row r="23" spans="1:11" ht="13.5">
      <c r="A23" s="11">
        <v>19</v>
      </c>
      <c r="B23" s="56">
        <v>9252</v>
      </c>
      <c r="C23" s="57">
        <v>8434419</v>
      </c>
      <c r="E23" s="41"/>
      <c r="F23" s="44" t="s">
        <v>23</v>
      </c>
      <c r="G23" s="64">
        <v>528905</v>
      </c>
      <c r="H23" s="106">
        <v>317375722</v>
      </c>
      <c r="I23" s="78">
        <f>'7月'!I23+'８月'!G23</f>
        <v>6285225</v>
      </c>
      <c r="J23" s="78">
        <f>'7月'!J23+'８月'!H23</f>
        <v>3077785345</v>
      </c>
      <c r="K23" s="35"/>
    </row>
    <row r="24" spans="1:11" ht="13.5">
      <c r="A24" s="11">
        <v>20</v>
      </c>
      <c r="B24" s="56">
        <v>9624</v>
      </c>
      <c r="C24" s="57">
        <v>7349468</v>
      </c>
      <c r="E24" s="109" t="s">
        <v>24</v>
      </c>
      <c r="F24" s="110"/>
      <c r="G24" s="62">
        <f aca="true" t="shared" si="0" ref="G24:J25">G6+G8+G10+G12+G14+G16+G18+G20+G22</f>
        <v>4625157</v>
      </c>
      <c r="H24" s="62">
        <f t="shared" si="0"/>
        <v>1065894757</v>
      </c>
      <c r="I24" s="62">
        <f t="shared" si="0"/>
        <v>64359243</v>
      </c>
      <c r="J24" s="62">
        <f t="shared" si="0"/>
        <v>14227534783</v>
      </c>
      <c r="K24" s="35"/>
    </row>
    <row r="25" spans="1:11" ht="13.5">
      <c r="A25" s="11">
        <v>21</v>
      </c>
      <c r="B25" s="56">
        <v>18737</v>
      </c>
      <c r="C25" s="57">
        <v>11188458</v>
      </c>
      <c r="E25" s="41"/>
      <c r="F25" s="44" t="s">
        <v>25</v>
      </c>
      <c r="G25" s="64">
        <f t="shared" si="0"/>
        <v>5233159</v>
      </c>
      <c r="H25" s="64">
        <f t="shared" si="0"/>
        <v>928620977</v>
      </c>
      <c r="I25" s="64">
        <f t="shared" si="0"/>
        <v>73058170</v>
      </c>
      <c r="J25" s="64">
        <f t="shared" si="0"/>
        <v>13441027122</v>
      </c>
      <c r="K25" s="35"/>
    </row>
    <row r="26" spans="1:11" ht="13.5">
      <c r="A26" s="11">
        <v>22</v>
      </c>
      <c r="B26" s="56">
        <v>119545</v>
      </c>
      <c r="C26" s="57">
        <v>43714519</v>
      </c>
      <c r="E26" s="111" t="s">
        <v>46</v>
      </c>
      <c r="F26" s="112"/>
      <c r="G26" s="4">
        <f>G24/G25</f>
        <v>0.8838174035988587</v>
      </c>
      <c r="H26" s="4">
        <f>H24/H25</f>
        <v>1.1478254135971344</v>
      </c>
      <c r="I26" s="4">
        <f>I24/I25</f>
        <v>0.8809314960941398</v>
      </c>
      <c r="J26" s="4">
        <f>J24/J25</f>
        <v>1.0585154433408337</v>
      </c>
      <c r="K26" s="35"/>
    </row>
    <row r="27" spans="1:10" ht="13.5" customHeight="1">
      <c r="A27" s="11">
        <v>23</v>
      </c>
      <c r="B27" s="56">
        <v>22550</v>
      </c>
      <c r="C27" s="57">
        <v>15750543</v>
      </c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/>
      <c r="C28" s="57"/>
      <c r="F28" s="49"/>
      <c r="G28" s="49"/>
      <c r="H28" s="49"/>
      <c r="I28" s="49"/>
      <c r="J28" s="49"/>
    </row>
    <row r="29" spans="1:10" ht="13.5">
      <c r="A29" s="11">
        <v>25</v>
      </c>
      <c r="B29" s="56">
        <v>26286</v>
      </c>
      <c r="C29" s="57">
        <v>17896154</v>
      </c>
      <c r="F29" s="49"/>
      <c r="G29" s="49"/>
      <c r="H29" s="49"/>
      <c r="I29" s="49"/>
      <c r="J29" s="49"/>
    </row>
    <row r="30" spans="1:10" ht="13.5">
      <c r="A30" s="11">
        <v>26</v>
      </c>
      <c r="B30" s="56">
        <v>197581</v>
      </c>
      <c r="C30" s="57">
        <v>51578837</v>
      </c>
      <c r="F30" s="49"/>
      <c r="G30" s="49"/>
      <c r="H30" s="49"/>
      <c r="I30" s="49"/>
      <c r="J30" s="49"/>
    </row>
    <row r="31" spans="1:10" ht="13.5">
      <c r="A31" s="11">
        <v>27</v>
      </c>
      <c r="B31" s="56">
        <v>89199</v>
      </c>
      <c r="C31" s="57">
        <v>29544054</v>
      </c>
      <c r="F31" s="49"/>
      <c r="G31" s="49"/>
      <c r="H31" s="49"/>
      <c r="I31" s="49"/>
      <c r="J31" s="49"/>
    </row>
    <row r="32" spans="1:10" ht="13.5">
      <c r="A32" s="11">
        <v>28</v>
      </c>
      <c r="B32" s="56">
        <v>551038</v>
      </c>
      <c r="C32" s="57">
        <v>133818430</v>
      </c>
      <c r="F32" s="49"/>
      <c r="G32" s="49"/>
      <c r="H32" s="49"/>
      <c r="I32" s="49"/>
      <c r="J32" s="49"/>
    </row>
    <row r="33" spans="1:3" ht="13.5">
      <c r="A33" s="11">
        <v>29</v>
      </c>
      <c r="B33" s="56">
        <v>242529</v>
      </c>
      <c r="C33" s="57">
        <v>46711677</v>
      </c>
    </row>
    <row r="34" spans="1:3" ht="13.5">
      <c r="A34" s="11">
        <v>30</v>
      </c>
      <c r="B34" s="56">
        <v>363812</v>
      </c>
      <c r="C34" s="57">
        <v>73338266</v>
      </c>
    </row>
    <row r="35" spans="1:3" ht="14.25" thickBot="1">
      <c r="A35" s="11">
        <v>31</v>
      </c>
      <c r="B35" s="56"/>
      <c r="C35" s="57"/>
    </row>
    <row r="36" spans="1:3" ht="14.25" thickBot="1">
      <c r="A36" s="17" t="s">
        <v>24</v>
      </c>
      <c r="B36" s="8">
        <f>SUM(B5:B35)</f>
        <v>4625157</v>
      </c>
      <c r="C36" s="8">
        <f>SUM(C5:C35)</f>
        <v>1065894757</v>
      </c>
    </row>
    <row r="37" spans="1:7" ht="13.5">
      <c r="A37" s="18" t="s">
        <v>25</v>
      </c>
      <c r="B37" s="7">
        <v>5233159</v>
      </c>
      <c r="C37" s="7">
        <v>928620977</v>
      </c>
      <c r="G37" s="32"/>
    </row>
    <row r="38" spans="1:5" ht="14.25" thickBot="1">
      <c r="A38" s="19" t="s">
        <v>47</v>
      </c>
      <c r="B38" s="4">
        <f>B36/B37</f>
        <v>0.8838174035988587</v>
      </c>
      <c r="C38" s="4">
        <f>C36/C37</f>
        <v>1.1478254135971344</v>
      </c>
      <c r="E38" s="30"/>
    </row>
    <row r="39" spans="1:4" ht="24.75" thickBot="1">
      <c r="A39" s="23" t="s">
        <v>75</v>
      </c>
      <c r="B39" s="8">
        <f>'7月'!B39+'８月'!B36</f>
        <v>64359243</v>
      </c>
      <c r="C39" s="8">
        <f>'7月'!C39+'８月'!C36</f>
        <v>14227534783</v>
      </c>
      <c r="D39">
        <v>5886778368</v>
      </c>
    </row>
    <row r="40" spans="1:7" ht="13.5">
      <c r="A40" s="26" t="s">
        <v>48</v>
      </c>
      <c r="B40" s="28">
        <f>'7月'!B40+'８月'!B37</f>
        <v>73058170</v>
      </c>
      <c r="C40" s="28">
        <f>'7月'!C40+'８月'!C37</f>
        <v>13441027122</v>
      </c>
      <c r="D40">
        <v>6504490169</v>
      </c>
      <c r="G40" s="32"/>
    </row>
    <row r="41" spans="1:3" ht="13.5">
      <c r="A41" s="20" t="s">
        <v>49</v>
      </c>
      <c r="B41" s="27">
        <f>B39/B40</f>
        <v>0.8809314960941398</v>
      </c>
      <c r="C41" s="27">
        <f>C39/C40</f>
        <v>1.0585154433408337</v>
      </c>
    </row>
  </sheetData>
  <sheetProtection/>
  <mergeCells count="12">
    <mergeCell ref="E3:G3"/>
    <mergeCell ref="E6:F6"/>
    <mergeCell ref="E8:F8"/>
    <mergeCell ref="E10:F10"/>
    <mergeCell ref="E20:F20"/>
    <mergeCell ref="E22:F22"/>
    <mergeCell ref="E24:F24"/>
    <mergeCell ref="E26:F26"/>
    <mergeCell ref="E12:F12"/>
    <mergeCell ref="E14:F14"/>
    <mergeCell ref="E16:F16"/>
    <mergeCell ref="E18:F18"/>
  </mergeCells>
  <printOptions/>
  <pageMargins left="0.23" right="0.16" top="1" bottom="1" header="0.512" footer="0.512"/>
  <pageSetup horizontalDpi="600" verticalDpi="600" orientation="portrait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42" sqref="B42"/>
    </sheetView>
  </sheetViews>
  <sheetFormatPr defaultColWidth="9.00390625" defaultRowHeight="13.5"/>
  <cols>
    <col min="2" max="2" width="10.25390625" style="0" customWidth="1"/>
    <col min="3" max="3" width="13.625" style="0" customWidth="1"/>
    <col min="4" max="4" width="0.12890625" style="0" customWidth="1"/>
    <col min="5" max="5" width="2.25390625" style="0" customWidth="1"/>
    <col min="6" max="6" width="12.125" style="0" customWidth="1"/>
    <col min="7" max="7" width="11.25390625" style="0" customWidth="1"/>
    <col min="8" max="8" width="12.75390625" style="0" customWidth="1"/>
    <col min="9" max="9" width="14.75390625" style="0" customWidth="1"/>
    <col min="10" max="10" width="14.25390625" style="0" customWidth="1"/>
  </cols>
  <sheetData>
    <row r="1" ht="17.25">
      <c r="A1" s="21" t="s">
        <v>112</v>
      </c>
    </row>
    <row r="3" spans="1:7" ht="14.25">
      <c r="A3" s="22" t="s">
        <v>34</v>
      </c>
      <c r="E3" s="117" t="s">
        <v>35</v>
      </c>
      <c r="F3" s="117"/>
      <c r="G3" s="117"/>
    </row>
    <row r="4" spans="1:11" ht="13.5">
      <c r="A4" s="1" t="s">
        <v>36</v>
      </c>
      <c r="B4" s="1" t="s">
        <v>37</v>
      </c>
      <c r="C4" s="1" t="s">
        <v>38</v>
      </c>
      <c r="E4" s="45"/>
      <c r="F4" s="42"/>
      <c r="G4" s="11"/>
      <c r="H4" s="33" t="s">
        <v>80</v>
      </c>
      <c r="I4" s="11" t="s">
        <v>81</v>
      </c>
      <c r="J4" s="12"/>
      <c r="K4" s="35"/>
    </row>
    <row r="5" spans="1:11" ht="13.5">
      <c r="A5" s="11">
        <v>1</v>
      </c>
      <c r="B5" s="56">
        <v>24898</v>
      </c>
      <c r="C5" s="57">
        <v>13678006</v>
      </c>
      <c r="E5" s="46"/>
      <c r="F5" s="43"/>
      <c r="G5" s="9" t="s">
        <v>39</v>
      </c>
      <c r="H5" s="34" t="s">
        <v>38</v>
      </c>
      <c r="I5" s="9" t="s">
        <v>39</v>
      </c>
      <c r="J5" s="1" t="s">
        <v>38</v>
      </c>
      <c r="K5" s="35"/>
    </row>
    <row r="6" spans="1:11" ht="13.5">
      <c r="A6" s="11">
        <v>2</v>
      </c>
      <c r="B6" s="56">
        <v>272791</v>
      </c>
      <c r="C6" s="57">
        <v>57723602</v>
      </c>
      <c r="E6" s="109" t="s">
        <v>40</v>
      </c>
      <c r="F6" s="110"/>
      <c r="G6" s="62">
        <v>5679653</v>
      </c>
      <c r="H6" s="60">
        <v>711648117</v>
      </c>
      <c r="I6" s="62">
        <f>'８月'!I6+'９月'!G6</f>
        <v>54888188</v>
      </c>
      <c r="J6" s="62">
        <f>'８月'!J6+'９月'!H6</f>
        <v>8609197730</v>
      </c>
      <c r="K6" s="35"/>
    </row>
    <row r="7" spans="1:12" ht="13.5">
      <c r="A7" s="11">
        <v>3</v>
      </c>
      <c r="B7" s="56">
        <v>122505</v>
      </c>
      <c r="C7" s="57">
        <v>28785172</v>
      </c>
      <c r="E7" s="41"/>
      <c r="F7" s="44" t="s">
        <v>23</v>
      </c>
      <c r="G7" s="78">
        <v>6636357</v>
      </c>
      <c r="H7" s="82">
        <v>864416388</v>
      </c>
      <c r="I7" s="78">
        <f>'８月'!I7+'９月'!G7</f>
        <v>63312462</v>
      </c>
      <c r="J7" s="78">
        <f>'８月'!J7+'９月'!H7</f>
        <v>7677646143</v>
      </c>
      <c r="K7" s="35"/>
      <c r="L7" s="32"/>
    </row>
    <row r="8" spans="1:11" ht="13.5">
      <c r="A8" s="11">
        <v>4</v>
      </c>
      <c r="B8" s="56">
        <v>101167</v>
      </c>
      <c r="C8" s="57">
        <v>23805282</v>
      </c>
      <c r="E8" s="109" t="s">
        <v>78</v>
      </c>
      <c r="F8" s="110"/>
      <c r="G8" s="79">
        <v>33598</v>
      </c>
      <c r="H8" s="79">
        <v>15153082</v>
      </c>
      <c r="I8" s="62">
        <f>'８月'!I8+'９月'!G8</f>
        <v>782643</v>
      </c>
      <c r="J8" s="62">
        <f>'８月'!J8+'９月'!H8</f>
        <v>343914623</v>
      </c>
      <c r="K8" s="35"/>
    </row>
    <row r="9" spans="1:11" ht="13.5">
      <c r="A9" s="11">
        <v>5</v>
      </c>
      <c r="B9" s="56">
        <v>256908</v>
      </c>
      <c r="C9" s="57">
        <v>50301126</v>
      </c>
      <c r="E9" s="41"/>
      <c r="F9" s="44" t="s">
        <v>23</v>
      </c>
      <c r="G9" s="94">
        <v>11990</v>
      </c>
      <c r="H9" s="94">
        <v>5641668</v>
      </c>
      <c r="I9" s="78">
        <f>'８月'!I9+'９月'!G9</f>
        <v>1361339</v>
      </c>
      <c r="J9" s="78">
        <f>'８月'!J9+'９月'!H9</f>
        <v>647324348</v>
      </c>
      <c r="K9" s="35"/>
    </row>
    <row r="10" spans="1:11" ht="13.5">
      <c r="A10" s="11">
        <v>6</v>
      </c>
      <c r="B10" s="56">
        <v>337369</v>
      </c>
      <c r="C10" s="57">
        <v>53631761</v>
      </c>
      <c r="E10" s="109" t="s">
        <v>79</v>
      </c>
      <c r="F10" s="110"/>
      <c r="G10" s="62">
        <v>791730</v>
      </c>
      <c r="H10" s="63">
        <v>187419855</v>
      </c>
      <c r="I10" s="62">
        <f>'８月'!I10+'９月'!G10</f>
        <v>6643860</v>
      </c>
      <c r="J10" s="62">
        <f>'８月'!J10+'９月'!H10</f>
        <v>1857434775</v>
      </c>
      <c r="K10" s="35"/>
    </row>
    <row r="11" spans="1:11" ht="13.5">
      <c r="A11" s="11">
        <v>7</v>
      </c>
      <c r="B11" s="56"/>
      <c r="C11" s="57"/>
      <c r="E11" s="41"/>
      <c r="F11" s="44" t="s">
        <v>23</v>
      </c>
      <c r="G11" s="78">
        <v>672960</v>
      </c>
      <c r="H11" s="78">
        <v>206521245</v>
      </c>
      <c r="I11" s="78">
        <f>'８月'!I11+'９月'!G11</f>
        <v>7290730</v>
      </c>
      <c r="J11" s="78">
        <f>'８月'!J11+'９月'!H11</f>
        <v>1923141140</v>
      </c>
      <c r="K11" s="35"/>
    </row>
    <row r="12" spans="1:11" ht="13.5">
      <c r="A12" s="11">
        <v>8</v>
      </c>
      <c r="B12" s="56">
        <v>415845</v>
      </c>
      <c r="C12" s="57">
        <v>95382162</v>
      </c>
      <c r="E12" s="109" t="s">
        <v>43</v>
      </c>
      <c r="F12" s="110"/>
      <c r="G12" s="79">
        <v>13538</v>
      </c>
      <c r="H12" s="79">
        <v>11589557</v>
      </c>
      <c r="I12" s="62">
        <f>'８月'!I12+'９月'!G12</f>
        <v>138684</v>
      </c>
      <c r="J12" s="62">
        <f>'８月'!J12+'９月'!H12</f>
        <v>122101994</v>
      </c>
      <c r="K12" s="32"/>
    </row>
    <row r="13" spans="1:11" ht="13.5">
      <c r="A13" s="11">
        <v>9</v>
      </c>
      <c r="B13" s="56">
        <v>226891</v>
      </c>
      <c r="C13" s="57">
        <v>41200204</v>
      </c>
      <c r="E13" s="41"/>
      <c r="F13" s="44" t="s">
        <v>23</v>
      </c>
      <c r="G13" s="94">
        <v>8779</v>
      </c>
      <c r="H13" s="94">
        <v>8540483</v>
      </c>
      <c r="I13" s="78">
        <f>'８月'!I13+'９月'!G13</f>
        <v>159350</v>
      </c>
      <c r="J13" s="78">
        <f>'８月'!J13+'９月'!H13</f>
        <v>133503301</v>
      </c>
      <c r="K13" s="35"/>
    </row>
    <row r="14" spans="1:11" ht="13.5">
      <c r="A14" s="11">
        <v>10</v>
      </c>
      <c r="B14" s="56">
        <v>332135</v>
      </c>
      <c r="C14" s="57">
        <v>50075698</v>
      </c>
      <c r="E14" s="118" t="s">
        <v>98</v>
      </c>
      <c r="F14" s="119"/>
      <c r="G14" s="62"/>
      <c r="H14" s="65"/>
      <c r="I14" s="62">
        <f>'８月'!I14+'９月'!G14</f>
        <v>0</v>
      </c>
      <c r="J14" s="62">
        <f>'８月'!J14+'９月'!H14</f>
        <v>0</v>
      </c>
      <c r="K14" s="35"/>
    </row>
    <row r="15" spans="1:11" ht="13.5">
      <c r="A15" s="11">
        <v>11</v>
      </c>
      <c r="B15" s="56">
        <v>481118</v>
      </c>
      <c r="C15" s="57">
        <v>57105583</v>
      </c>
      <c r="E15" s="41"/>
      <c r="F15" s="44" t="s">
        <v>23</v>
      </c>
      <c r="G15" s="78"/>
      <c r="H15" s="83"/>
      <c r="I15" s="78">
        <f>'８月'!I15+'９月'!G15</f>
        <v>0</v>
      </c>
      <c r="J15" s="78">
        <f>'８月'!J15+'９月'!H15</f>
        <v>0</v>
      </c>
      <c r="K15" s="35"/>
    </row>
    <row r="16" spans="1:11" ht="13.5">
      <c r="A16" s="11">
        <v>12</v>
      </c>
      <c r="B16" s="56">
        <v>306195</v>
      </c>
      <c r="C16" s="57">
        <v>55298200</v>
      </c>
      <c r="E16" s="109" t="s">
        <v>44</v>
      </c>
      <c r="F16" s="110"/>
      <c r="G16" s="62"/>
      <c r="H16" s="62"/>
      <c r="I16" s="62">
        <f>'８月'!I16+'９月'!G16</f>
        <v>0</v>
      </c>
      <c r="J16" s="62">
        <f>'８月'!J16+'９月'!H16</f>
        <v>0</v>
      </c>
      <c r="K16" s="35"/>
    </row>
    <row r="17" spans="1:11" ht="13.5">
      <c r="A17" s="11">
        <v>13</v>
      </c>
      <c r="B17" s="56">
        <v>212627</v>
      </c>
      <c r="C17" s="57">
        <v>32152484</v>
      </c>
      <c r="E17" s="41"/>
      <c r="F17" s="44" t="s">
        <v>23</v>
      </c>
      <c r="G17" s="78"/>
      <c r="H17" s="83"/>
      <c r="I17" s="78">
        <f>'８月'!I17+'９月'!G17</f>
        <v>26759</v>
      </c>
      <c r="J17" s="78">
        <f>'８月'!J17+'９月'!H17</f>
        <v>11940828</v>
      </c>
      <c r="K17" s="35"/>
    </row>
    <row r="18" spans="1:11" ht="13.5">
      <c r="A18" s="11">
        <v>14</v>
      </c>
      <c r="B18" s="56"/>
      <c r="C18" s="57"/>
      <c r="E18" s="115" t="s">
        <v>27</v>
      </c>
      <c r="F18" s="116"/>
      <c r="G18" s="79">
        <v>403582</v>
      </c>
      <c r="H18" s="79">
        <v>178432018</v>
      </c>
      <c r="I18" s="62">
        <f>'８月'!I18+'９月'!G18</f>
        <v>2860291</v>
      </c>
      <c r="J18" s="62">
        <f>'８月'!J18+'９月'!H18</f>
        <v>1456768569</v>
      </c>
      <c r="K18" s="35"/>
    </row>
    <row r="19" spans="1:11" ht="13.5">
      <c r="A19" s="11">
        <v>15</v>
      </c>
      <c r="B19" s="56">
        <v>698426</v>
      </c>
      <c r="C19" s="57">
        <v>117430569</v>
      </c>
      <c r="E19" s="41"/>
      <c r="F19" s="44" t="s">
        <v>23</v>
      </c>
      <c r="G19" s="94">
        <v>362865</v>
      </c>
      <c r="H19" s="94">
        <v>179188582</v>
      </c>
      <c r="I19" s="78">
        <f>'８月'!I19+'９月'!G19</f>
        <v>2128130</v>
      </c>
      <c r="J19" s="78">
        <f>'８月'!J19+'９月'!H19</f>
        <v>1183920687</v>
      </c>
      <c r="K19" s="35"/>
    </row>
    <row r="20" spans="1:11" ht="13.5">
      <c r="A20" s="11">
        <v>16</v>
      </c>
      <c r="B20" s="56">
        <v>271874</v>
      </c>
      <c r="C20" s="57">
        <v>50130228</v>
      </c>
      <c r="E20" s="109" t="s">
        <v>26</v>
      </c>
      <c r="F20" s="110"/>
      <c r="G20" s="62">
        <v>9269</v>
      </c>
      <c r="H20" s="63">
        <v>5468850</v>
      </c>
      <c r="I20" s="62">
        <f>'８月'!I20+'９月'!G20</f>
        <v>358884</v>
      </c>
      <c r="J20" s="62">
        <f>'８月'!J20+'９月'!H20</f>
        <v>90340931</v>
      </c>
      <c r="K20" s="35"/>
    </row>
    <row r="21" spans="1:11" ht="13.5">
      <c r="A21" s="11">
        <v>17</v>
      </c>
      <c r="B21" s="56">
        <v>194166</v>
      </c>
      <c r="C21" s="57">
        <v>64099557</v>
      </c>
      <c r="E21" s="41"/>
      <c r="F21" s="44" t="s">
        <v>23</v>
      </c>
      <c r="G21" s="78">
        <v>19904</v>
      </c>
      <c r="H21" s="78">
        <v>8111756</v>
      </c>
      <c r="I21" s="78">
        <f>'８月'!I21+'９月'!G21</f>
        <v>207030</v>
      </c>
      <c r="J21" s="78">
        <f>'８月'!J21+'９月'!H21</f>
        <v>58185452</v>
      </c>
      <c r="K21" s="35"/>
    </row>
    <row r="22" spans="1:11" ht="13.5">
      <c r="A22" s="11">
        <v>18</v>
      </c>
      <c r="B22" s="56">
        <v>405140</v>
      </c>
      <c r="C22" s="57">
        <v>81344749</v>
      </c>
      <c r="E22" s="109" t="s">
        <v>45</v>
      </c>
      <c r="F22" s="110"/>
      <c r="G22" s="79">
        <v>602941</v>
      </c>
      <c r="H22" s="85">
        <v>257176656</v>
      </c>
      <c r="I22" s="62">
        <f>'８月'!I22+'９月'!G22</f>
        <v>6221004</v>
      </c>
      <c r="J22" s="62">
        <f>'８月'!J22+'９月'!H22</f>
        <v>3114664296</v>
      </c>
      <c r="K22" s="35"/>
    </row>
    <row r="23" spans="1:11" ht="13.5">
      <c r="A23" s="11">
        <v>19</v>
      </c>
      <c r="B23" s="56">
        <v>360690</v>
      </c>
      <c r="C23" s="57">
        <v>77975468</v>
      </c>
      <c r="E23" s="41"/>
      <c r="F23" s="44" t="s">
        <v>23</v>
      </c>
      <c r="G23" s="94">
        <v>434348</v>
      </c>
      <c r="H23" s="102">
        <v>217342236</v>
      </c>
      <c r="I23" s="78">
        <f>'８月'!I23+'９月'!G23</f>
        <v>6719573</v>
      </c>
      <c r="J23" s="78">
        <f>'８月'!J23+'９月'!H23</f>
        <v>3295127581</v>
      </c>
      <c r="K23" s="35"/>
    </row>
    <row r="24" spans="1:11" ht="13.5">
      <c r="A24" s="11">
        <v>20</v>
      </c>
      <c r="B24" s="56">
        <v>132032</v>
      </c>
      <c r="C24" s="57">
        <v>37049501</v>
      </c>
      <c r="E24" s="109" t="s">
        <v>24</v>
      </c>
      <c r="F24" s="110"/>
      <c r="G24" s="62">
        <f aca="true" t="shared" si="0" ref="G24:J25">G6+G8+G10+G12+G14+G16+G18+G20+G22</f>
        <v>7534311</v>
      </c>
      <c r="H24" s="62">
        <f t="shared" si="0"/>
        <v>1366888135</v>
      </c>
      <c r="I24" s="62">
        <f t="shared" si="0"/>
        <v>71893554</v>
      </c>
      <c r="J24" s="62">
        <f t="shared" si="0"/>
        <v>15594422918</v>
      </c>
      <c r="K24" s="35"/>
    </row>
    <row r="25" spans="1:11" ht="13.5">
      <c r="A25" s="11">
        <v>21</v>
      </c>
      <c r="B25" s="56"/>
      <c r="C25" s="108"/>
      <c r="E25" s="41"/>
      <c r="F25" s="44" t="s">
        <v>25</v>
      </c>
      <c r="G25" s="64">
        <f t="shared" si="0"/>
        <v>8147203</v>
      </c>
      <c r="H25" s="64">
        <f t="shared" si="0"/>
        <v>1489762358</v>
      </c>
      <c r="I25" s="64">
        <f t="shared" si="0"/>
        <v>81205373</v>
      </c>
      <c r="J25" s="64">
        <f t="shared" si="0"/>
        <v>14930789480</v>
      </c>
      <c r="K25" s="35"/>
    </row>
    <row r="26" spans="1:11" ht="13.5">
      <c r="A26" s="11">
        <v>22</v>
      </c>
      <c r="B26" s="56">
        <v>174966</v>
      </c>
      <c r="C26" s="57">
        <v>44117445</v>
      </c>
      <c r="E26" s="111" t="s">
        <v>46</v>
      </c>
      <c r="F26" s="112"/>
      <c r="G26" s="4">
        <f>G24/G25</f>
        <v>0.924772710339978</v>
      </c>
      <c r="H26" s="4">
        <f>H24/H25</f>
        <v>0.917520923830457</v>
      </c>
      <c r="I26" s="4">
        <f>I24/I25</f>
        <v>0.8853300138157114</v>
      </c>
      <c r="J26" s="4">
        <f>J24/J25</f>
        <v>1.0444473106320966</v>
      </c>
      <c r="K26" s="35"/>
    </row>
    <row r="27" spans="1:10" ht="13.5" customHeight="1">
      <c r="A27" s="11">
        <v>23</v>
      </c>
      <c r="B27" s="56"/>
      <c r="C27" s="108"/>
      <c r="E27" s="47"/>
      <c r="F27" s="68"/>
      <c r="G27" s="68"/>
      <c r="H27" s="68"/>
      <c r="I27" s="68"/>
      <c r="J27" s="68"/>
    </row>
    <row r="28" spans="1:10" ht="13.5">
      <c r="A28" s="11">
        <v>24</v>
      </c>
      <c r="B28" s="56">
        <v>632692</v>
      </c>
      <c r="C28" s="57">
        <v>61756653</v>
      </c>
      <c r="F28" s="49"/>
      <c r="G28" s="49"/>
      <c r="H28" s="49"/>
      <c r="I28" s="49"/>
      <c r="J28" s="49"/>
    </row>
    <row r="29" spans="1:10" ht="13.5">
      <c r="A29" s="11">
        <v>25</v>
      </c>
      <c r="B29" s="56">
        <v>404470</v>
      </c>
      <c r="C29" s="57">
        <v>57176615</v>
      </c>
      <c r="F29" s="49"/>
      <c r="G29" s="49"/>
      <c r="H29" s="49"/>
      <c r="I29" s="49"/>
      <c r="J29" s="49"/>
    </row>
    <row r="30" spans="1:10" ht="13.5">
      <c r="A30" s="11">
        <v>26</v>
      </c>
      <c r="B30" s="56">
        <v>95957</v>
      </c>
      <c r="C30" s="57">
        <v>29044268</v>
      </c>
      <c r="F30" s="49"/>
      <c r="G30" s="49"/>
      <c r="H30" s="49"/>
      <c r="I30" s="49"/>
      <c r="J30" s="49"/>
    </row>
    <row r="31" spans="1:10" ht="13.5">
      <c r="A31" s="11">
        <v>27</v>
      </c>
      <c r="B31" s="56">
        <v>35428</v>
      </c>
      <c r="C31" s="57">
        <v>10086445</v>
      </c>
      <c r="F31" s="49"/>
      <c r="G31" s="49"/>
      <c r="H31" s="49"/>
      <c r="I31" s="49"/>
      <c r="J31" s="49"/>
    </row>
    <row r="32" spans="1:10" ht="13.5">
      <c r="A32" s="11">
        <v>28</v>
      </c>
      <c r="B32" s="56"/>
      <c r="C32" s="57"/>
      <c r="F32" s="49"/>
      <c r="G32" s="49"/>
      <c r="H32" s="49"/>
      <c r="I32" s="49"/>
      <c r="J32" s="49"/>
    </row>
    <row r="33" spans="1:3" ht="13.5">
      <c r="A33" s="11">
        <v>29</v>
      </c>
      <c r="B33" s="56">
        <v>385929</v>
      </c>
      <c r="C33" s="57">
        <v>78754871</v>
      </c>
    </row>
    <row r="34" spans="1:3" ht="13.5">
      <c r="A34" s="11">
        <v>30</v>
      </c>
      <c r="B34" s="56">
        <v>652092</v>
      </c>
      <c r="C34" s="57">
        <v>98782486</v>
      </c>
    </row>
    <row r="35" spans="1:3" ht="14.25" thickBot="1">
      <c r="A35" s="11">
        <v>31</v>
      </c>
      <c r="B35" s="58"/>
      <c r="C35" s="59"/>
    </row>
    <row r="36" spans="1:6" ht="14.25" thickBot="1">
      <c r="A36" s="17" t="s">
        <v>24</v>
      </c>
      <c r="B36" s="8">
        <f>SUM(B5:B35)</f>
        <v>7534311</v>
      </c>
      <c r="C36" s="8">
        <f>SUM(C5:C35)</f>
        <v>1366888135</v>
      </c>
      <c r="F36" s="25"/>
    </row>
    <row r="37" spans="1:7" ht="13.5">
      <c r="A37" s="18" t="s">
        <v>25</v>
      </c>
      <c r="B37" s="7">
        <v>8147203</v>
      </c>
      <c r="C37" s="7">
        <v>1489762358</v>
      </c>
      <c r="G37" s="32"/>
    </row>
    <row r="38" spans="1:5" ht="14.25" thickBot="1">
      <c r="A38" s="19" t="s">
        <v>47</v>
      </c>
      <c r="B38" s="4">
        <f>B36/B37</f>
        <v>0.924772710339978</v>
      </c>
      <c r="C38" s="4">
        <f>C36/C37</f>
        <v>0.917520923830457</v>
      </c>
      <c r="E38" s="30"/>
    </row>
    <row r="39" spans="1:4" ht="24.75" thickBot="1">
      <c r="A39" s="23" t="s">
        <v>82</v>
      </c>
      <c r="B39" s="8">
        <f>'８月'!B39+'９月'!B36</f>
        <v>71893554</v>
      </c>
      <c r="C39" s="8">
        <f>'８月'!C39+'９月'!C36</f>
        <v>15594422918</v>
      </c>
      <c r="D39">
        <v>5886778368</v>
      </c>
    </row>
    <row r="40" spans="1:7" ht="13.5">
      <c r="A40" s="26" t="s">
        <v>48</v>
      </c>
      <c r="B40" s="28">
        <f>'８月'!B40+'９月'!B37</f>
        <v>81205373</v>
      </c>
      <c r="C40" s="28">
        <f>'８月'!C40+'９月'!C37</f>
        <v>14930789480</v>
      </c>
      <c r="D40">
        <v>6504490169</v>
      </c>
      <c r="G40" s="32"/>
    </row>
    <row r="41" spans="1:3" ht="13.5">
      <c r="A41" s="20" t="s">
        <v>49</v>
      </c>
      <c r="B41" s="27">
        <f>B39/B40</f>
        <v>0.8853300138157114</v>
      </c>
      <c r="C41" s="27">
        <f>C39/C40</f>
        <v>1.0444473106320966</v>
      </c>
    </row>
  </sheetData>
  <sheetProtection/>
  <mergeCells count="12">
    <mergeCell ref="E16:F16"/>
    <mergeCell ref="E18:F18"/>
    <mergeCell ref="E20:F20"/>
    <mergeCell ref="E22:F22"/>
    <mergeCell ref="E24:F24"/>
    <mergeCell ref="E26:F26"/>
    <mergeCell ref="E3:G3"/>
    <mergeCell ref="E6:F6"/>
    <mergeCell ref="E8:F8"/>
    <mergeCell ref="E10:F10"/>
    <mergeCell ref="E12:F12"/>
    <mergeCell ref="E14:F14"/>
  </mergeCells>
  <printOptions/>
  <pageMargins left="0.2" right="0.25" top="1" bottom="1" header="0.512" footer="0.512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渡辺秀洋</dc:creator>
  <cp:keywords/>
  <dc:description/>
  <cp:lastModifiedBy>鳥取県</cp:lastModifiedBy>
  <cp:lastPrinted>2008-02-18T01:43:35Z</cp:lastPrinted>
  <dcterms:created xsi:type="dcterms:W3CDTF">2001-05-17T23:42:10Z</dcterms:created>
  <dcterms:modified xsi:type="dcterms:W3CDTF">2023-05-26T00:45:21Z</dcterms:modified>
  <cp:category/>
  <cp:version/>
  <cp:contentType/>
  <cp:contentStatus/>
</cp:coreProperties>
</file>