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255" windowWidth="7680" windowHeight="8325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7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<sst xmlns="http://schemas.openxmlformats.org/spreadsheetml/2006/main" count="473" uniqueCount="116">
  <si>
    <t>日</t>
  </si>
  <si>
    <t>計</t>
  </si>
  <si>
    <t>前年計</t>
  </si>
  <si>
    <t>対前年比</t>
  </si>
  <si>
    <t>前年累計</t>
  </si>
  <si>
    <t>数量（kg)</t>
  </si>
  <si>
    <t>金額(円 ）</t>
  </si>
  <si>
    <t>まき網</t>
  </si>
  <si>
    <t>いかつり</t>
  </si>
  <si>
    <t>ベニズワイガニ</t>
  </si>
  <si>
    <t>活魚</t>
  </si>
  <si>
    <t>輸入魚（その他）</t>
  </si>
  <si>
    <t>その他</t>
  </si>
  <si>
    <t>数量(kg)</t>
  </si>
  <si>
    <t>金額(円 ）</t>
  </si>
  <si>
    <t>前年</t>
  </si>
  <si>
    <t>対前年累計比</t>
  </si>
  <si>
    <t>２　業態別取扱状況</t>
  </si>
  <si>
    <t>１　日別取扱状況</t>
  </si>
  <si>
    <t>対前年比</t>
  </si>
  <si>
    <t>前年計</t>
  </si>
  <si>
    <t>1月</t>
  </si>
  <si>
    <t>累計　　　　　（1～２月）</t>
  </si>
  <si>
    <t>前年</t>
  </si>
  <si>
    <t>計</t>
  </si>
  <si>
    <t>前年計</t>
  </si>
  <si>
    <t>移入魚</t>
  </si>
  <si>
    <t>沖合底びき網</t>
  </si>
  <si>
    <t>　　　　累計（１～２月）</t>
  </si>
  <si>
    <t>ま　き　網</t>
  </si>
  <si>
    <t>活　　魚</t>
  </si>
  <si>
    <t>移　入　魚</t>
  </si>
  <si>
    <t>そ　の　他</t>
  </si>
  <si>
    <t>２月</t>
  </si>
  <si>
    <t>１　日別取扱状況</t>
  </si>
  <si>
    <t>２　業態別取扱状況</t>
  </si>
  <si>
    <t>日</t>
  </si>
  <si>
    <t>数量（kg)</t>
  </si>
  <si>
    <t>金額(円 ）</t>
  </si>
  <si>
    <t>数量(kg)</t>
  </si>
  <si>
    <t>まき網</t>
  </si>
  <si>
    <t>いかつり</t>
  </si>
  <si>
    <t>ベニズワイガニ</t>
  </si>
  <si>
    <t>活魚</t>
  </si>
  <si>
    <t>輸入魚（その他）</t>
  </si>
  <si>
    <t>その他</t>
  </si>
  <si>
    <t>対前年比</t>
  </si>
  <si>
    <t>対前年比</t>
  </si>
  <si>
    <t>前年累計</t>
  </si>
  <si>
    <t>対前年累計比</t>
  </si>
  <si>
    <t>累計　　　　　（1～３月）</t>
  </si>
  <si>
    <t>３月</t>
  </si>
  <si>
    <t>　　　　累計（１～３月）</t>
  </si>
  <si>
    <t>いかつり</t>
  </si>
  <si>
    <t>ベニズワイガニ</t>
  </si>
  <si>
    <t>４月</t>
  </si>
  <si>
    <t>　　　　累計（１～４月）</t>
  </si>
  <si>
    <t>累計　　　　　（1～4月）</t>
  </si>
  <si>
    <t>いかつり</t>
  </si>
  <si>
    <t>ベニズワイガニ</t>
  </si>
  <si>
    <t>５月</t>
  </si>
  <si>
    <t>　　　　累計（１～５月）</t>
  </si>
  <si>
    <t>累計　　　　　（1～5月）</t>
  </si>
  <si>
    <t>いかつり</t>
  </si>
  <si>
    <t>ベニズワイガニ</t>
  </si>
  <si>
    <t>累計　　　　　（1～６月）</t>
  </si>
  <si>
    <t>　　　　累計（１～６月）</t>
  </si>
  <si>
    <t>６月</t>
  </si>
  <si>
    <t>いかつり</t>
  </si>
  <si>
    <t>ベニズワイガニ</t>
  </si>
  <si>
    <t>7月</t>
  </si>
  <si>
    <t>　　　　累計（１～7月）</t>
  </si>
  <si>
    <t>累計　　　　　（1～7月）</t>
  </si>
  <si>
    <t>いかつり</t>
  </si>
  <si>
    <t>ベニズワイガニ</t>
  </si>
  <si>
    <t>累計　　　　　（1～８月）</t>
  </si>
  <si>
    <t>８月</t>
  </si>
  <si>
    <t>　　　　累計（１～８月）</t>
  </si>
  <si>
    <t>いかつり</t>
  </si>
  <si>
    <t>ベニズワイガニ</t>
  </si>
  <si>
    <t>９月</t>
  </si>
  <si>
    <t>　　　　累計（１～９月）</t>
  </si>
  <si>
    <t>累計　　　　　（1～9月）</t>
  </si>
  <si>
    <t>いかつり</t>
  </si>
  <si>
    <t>ベニズワイガニ</t>
  </si>
  <si>
    <t>１０月</t>
  </si>
  <si>
    <t>　　　　累計（１～１０月）</t>
  </si>
  <si>
    <t>累計　　　　　（1～１０月）</t>
  </si>
  <si>
    <t>いかつり</t>
  </si>
  <si>
    <t>ベニズワイガニ</t>
  </si>
  <si>
    <t>１１月</t>
  </si>
  <si>
    <t>　　　　累計（１～１１月）</t>
  </si>
  <si>
    <t>累計　　　　　（1～１１月）</t>
  </si>
  <si>
    <t>１２月</t>
  </si>
  <si>
    <t>　　　　累計（１～１２月）</t>
  </si>
  <si>
    <t>累計　　　　　（1～１２月）</t>
  </si>
  <si>
    <t>輸入（ベニズワイガニ）</t>
  </si>
  <si>
    <t>輸入（その他）</t>
  </si>
  <si>
    <t>輸入（ベニズワイガニ）</t>
  </si>
  <si>
    <t>鳥取県境港水産事務所</t>
  </si>
  <si>
    <t>境港水産事務所</t>
  </si>
  <si>
    <t>　</t>
  </si>
  <si>
    <t>　</t>
  </si>
  <si>
    <t>鳥取県営境港水産物地方卸売市場水産物取扱高報告書(平成２１年１月分）</t>
  </si>
  <si>
    <t>鳥取県営境港水産物地方卸売市場水産物取扱高報告書(平成２１年２月分）</t>
  </si>
  <si>
    <t>鳥取県営境港水産物地方卸売市場水産物取扱高報告書(平成２１年３月分）</t>
  </si>
  <si>
    <t>鳥取県営境港水産物地方卸売市場水産物取扱高報告書(平成２１年４月分）</t>
  </si>
  <si>
    <t>鳥取県営境港水産物地方卸売市場水産物取扱高報告書(平成２１年５月分）</t>
  </si>
  <si>
    <t>鳥取県営境港水産物地方卸売市場水産物取扱高報告書(平成２１年６月分）</t>
  </si>
  <si>
    <t>鳥取県営境港水産物地方卸売市場水産物取扱高報告書(平成２１年７月分）</t>
  </si>
  <si>
    <t>鳥取県営境港水産物地方卸売市場水産物取扱高報告書(平成２１年８月分）</t>
  </si>
  <si>
    <t>鳥取県営境港水産物地方卸売市場水産物取扱高報告書(平成２１年９月分）</t>
  </si>
  <si>
    <t>鳥取県営境港水産物地方卸売市場水産物取扱高報告書(平成２１年１０月分）</t>
  </si>
  <si>
    <t>鳥取県営境港水産物地方卸売市場水産物取扱高報告書(平成２１年１１月分）</t>
  </si>
  <si>
    <t>鳥取県営境港水産物地方卸売市場水産物取扱高報告書(平成２１年１２月分）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</si>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</sst>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##,#00;0;"/>
    <numFmt numFmtId="180" formatCode="#,##0;[Red]#,##0"/>
    <numFmt numFmtId="181" formatCode="#,##0;.0;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ＦＡ クリアレター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ＦＡ クリアレター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/>
      <right style="thin"/>
      <top style="thin"/>
      <bottom style="dashed">
        <color indexed="8"/>
      </bottom>
    </border>
    <border>
      <left style="dashed">
        <color indexed="8"/>
      </left>
      <right style="thin"/>
      <top style="dashed">
        <color indexed="8"/>
      </top>
      <bottom style="dashed">
        <color indexed="8"/>
      </bottom>
    </border>
    <border>
      <left style="thin"/>
      <right style="dashed">
        <color indexed="8"/>
      </right>
      <top style="dashed">
        <color indexed="8"/>
      </top>
      <bottom style="dashed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78" fontId="0" fillId="0" borderId="2" xfId="0" applyNumberFormat="1" applyBorder="1" applyAlignment="1">
      <alignment wrapText="1"/>
    </xf>
    <xf numFmtId="178" fontId="0" fillId="0" borderId="2" xfId="0" applyNumberFormat="1" applyBorder="1" applyAlignment="1">
      <alignment/>
    </xf>
    <xf numFmtId="178" fontId="0" fillId="0" borderId="7" xfId="0" applyNumberFormat="1" applyBorder="1" applyAlignment="1">
      <alignment wrapText="1"/>
    </xf>
    <xf numFmtId="178" fontId="0" fillId="0" borderId="7" xfId="0" applyNumberFormat="1" applyBorder="1" applyAlignment="1">
      <alignment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4" xfId="0" applyFont="1" applyBorder="1" applyAlignment="1">
      <alignment horizontal="left" wrapText="1"/>
    </xf>
    <xf numFmtId="178" fontId="0" fillId="0" borderId="2" xfId="0" applyNumberFormat="1" applyFont="1" applyBorder="1" applyAlignment="1">
      <alignment/>
    </xf>
    <xf numFmtId="176" fontId="0" fillId="0" borderId="0" xfId="0" applyNumberFormat="1" applyAlignment="1">
      <alignment/>
    </xf>
    <xf numFmtId="0" fontId="0" fillId="0" borderId="8" xfId="0" applyBorder="1" applyAlignment="1">
      <alignment horizontal="left"/>
    </xf>
    <xf numFmtId="9" fontId="0" fillId="0" borderId="3" xfId="0" applyNumberFormat="1" applyBorder="1" applyAlignment="1">
      <alignment/>
    </xf>
    <xf numFmtId="176" fontId="0" fillId="0" borderId="9" xfId="0" applyNumberFormat="1" applyBorder="1" applyAlignment="1">
      <alignment/>
    </xf>
    <xf numFmtId="176" fontId="0" fillId="0" borderId="10" xfId="0" applyNumberFormat="1" applyBorder="1" applyAlignment="1">
      <alignment/>
    </xf>
    <xf numFmtId="9" fontId="0" fillId="0" borderId="0" xfId="0" applyNumberFormat="1" applyAlignment="1">
      <alignment/>
    </xf>
    <xf numFmtId="179" fontId="7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8" fontId="0" fillId="0" borderId="0" xfId="0" applyNumberFormat="1" applyBorder="1" applyAlignment="1">
      <alignment/>
    </xf>
    <xf numFmtId="38" fontId="0" fillId="0" borderId="0" xfId="17" applyBorder="1" applyAlignment="1">
      <alignment/>
    </xf>
    <xf numFmtId="9" fontId="0" fillId="0" borderId="0" xfId="0" applyNumberFormat="1" applyBorder="1" applyAlignment="1">
      <alignment/>
    </xf>
    <xf numFmtId="0" fontId="0" fillId="0" borderId="1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179" fontId="0" fillId="0" borderId="16" xfId="0" applyNumberFormat="1" applyFont="1" applyBorder="1" applyAlignment="1">
      <alignment vertical="center"/>
    </xf>
    <xf numFmtId="179" fontId="0" fillId="0" borderId="2" xfId="0" applyNumberFormat="1" applyFont="1" applyBorder="1" applyAlignment="1">
      <alignment vertical="center"/>
    </xf>
    <xf numFmtId="176" fontId="0" fillId="0" borderId="2" xfId="0" applyNumberFormat="1" applyBorder="1" applyAlignment="1">
      <alignment horizontal="right"/>
    </xf>
    <xf numFmtId="178" fontId="0" fillId="0" borderId="7" xfId="0" applyNumberFormat="1" applyBorder="1" applyAlignment="1">
      <alignment horizontal="right"/>
    </xf>
    <xf numFmtId="178" fontId="0" fillId="0" borderId="2" xfId="0" applyNumberFormat="1" applyBorder="1" applyAlignment="1">
      <alignment horizontal="right"/>
    </xf>
    <xf numFmtId="178" fontId="0" fillId="0" borderId="2" xfId="0" applyNumberFormat="1" applyFont="1" applyBorder="1" applyAlignment="1">
      <alignment horizontal="right"/>
    </xf>
    <xf numFmtId="178" fontId="0" fillId="0" borderId="12" xfId="0" applyNumberFormat="1" applyBorder="1" applyAlignment="1">
      <alignment/>
    </xf>
    <xf numFmtId="178" fontId="0" fillId="0" borderId="2" xfId="0" applyNumberFormat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7" xfId="0" applyNumberFormat="1" applyBorder="1" applyAlignment="1">
      <alignment/>
    </xf>
    <xf numFmtId="178" fontId="0" fillId="0" borderId="16" xfId="0" applyNumberFormat="1" applyFon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16" xfId="0" applyNumberFormat="1" applyFont="1" applyBorder="1" applyAlignment="1">
      <alignment/>
    </xf>
    <xf numFmtId="0" fontId="0" fillId="0" borderId="17" xfId="0" applyBorder="1" applyAlignment="1">
      <alignment vertical="top" wrapText="1"/>
    </xf>
    <xf numFmtId="178" fontId="0" fillId="0" borderId="3" xfId="0" applyNumberFormat="1" applyBorder="1" applyAlignment="1">
      <alignment/>
    </xf>
    <xf numFmtId="178" fontId="0" fillId="0" borderId="18" xfId="0" applyNumberFormat="1" applyBorder="1" applyAlignment="1">
      <alignment/>
    </xf>
    <xf numFmtId="178" fontId="0" fillId="0" borderId="19" xfId="0" applyNumberFormat="1" applyBorder="1" applyAlignment="1">
      <alignment/>
    </xf>
    <xf numFmtId="9" fontId="0" fillId="0" borderId="1" xfId="0" applyNumberFormat="1" applyBorder="1" applyAlignment="1">
      <alignment/>
    </xf>
    <xf numFmtId="176" fontId="0" fillId="0" borderId="2" xfId="0" applyNumberFormat="1" applyBorder="1" applyAlignment="1">
      <alignment/>
    </xf>
    <xf numFmtId="178" fontId="0" fillId="0" borderId="2" xfId="0" applyNumberFormat="1" applyFont="1" applyBorder="1" applyAlignment="1">
      <alignment/>
    </xf>
    <xf numFmtId="178" fontId="0" fillId="0" borderId="20" xfId="0" applyNumberFormat="1" applyBorder="1" applyAlignment="1">
      <alignment horizontal="right"/>
    </xf>
    <xf numFmtId="178" fontId="0" fillId="0" borderId="21" xfId="0" applyNumberFormat="1" applyBorder="1" applyAlignment="1">
      <alignment horizontal="right"/>
    </xf>
    <xf numFmtId="178" fontId="0" fillId="0" borderId="22" xfId="0" applyNumberFormat="1" applyBorder="1" applyAlignment="1">
      <alignment horizontal="right"/>
    </xf>
    <xf numFmtId="178" fontId="0" fillId="0" borderId="20" xfId="0" applyNumberFormat="1" applyBorder="1" applyAlignment="1">
      <alignment/>
    </xf>
    <xf numFmtId="178" fontId="0" fillId="0" borderId="21" xfId="0" applyNumberFormat="1" applyBorder="1" applyAlignment="1">
      <alignment/>
    </xf>
    <xf numFmtId="178" fontId="0" fillId="0" borderId="22" xfId="0" applyNumberFormat="1" applyBorder="1" applyAlignment="1">
      <alignment/>
    </xf>
    <xf numFmtId="178" fontId="0" fillId="0" borderId="20" xfId="0" applyNumberFormat="1" applyBorder="1" applyAlignment="1">
      <alignment wrapText="1"/>
    </xf>
    <xf numFmtId="176" fontId="0" fillId="0" borderId="20" xfId="0" applyNumberFormat="1" applyBorder="1" applyAlignment="1">
      <alignment/>
    </xf>
    <xf numFmtId="178" fontId="0" fillId="0" borderId="20" xfId="0" applyNumberFormat="1" applyFont="1" applyBorder="1" applyAlignment="1">
      <alignment/>
    </xf>
    <xf numFmtId="178" fontId="0" fillId="0" borderId="22" xfId="0" applyNumberFormat="1" applyFont="1" applyBorder="1" applyAlignment="1">
      <alignment/>
    </xf>
    <xf numFmtId="178" fontId="0" fillId="0" borderId="21" xfId="0" applyNumberFormat="1" applyFont="1" applyBorder="1" applyAlignment="1">
      <alignment/>
    </xf>
    <xf numFmtId="176" fontId="0" fillId="0" borderId="20" xfId="0" applyNumberFormat="1" applyBorder="1" applyAlignment="1">
      <alignment/>
    </xf>
    <xf numFmtId="178" fontId="0" fillId="0" borderId="21" xfId="0" applyNumberFormat="1" applyBorder="1" applyAlignment="1">
      <alignment/>
    </xf>
    <xf numFmtId="178" fontId="0" fillId="0" borderId="20" xfId="0" applyNumberFormat="1" applyBorder="1" applyAlignment="1">
      <alignment/>
    </xf>
    <xf numFmtId="178" fontId="0" fillId="0" borderId="20" xfId="0" applyNumberFormat="1" applyFont="1" applyBorder="1" applyAlignment="1">
      <alignment/>
    </xf>
    <xf numFmtId="178" fontId="0" fillId="0" borderId="21" xfId="0" applyNumberFormat="1" applyFont="1" applyBorder="1" applyAlignment="1">
      <alignment horizontal="right"/>
    </xf>
    <xf numFmtId="176" fontId="0" fillId="0" borderId="20" xfId="0" applyNumberFormat="1" applyBorder="1" applyAlignment="1">
      <alignment horizontal="right"/>
    </xf>
    <xf numFmtId="178" fontId="0" fillId="0" borderId="20" xfId="0" applyNumberFormat="1" applyFont="1" applyBorder="1" applyAlignment="1">
      <alignment horizontal="right"/>
    </xf>
    <xf numFmtId="178" fontId="0" fillId="0" borderId="23" xfId="0" applyNumberFormat="1" applyBorder="1" applyAlignment="1">
      <alignment/>
    </xf>
    <xf numFmtId="178" fontId="0" fillId="0" borderId="24" xfId="0" applyNumberFormat="1" applyBorder="1" applyAlignment="1">
      <alignment/>
    </xf>
    <xf numFmtId="178" fontId="0" fillId="0" borderId="20" xfId="0" applyNumberFormat="1" applyFont="1" applyBorder="1" applyAlignment="1">
      <alignment/>
    </xf>
    <xf numFmtId="178" fontId="0" fillId="0" borderId="23" xfId="0" applyNumberFormat="1" applyBorder="1" applyAlignment="1">
      <alignment/>
    </xf>
    <xf numFmtId="178" fontId="0" fillId="0" borderId="23" xfId="0" applyNumberFormat="1" applyBorder="1" applyAlignment="1">
      <alignment horizontal="right"/>
    </xf>
    <xf numFmtId="178" fontId="0" fillId="0" borderId="23" xfId="0" applyNumberFormat="1" applyFont="1" applyBorder="1" applyAlignment="1">
      <alignment horizontal="right"/>
    </xf>
    <xf numFmtId="178" fontId="0" fillId="0" borderId="23" xfId="0" applyNumberFormat="1" applyFont="1" applyBorder="1" applyAlignment="1">
      <alignment horizontal="right"/>
    </xf>
    <xf numFmtId="178" fontId="0" fillId="0" borderId="23" xfId="0" applyNumberFormat="1" applyFont="1" applyBorder="1" applyAlignment="1">
      <alignment/>
    </xf>
    <xf numFmtId="178" fontId="0" fillId="0" borderId="25" xfId="0" applyNumberFormat="1" applyBorder="1" applyAlignment="1">
      <alignment/>
    </xf>
    <xf numFmtId="178" fontId="0" fillId="0" borderId="7" xfId="0" applyNumberFormat="1" applyFont="1" applyBorder="1" applyAlignment="1">
      <alignment/>
    </xf>
    <xf numFmtId="178" fontId="0" fillId="0" borderId="23" xfId="0" applyNumberFormat="1" applyFont="1" applyBorder="1" applyAlignment="1">
      <alignment/>
    </xf>
    <xf numFmtId="179" fontId="10" fillId="0" borderId="16" xfId="0" applyNumberFormat="1" applyFont="1" applyBorder="1" applyAlignment="1">
      <alignment vertical="center"/>
    </xf>
    <xf numFmtId="179" fontId="10" fillId="0" borderId="5" xfId="0" applyNumberFormat="1" applyFont="1" applyBorder="1" applyAlignment="1">
      <alignment vertical="center"/>
    </xf>
    <xf numFmtId="179" fontId="10" fillId="0" borderId="2" xfId="0" applyNumberFormat="1" applyFont="1" applyBorder="1" applyAlignment="1">
      <alignment vertical="center"/>
    </xf>
    <xf numFmtId="179" fontId="10" fillId="0" borderId="1" xfId="0" applyNumberFormat="1" applyFont="1" applyBorder="1" applyAlignment="1">
      <alignment vertical="center"/>
    </xf>
    <xf numFmtId="0" fontId="0" fillId="0" borderId="26" xfId="0" applyBorder="1" applyAlignment="1">
      <alignment/>
    </xf>
    <xf numFmtId="178" fontId="0" fillId="0" borderId="18" xfId="0" applyNumberFormat="1" applyBorder="1" applyAlignment="1">
      <alignment/>
    </xf>
    <xf numFmtId="176" fontId="0" fillId="0" borderId="21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78" fontId="0" fillId="0" borderId="29" xfId="0" applyNumberFormat="1" applyBorder="1" applyAlignment="1">
      <alignment/>
    </xf>
    <xf numFmtId="176" fontId="0" fillId="0" borderId="29" xfId="0" applyNumberFormat="1" applyBorder="1" applyAlignment="1">
      <alignment/>
    </xf>
    <xf numFmtId="178" fontId="0" fillId="0" borderId="29" xfId="0" applyNumberFormat="1" applyBorder="1" applyAlignment="1">
      <alignment horizontal="right"/>
    </xf>
    <xf numFmtId="176" fontId="0" fillId="0" borderId="29" xfId="0" applyNumberFormat="1" applyBorder="1" applyAlignment="1">
      <alignment horizontal="right"/>
    </xf>
    <xf numFmtId="178" fontId="0" fillId="0" borderId="13" xfId="0" applyNumberFormat="1" applyBorder="1" applyAlignment="1">
      <alignment/>
    </xf>
    <xf numFmtId="178" fontId="0" fillId="0" borderId="30" xfId="0" applyNumberFormat="1" applyBorder="1" applyAlignment="1">
      <alignment/>
    </xf>
    <xf numFmtId="176" fontId="0" fillId="0" borderId="31" xfId="0" applyNumberFormat="1" applyBorder="1" applyAlignment="1">
      <alignment/>
    </xf>
    <xf numFmtId="176" fontId="0" fillId="0" borderId="32" xfId="0" applyNumberFormat="1" applyBorder="1" applyAlignment="1">
      <alignment/>
    </xf>
    <xf numFmtId="178" fontId="0" fillId="0" borderId="32" xfId="0" applyNumberFormat="1" applyBorder="1" applyAlignment="1">
      <alignment/>
    </xf>
    <xf numFmtId="178" fontId="0" fillId="0" borderId="29" xfId="0" applyNumberFormat="1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35" xfId="0" applyFont="1" applyBorder="1" applyAlignment="1">
      <alignment horizontal="left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6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1&#27700;&#29987;&#29289;&#21462;&#25201;&#39640;&#22577;&#21578;&#65293;&#26085;&#210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月分"/>
      <sheetName val="２月分"/>
      <sheetName val="３月分"/>
      <sheetName val="４月分"/>
      <sheetName val="５月分"/>
      <sheetName val="６月分"/>
      <sheetName val="７月分"/>
      <sheetName val="８月分 "/>
      <sheetName val="９月分"/>
      <sheetName val="１0月分"/>
      <sheetName val="１1月分"/>
      <sheetName val="１２月分"/>
    </sheetNames>
    <sheetDataSet>
      <sheetData sheetId="1">
        <row r="7">
          <cell r="H7">
            <v>333203</v>
          </cell>
          <cell r="I7">
            <v>43030657</v>
          </cell>
        </row>
        <row r="8">
          <cell r="H8">
            <v>408982</v>
          </cell>
          <cell r="I8">
            <v>60280375</v>
          </cell>
        </row>
        <row r="9">
          <cell r="H9">
            <v>331762</v>
          </cell>
          <cell r="I9">
            <v>44235610</v>
          </cell>
        </row>
        <row r="10">
          <cell r="H10">
            <v>621265</v>
          </cell>
          <cell r="I10">
            <v>54431781</v>
          </cell>
        </row>
        <row r="11">
          <cell r="H11">
            <v>563063</v>
          </cell>
          <cell r="I11">
            <v>67661543</v>
          </cell>
        </row>
        <row r="12">
          <cell r="H12">
            <v>420815</v>
          </cell>
          <cell r="I12">
            <v>59251303</v>
          </cell>
        </row>
        <row r="13">
          <cell r="H13">
            <v>0</v>
          </cell>
          <cell r="I13">
            <v>0</v>
          </cell>
        </row>
        <row r="14">
          <cell r="H14">
            <v>271987</v>
          </cell>
          <cell r="I14">
            <v>79359468</v>
          </cell>
        </row>
        <row r="15">
          <cell r="H15">
            <v>145429</v>
          </cell>
          <cell r="I15">
            <v>46767055</v>
          </cell>
        </row>
        <row r="16">
          <cell r="H16">
            <v>247947</v>
          </cell>
          <cell r="I16">
            <v>39571016</v>
          </cell>
        </row>
        <row r="17">
          <cell r="H17">
            <v>112830</v>
          </cell>
          <cell r="I17">
            <v>43694928</v>
          </cell>
        </row>
        <row r="18">
          <cell r="H18">
            <v>459918</v>
          </cell>
          <cell r="I18">
            <v>62876805</v>
          </cell>
        </row>
        <row r="19">
          <cell r="H19">
            <v>111523</v>
          </cell>
          <cell r="I19">
            <v>26272861</v>
          </cell>
        </row>
        <row r="20">
          <cell r="H20">
            <v>0</v>
          </cell>
          <cell r="I20">
            <v>0</v>
          </cell>
        </row>
        <row r="21">
          <cell r="H21">
            <v>131095</v>
          </cell>
          <cell r="I21">
            <v>52802045</v>
          </cell>
        </row>
        <row r="22">
          <cell r="H22">
            <v>17510</v>
          </cell>
          <cell r="I22">
            <v>13737673</v>
          </cell>
        </row>
        <row r="23">
          <cell r="H23">
            <v>229841</v>
          </cell>
          <cell r="I23">
            <v>41541703</v>
          </cell>
        </row>
        <row r="24">
          <cell r="H24">
            <v>466656</v>
          </cell>
          <cell r="I24">
            <v>76390133</v>
          </cell>
        </row>
        <row r="25">
          <cell r="H25">
            <v>181072</v>
          </cell>
          <cell r="I25">
            <v>59500887</v>
          </cell>
        </row>
        <row r="26">
          <cell r="H26">
            <v>29022</v>
          </cell>
          <cell r="I26">
            <v>15415888</v>
          </cell>
        </row>
        <row r="27">
          <cell r="H27">
            <v>0</v>
          </cell>
          <cell r="I27">
            <v>0</v>
          </cell>
        </row>
        <row r="28">
          <cell r="H28">
            <v>235947</v>
          </cell>
          <cell r="I28">
            <v>87243168</v>
          </cell>
        </row>
        <row r="29">
          <cell r="H29">
            <v>28649</v>
          </cell>
          <cell r="I29">
            <v>20246731</v>
          </cell>
        </row>
        <row r="30">
          <cell r="H30">
            <v>353170</v>
          </cell>
          <cell r="I30">
            <v>80374780</v>
          </cell>
        </row>
        <row r="31">
          <cell r="H31">
            <v>307503</v>
          </cell>
          <cell r="I31">
            <v>60134511</v>
          </cell>
        </row>
        <row r="32">
          <cell r="H32">
            <v>589253</v>
          </cell>
          <cell r="I32">
            <v>72986366</v>
          </cell>
        </row>
        <row r="33">
          <cell r="H33">
            <v>804731</v>
          </cell>
          <cell r="I33">
            <v>78425948</v>
          </cell>
        </row>
      </sheetData>
      <sheetData sheetId="2">
        <row r="7">
          <cell r="H7">
            <v>543859</v>
          </cell>
          <cell r="I7">
            <v>79784298</v>
          </cell>
        </row>
        <row r="8">
          <cell r="H8">
            <v>358180</v>
          </cell>
          <cell r="I8">
            <v>37622133</v>
          </cell>
        </row>
        <row r="9">
          <cell r="H9">
            <v>361973</v>
          </cell>
          <cell r="I9">
            <v>37836262</v>
          </cell>
        </row>
        <row r="10">
          <cell r="H10">
            <v>510685</v>
          </cell>
          <cell r="I10">
            <v>74013762</v>
          </cell>
        </row>
        <row r="11">
          <cell r="H11">
            <v>224339</v>
          </cell>
          <cell r="I11">
            <v>44101073</v>
          </cell>
        </row>
        <row r="12">
          <cell r="H12">
            <v>42975</v>
          </cell>
          <cell r="I12">
            <v>18649692</v>
          </cell>
        </row>
        <row r="13">
          <cell r="H13">
            <v>0</v>
          </cell>
          <cell r="I13">
            <v>0</v>
          </cell>
        </row>
        <row r="14">
          <cell r="H14">
            <v>437753</v>
          </cell>
          <cell r="I14">
            <v>75210642</v>
          </cell>
        </row>
        <row r="15">
          <cell r="H15">
            <v>288385</v>
          </cell>
          <cell r="I15">
            <v>39229631</v>
          </cell>
        </row>
        <row r="16">
          <cell r="H16">
            <v>349319</v>
          </cell>
          <cell r="I16">
            <v>41982223</v>
          </cell>
        </row>
        <row r="17">
          <cell r="H17">
            <v>384495</v>
          </cell>
          <cell r="I17">
            <v>52315318</v>
          </cell>
        </row>
        <row r="18">
          <cell r="H18">
            <v>96556</v>
          </cell>
          <cell r="I18">
            <v>35554952</v>
          </cell>
        </row>
        <row r="19">
          <cell r="H19">
            <v>53503</v>
          </cell>
          <cell r="I19">
            <v>25523350</v>
          </cell>
        </row>
        <row r="20">
          <cell r="H20">
            <v>0</v>
          </cell>
          <cell r="I20">
            <v>0</v>
          </cell>
        </row>
        <row r="21">
          <cell r="H21">
            <v>92479</v>
          </cell>
          <cell r="I21">
            <v>36221282</v>
          </cell>
        </row>
        <row r="22">
          <cell r="H22">
            <v>63649</v>
          </cell>
          <cell r="I22">
            <v>31446614</v>
          </cell>
        </row>
        <row r="23">
          <cell r="H23">
            <v>479239</v>
          </cell>
          <cell r="I23">
            <v>31316249</v>
          </cell>
        </row>
        <row r="24">
          <cell r="H24">
            <v>1100309</v>
          </cell>
          <cell r="I24">
            <v>67231323</v>
          </cell>
        </row>
        <row r="25">
          <cell r="H25">
            <v>0</v>
          </cell>
          <cell r="I25">
            <v>0</v>
          </cell>
        </row>
        <row r="26">
          <cell r="H26">
            <v>1179171</v>
          </cell>
          <cell r="I26">
            <v>77461875</v>
          </cell>
        </row>
        <row r="27">
          <cell r="H27">
            <v>0</v>
          </cell>
          <cell r="I27">
            <v>0</v>
          </cell>
        </row>
        <row r="28">
          <cell r="H28">
            <v>894899</v>
          </cell>
          <cell r="I28">
            <v>66622885</v>
          </cell>
        </row>
        <row r="29">
          <cell r="H29">
            <v>328870</v>
          </cell>
          <cell r="I29">
            <v>27239549</v>
          </cell>
        </row>
        <row r="30">
          <cell r="H30">
            <v>947671</v>
          </cell>
          <cell r="I30">
            <v>67073911</v>
          </cell>
        </row>
        <row r="31">
          <cell r="H31">
            <v>249465</v>
          </cell>
          <cell r="I31">
            <v>34863111</v>
          </cell>
        </row>
        <row r="32">
          <cell r="H32">
            <v>56264</v>
          </cell>
          <cell r="I32">
            <v>26034447</v>
          </cell>
        </row>
        <row r="33">
          <cell r="H33">
            <v>297025</v>
          </cell>
          <cell r="I33">
            <v>19833346</v>
          </cell>
        </row>
        <row r="34">
          <cell r="H34">
            <v>0</v>
          </cell>
          <cell r="I34">
            <v>0</v>
          </cell>
        </row>
        <row r="35">
          <cell r="H35">
            <v>400701</v>
          </cell>
          <cell r="I35">
            <v>75863364</v>
          </cell>
        </row>
        <row r="36">
          <cell r="H36">
            <v>1562193</v>
          </cell>
          <cell r="I36">
            <v>83522699</v>
          </cell>
        </row>
      </sheetData>
      <sheetData sheetId="3">
        <row r="6">
          <cell r="H6">
            <v>554139</v>
          </cell>
          <cell r="I6">
            <v>57661840</v>
          </cell>
        </row>
        <row r="7">
          <cell r="H7">
            <v>118362</v>
          </cell>
          <cell r="I7">
            <v>27807697</v>
          </cell>
        </row>
        <row r="8">
          <cell r="H8">
            <v>391459</v>
          </cell>
          <cell r="I8">
            <v>46289504</v>
          </cell>
        </row>
        <row r="9">
          <cell r="H9">
            <v>717098</v>
          </cell>
          <cell r="I9">
            <v>60378862</v>
          </cell>
        </row>
        <row r="10">
          <cell r="H10">
            <v>0</v>
          </cell>
          <cell r="I10">
            <v>0</v>
          </cell>
        </row>
        <row r="11">
          <cell r="H11">
            <v>498267</v>
          </cell>
          <cell r="I11">
            <v>61597567</v>
          </cell>
        </row>
        <row r="12">
          <cell r="H12">
            <v>486583</v>
          </cell>
          <cell r="I12">
            <v>54958663</v>
          </cell>
        </row>
        <row r="13">
          <cell r="H13">
            <v>428851</v>
          </cell>
          <cell r="I13">
            <v>32866592</v>
          </cell>
        </row>
        <row r="14">
          <cell r="H14">
            <v>788442</v>
          </cell>
          <cell r="I14">
            <v>68876371</v>
          </cell>
        </row>
        <row r="15">
          <cell r="H15">
            <v>534482</v>
          </cell>
          <cell r="I15">
            <v>61045971</v>
          </cell>
        </row>
        <row r="16">
          <cell r="H16">
            <v>240167</v>
          </cell>
          <cell r="I16">
            <v>30026414</v>
          </cell>
        </row>
        <row r="17">
          <cell r="H17">
            <v>0</v>
          </cell>
          <cell r="I17">
            <v>0</v>
          </cell>
        </row>
        <row r="18">
          <cell r="H18">
            <v>537360</v>
          </cell>
          <cell r="I18">
            <v>63264494</v>
          </cell>
        </row>
        <row r="19">
          <cell r="H19">
            <v>461542</v>
          </cell>
          <cell r="I19">
            <v>49788480</v>
          </cell>
        </row>
        <row r="20">
          <cell r="H20">
            <v>56842</v>
          </cell>
          <cell r="I20">
            <v>22736925</v>
          </cell>
        </row>
        <row r="21">
          <cell r="H21">
            <v>69891</v>
          </cell>
          <cell r="I21">
            <v>28756149</v>
          </cell>
        </row>
        <row r="22">
          <cell r="H22">
            <v>363889</v>
          </cell>
          <cell r="I22">
            <v>52690379</v>
          </cell>
        </row>
        <row r="23">
          <cell r="H23">
            <v>198603</v>
          </cell>
          <cell r="I23">
            <v>35095757</v>
          </cell>
        </row>
        <row r="24">
          <cell r="H24">
            <v>0</v>
          </cell>
          <cell r="I24">
            <v>0</v>
          </cell>
        </row>
        <row r="25">
          <cell r="H25">
            <v>645805</v>
          </cell>
          <cell r="I25">
            <v>71768035</v>
          </cell>
        </row>
        <row r="26">
          <cell r="H26">
            <v>254892</v>
          </cell>
          <cell r="I26">
            <v>45592521</v>
          </cell>
        </row>
        <row r="27">
          <cell r="H27">
            <v>20997</v>
          </cell>
          <cell r="I27">
            <v>8941199</v>
          </cell>
        </row>
        <row r="28">
          <cell r="H28">
            <v>32996</v>
          </cell>
          <cell r="I28">
            <v>15458627</v>
          </cell>
        </row>
        <row r="29">
          <cell r="H29">
            <v>661165</v>
          </cell>
          <cell r="I29">
            <v>50213229</v>
          </cell>
        </row>
        <row r="30">
          <cell r="H30">
            <v>324872</v>
          </cell>
          <cell r="I30">
            <v>51817972</v>
          </cell>
        </row>
        <row r="31">
          <cell r="H31">
            <v>0</v>
          </cell>
          <cell r="I31">
            <v>0</v>
          </cell>
        </row>
        <row r="32">
          <cell r="H32">
            <v>68592</v>
          </cell>
          <cell r="I32">
            <v>29408089</v>
          </cell>
        </row>
        <row r="33">
          <cell r="H33">
            <v>413640</v>
          </cell>
          <cell r="I33">
            <v>46946243</v>
          </cell>
        </row>
        <row r="34">
          <cell r="H34">
            <v>577024</v>
          </cell>
          <cell r="I34">
            <v>49242648</v>
          </cell>
        </row>
        <row r="35">
          <cell r="H35">
            <v>1122982</v>
          </cell>
          <cell r="I35">
            <v>93957987</v>
          </cell>
        </row>
      </sheetData>
      <sheetData sheetId="4">
        <row r="6">
          <cell r="H6">
            <v>483753</v>
          </cell>
          <cell r="I6">
            <v>69419443</v>
          </cell>
        </row>
        <row r="7">
          <cell r="H7">
            <v>262560</v>
          </cell>
          <cell r="I7">
            <v>39384307</v>
          </cell>
        </row>
        <row r="8">
          <cell r="H8">
            <v>0</v>
          </cell>
          <cell r="I8">
            <v>0</v>
          </cell>
        </row>
        <row r="9">
          <cell r="H9">
            <v>0</v>
          </cell>
          <cell r="I9">
            <v>0</v>
          </cell>
        </row>
        <row r="10">
          <cell r="H10">
            <v>0</v>
          </cell>
          <cell r="I10">
            <v>0</v>
          </cell>
        </row>
        <row r="11">
          <cell r="H11">
            <v>35903</v>
          </cell>
          <cell r="I11">
            <v>20316590</v>
          </cell>
        </row>
        <row r="12">
          <cell r="H12">
            <v>348778</v>
          </cell>
          <cell r="I12">
            <v>61815255</v>
          </cell>
        </row>
        <row r="13">
          <cell r="H13">
            <v>504025</v>
          </cell>
          <cell r="I13">
            <v>72889462</v>
          </cell>
        </row>
        <row r="14">
          <cell r="H14">
            <v>573415</v>
          </cell>
          <cell r="I14">
            <v>73407388</v>
          </cell>
        </row>
        <row r="15">
          <cell r="H15">
            <v>0</v>
          </cell>
          <cell r="I15">
            <v>0</v>
          </cell>
        </row>
        <row r="16">
          <cell r="H16">
            <v>547591</v>
          </cell>
          <cell r="I16">
            <v>83396882</v>
          </cell>
        </row>
        <row r="17">
          <cell r="H17">
            <v>412417</v>
          </cell>
          <cell r="I17">
            <v>58479096</v>
          </cell>
        </row>
        <row r="18">
          <cell r="H18">
            <v>224295</v>
          </cell>
          <cell r="I18">
            <v>31829535</v>
          </cell>
        </row>
        <row r="19">
          <cell r="H19">
            <v>295214</v>
          </cell>
          <cell r="I19">
            <v>43487127</v>
          </cell>
        </row>
        <row r="20">
          <cell r="H20">
            <v>509174</v>
          </cell>
          <cell r="I20">
            <v>57604304</v>
          </cell>
        </row>
        <row r="21">
          <cell r="H21">
            <v>1292694</v>
          </cell>
          <cell r="I21">
            <v>68431218</v>
          </cell>
        </row>
        <row r="22">
          <cell r="H22">
            <v>0</v>
          </cell>
          <cell r="I22">
            <v>0</v>
          </cell>
        </row>
        <row r="23">
          <cell r="H23">
            <v>213914</v>
          </cell>
          <cell r="I23">
            <v>37407180</v>
          </cell>
        </row>
        <row r="24">
          <cell r="H24">
            <v>529791</v>
          </cell>
          <cell r="I24">
            <v>48821674</v>
          </cell>
        </row>
        <row r="25">
          <cell r="H25">
            <v>553444</v>
          </cell>
          <cell r="I25">
            <v>64194044</v>
          </cell>
        </row>
        <row r="26">
          <cell r="H26">
            <v>351955</v>
          </cell>
          <cell r="I26">
            <v>45339048</v>
          </cell>
        </row>
        <row r="27">
          <cell r="H27">
            <v>359681</v>
          </cell>
          <cell r="I27">
            <v>47026183</v>
          </cell>
        </row>
        <row r="28">
          <cell r="H28">
            <v>179868</v>
          </cell>
          <cell r="I28">
            <v>35722003</v>
          </cell>
        </row>
        <row r="29">
          <cell r="H29">
            <v>0</v>
          </cell>
          <cell r="I29">
            <v>0</v>
          </cell>
        </row>
        <row r="30">
          <cell r="H30">
            <v>196782</v>
          </cell>
          <cell r="I30">
            <v>65488734</v>
          </cell>
        </row>
        <row r="31">
          <cell r="H31">
            <v>224985</v>
          </cell>
          <cell r="I31">
            <v>53288801</v>
          </cell>
        </row>
        <row r="32">
          <cell r="H32">
            <v>186982</v>
          </cell>
          <cell r="I32">
            <v>42693987</v>
          </cell>
        </row>
        <row r="33">
          <cell r="H33">
            <v>238165</v>
          </cell>
          <cell r="I33">
            <v>64608400</v>
          </cell>
        </row>
        <row r="34">
          <cell r="H34">
            <v>89158</v>
          </cell>
          <cell r="I34">
            <v>32213993</v>
          </cell>
        </row>
        <row r="35">
          <cell r="H35">
            <v>63728</v>
          </cell>
          <cell r="I35">
            <v>31402052</v>
          </cell>
        </row>
      </sheetData>
      <sheetData sheetId="5">
        <row r="6">
          <cell r="H6">
            <v>154951</v>
          </cell>
          <cell r="I6">
            <v>46965029</v>
          </cell>
        </row>
        <row r="7">
          <cell r="H7">
            <v>291677</v>
          </cell>
          <cell r="I7">
            <v>58924065</v>
          </cell>
        </row>
        <row r="8">
          <cell r="H8">
            <v>357789</v>
          </cell>
          <cell r="I8">
            <v>43071168</v>
          </cell>
        </row>
        <row r="9">
          <cell r="H9">
            <v>721262</v>
          </cell>
          <cell r="I9">
            <v>82311959</v>
          </cell>
        </row>
        <row r="10">
          <cell r="H10">
            <v>501656</v>
          </cell>
          <cell r="I10">
            <v>59136313</v>
          </cell>
        </row>
        <row r="11">
          <cell r="H11">
            <v>755184</v>
          </cell>
          <cell r="I11">
            <v>60570601</v>
          </cell>
        </row>
        <row r="12">
          <cell r="H12">
            <v>0</v>
          </cell>
          <cell r="I12">
            <v>0</v>
          </cell>
        </row>
        <row r="13">
          <cell r="H13">
            <v>536435</v>
          </cell>
          <cell r="I13">
            <v>156564038</v>
          </cell>
        </row>
        <row r="14">
          <cell r="H14">
            <v>475714</v>
          </cell>
          <cell r="I14">
            <v>141966519</v>
          </cell>
        </row>
        <row r="15">
          <cell r="H15">
            <v>201455</v>
          </cell>
          <cell r="I15">
            <v>65565268</v>
          </cell>
        </row>
        <row r="16">
          <cell r="H16">
            <v>205660</v>
          </cell>
          <cell r="I16">
            <v>41175124</v>
          </cell>
        </row>
        <row r="17">
          <cell r="H17">
            <v>64250</v>
          </cell>
          <cell r="I17">
            <v>21461382</v>
          </cell>
        </row>
        <row r="18">
          <cell r="H18">
            <v>21462</v>
          </cell>
          <cell r="I18">
            <v>9824645</v>
          </cell>
        </row>
        <row r="19">
          <cell r="H19">
            <v>0</v>
          </cell>
          <cell r="I19">
            <v>0</v>
          </cell>
        </row>
        <row r="20">
          <cell r="H20">
            <v>138765</v>
          </cell>
          <cell r="I20">
            <v>49346975</v>
          </cell>
        </row>
        <row r="21">
          <cell r="H21">
            <v>76743</v>
          </cell>
          <cell r="I21">
            <v>26693598</v>
          </cell>
        </row>
        <row r="22">
          <cell r="H22">
            <v>233786</v>
          </cell>
          <cell r="I22">
            <v>46194561</v>
          </cell>
        </row>
        <row r="23">
          <cell r="H23">
            <v>174424</v>
          </cell>
          <cell r="I23">
            <v>39677791</v>
          </cell>
        </row>
        <row r="24">
          <cell r="H24">
            <v>172003</v>
          </cell>
          <cell r="I24">
            <v>47240492</v>
          </cell>
        </row>
        <row r="25">
          <cell r="H25">
            <v>191294</v>
          </cell>
          <cell r="I25">
            <v>40966917</v>
          </cell>
        </row>
        <row r="26">
          <cell r="H26">
            <v>0</v>
          </cell>
          <cell r="I26">
            <v>0</v>
          </cell>
        </row>
        <row r="27">
          <cell r="H27">
            <v>209741</v>
          </cell>
          <cell r="I27">
            <v>75900848</v>
          </cell>
        </row>
        <row r="28">
          <cell r="H28">
            <v>175981</v>
          </cell>
          <cell r="I28">
            <v>31626840</v>
          </cell>
        </row>
        <row r="29">
          <cell r="H29">
            <v>76803</v>
          </cell>
          <cell r="I29">
            <v>99059717</v>
          </cell>
        </row>
        <row r="30">
          <cell r="H30">
            <v>129103</v>
          </cell>
          <cell r="I30">
            <v>31490391</v>
          </cell>
        </row>
        <row r="31">
          <cell r="H31">
            <v>117876</v>
          </cell>
          <cell r="I31">
            <v>77821856</v>
          </cell>
        </row>
        <row r="32">
          <cell r="H32">
            <v>103958</v>
          </cell>
          <cell r="I32">
            <v>32404879</v>
          </cell>
        </row>
        <row r="33">
          <cell r="H33">
            <v>0</v>
          </cell>
          <cell r="I33">
            <v>0</v>
          </cell>
        </row>
        <row r="34">
          <cell r="H34">
            <v>488990</v>
          </cell>
          <cell r="I34">
            <v>205944065</v>
          </cell>
        </row>
        <row r="35">
          <cell r="H35">
            <v>76826</v>
          </cell>
          <cell r="I35">
            <v>40380974</v>
          </cell>
        </row>
        <row r="36">
          <cell r="H36">
            <v>0</v>
          </cell>
          <cell r="I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F28" sqref="F28"/>
    </sheetView>
  </sheetViews>
  <sheetFormatPr defaultColWidth="9.00390625" defaultRowHeight="13.5"/>
  <cols>
    <col min="2" max="2" width="13.625" style="0" customWidth="1"/>
    <col min="3" max="3" width="13.625" style="0" bestFit="1" customWidth="1"/>
    <col min="4" max="4" width="1.00390625" style="0" customWidth="1"/>
    <col min="5" max="5" width="2.875" style="0" customWidth="1"/>
    <col min="6" max="6" width="17.375" style="0" customWidth="1"/>
    <col min="7" max="7" width="14.25390625" style="0" customWidth="1"/>
    <col min="8" max="8" width="13.625" style="0" customWidth="1"/>
    <col min="9" max="9" width="13.375" style="0" customWidth="1"/>
    <col min="10" max="10" width="13.875" style="0" customWidth="1"/>
  </cols>
  <sheetData>
    <row r="1" spans="1:8" ht="17.25">
      <c r="A1" s="121" t="s">
        <v>103</v>
      </c>
      <c r="B1" s="121"/>
      <c r="C1" s="121"/>
      <c r="D1" s="121"/>
      <c r="E1" s="121"/>
      <c r="F1" s="121"/>
      <c r="G1" s="121"/>
      <c r="H1" s="121"/>
    </row>
    <row r="2" ht="13.5">
      <c r="J2" s="30"/>
    </row>
    <row r="3" spans="1:7" ht="14.25">
      <c r="A3" s="122" t="s">
        <v>18</v>
      </c>
      <c r="B3" s="122"/>
      <c r="E3" s="125" t="s">
        <v>17</v>
      </c>
      <c r="F3" s="125"/>
      <c r="G3" s="125"/>
    </row>
    <row r="4" spans="1:10" ht="13.5">
      <c r="A4" s="1" t="s">
        <v>0</v>
      </c>
      <c r="B4" s="8" t="s">
        <v>5</v>
      </c>
      <c r="C4" s="1" t="s">
        <v>6</v>
      </c>
      <c r="E4" s="44"/>
      <c r="F4" s="41"/>
      <c r="G4" s="119" t="s">
        <v>21</v>
      </c>
      <c r="H4" s="120"/>
      <c r="I4" s="34"/>
      <c r="J4" s="34"/>
    </row>
    <row r="5" spans="1:10" ht="13.5">
      <c r="A5" s="10">
        <v>1</v>
      </c>
      <c r="B5" s="49"/>
      <c r="C5" s="50"/>
      <c r="E5" s="45"/>
      <c r="F5" s="42"/>
      <c r="G5" s="1" t="s">
        <v>13</v>
      </c>
      <c r="H5" s="1" t="s">
        <v>14</v>
      </c>
      <c r="I5" s="35"/>
      <c r="J5" s="35"/>
    </row>
    <row r="6" spans="1:9" ht="13.5">
      <c r="A6" s="10">
        <v>2</v>
      </c>
      <c r="B6" s="49"/>
      <c r="C6" s="50"/>
      <c r="E6" s="117" t="s">
        <v>29</v>
      </c>
      <c r="F6" s="118"/>
      <c r="G6" s="12">
        <v>7818741</v>
      </c>
      <c r="H6" s="5">
        <v>539756946</v>
      </c>
      <c r="I6" s="36"/>
    </row>
    <row r="7" spans="1:9" ht="13.5">
      <c r="A7" s="2">
        <v>3</v>
      </c>
      <c r="B7" s="49"/>
      <c r="C7" s="50"/>
      <c r="E7" s="40"/>
      <c r="F7" s="43" t="s">
        <v>15</v>
      </c>
      <c r="G7" s="75">
        <v>3367594</v>
      </c>
      <c r="H7" s="76">
        <v>340678202</v>
      </c>
      <c r="I7" s="36"/>
    </row>
    <row r="8" spans="1:9" ht="13.5">
      <c r="A8" s="2">
        <v>4</v>
      </c>
      <c r="B8" s="49"/>
      <c r="C8" s="50"/>
      <c r="E8" s="117" t="s">
        <v>8</v>
      </c>
      <c r="F8" s="118"/>
      <c r="G8" s="81">
        <v>119591</v>
      </c>
      <c r="H8" s="81">
        <v>43804507</v>
      </c>
      <c r="I8" s="36"/>
    </row>
    <row r="9" spans="1:9" ht="13.5">
      <c r="A9" s="2">
        <v>5</v>
      </c>
      <c r="B9" s="49">
        <v>500198</v>
      </c>
      <c r="C9" s="50">
        <v>68189720</v>
      </c>
      <c r="E9" s="40"/>
      <c r="F9" s="43" t="s">
        <v>15</v>
      </c>
      <c r="G9" s="74">
        <v>234172</v>
      </c>
      <c r="H9" s="74">
        <v>109817104</v>
      </c>
      <c r="I9" s="36"/>
    </row>
    <row r="10" spans="1:9" ht="13.5">
      <c r="A10" s="2">
        <v>6</v>
      </c>
      <c r="B10" s="49">
        <v>229103</v>
      </c>
      <c r="C10" s="50">
        <v>42447146</v>
      </c>
      <c r="E10" s="117" t="s">
        <v>9</v>
      </c>
      <c r="F10" s="118"/>
      <c r="G10" s="13">
        <v>789350</v>
      </c>
      <c r="H10" s="13">
        <v>257210972</v>
      </c>
      <c r="I10" s="37"/>
    </row>
    <row r="11" spans="1:9" ht="13.5">
      <c r="A11" s="2">
        <v>7</v>
      </c>
      <c r="B11" s="49">
        <v>175870</v>
      </c>
      <c r="C11" s="50">
        <v>36165641</v>
      </c>
      <c r="E11" s="40"/>
      <c r="F11" s="43" t="s">
        <v>15</v>
      </c>
      <c r="G11" s="72">
        <v>839310</v>
      </c>
      <c r="H11" s="72">
        <v>272805435</v>
      </c>
      <c r="I11" s="36"/>
    </row>
    <row r="12" spans="1:9" ht="13.5">
      <c r="A12" s="2">
        <v>8</v>
      </c>
      <c r="B12" s="49">
        <v>646533</v>
      </c>
      <c r="C12" s="50">
        <v>117562588</v>
      </c>
      <c r="E12" s="117" t="s">
        <v>30</v>
      </c>
      <c r="F12" s="118"/>
      <c r="G12" s="81">
        <v>16190</v>
      </c>
      <c r="H12" s="81">
        <v>11611133</v>
      </c>
      <c r="I12" s="36"/>
    </row>
    <row r="13" spans="1:9" ht="13.5">
      <c r="A13" s="2">
        <v>9</v>
      </c>
      <c r="B13" s="49">
        <v>602102</v>
      </c>
      <c r="C13" s="50">
        <v>144693368</v>
      </c>
      <c r="E13" s="40"/>
      <c r="F13" s="43" t="s">
        <v>15</v>
      </c>
      <c r="G13" s="74">
        <v>25927</v>
      </c>
      <c r="H13" s="74">
        <v>21561923</v>
      </c>
      <c r="I13" s="36"/>
    </row>
    <row r="14" spans="1:9" ht="13.5">
      <c r="A14" s="2">
        <v>10</v>
      </c>
      <c r="B14" s="49">
        <v>527326</v>
      </c>
      <c r="C14" s="50">
        <v>70710803</v>
      </c>
      <c r="E14" s="117" t="s">
        <v>96</v>
      </c>
      <c r="F14" s="118"/>
      <c r="G14" s="56"/>
      <c r="H14" s="68"/>
      <c r="I14" s="36"/>
    </row>
    <row r="15" spans="1:9" ht="13.5">
      <c r="A15" s="2">
        <v>11</v>
      </c>
      <c r="B15" s="49"/>
      <c r="C15" s="50"/>
      <c r="E15" s="40"/>
      <c r="F15" s="43" t="s">
        <v>15</v>
      </c>
      <c r="G15" s="72">
        <v>0</v>
      </c>
      <c r="H15" s="77">
        <v>0</v>
      </c>
      <c r="I15" s="36"/>
    </row>
    <row r="16" spans="1:9" ht="13.5">
      <c r="A16" s="2">
        <v>12</v>
      </c>
      <c r="B16" s="49">
        <v>24521</v>
      </c>
      <c r="C16" s="50">
        <v>15535294</v>
      </c>
      <c r="E16" s="117" t="s">
        <v>11</v>
      </c>
      <c r="F16" s="118"/>
      <c r="G16" s="56"/>
      <c r="H16" s="56"/>
      <c r="I16" s="36"/>
    </row>
    <row r="17" spans="1:9" ht="13.5">
      <c r="A17" s="2">
        <v>13</v>
      </c>
      <c r="B17" s="49">
        <v>19792</v>
      </c>
      <c r="C17" s="50">
        <v>7057317</v>
      </c>
      <c r="E17" s="40"/>
      <c r="F17" s="43" t="s">
        <v>15</v>
      </c>
      <c r="G17" s="58">
        <v>0</v>
      </c>
      <c r="H17" s="58">
        <v>0</v>
      </c>
      <c r="I17" s="36"/>
    </row>
    <row r="18" spans="1:9" ht="13.5">
      <c r="A18" s="2">
        <v>14</v>
      </c>
      <c r="B18" s="49">
        <v>52199</v>
      </c>
      <c r="C18" s="50">
        <v>27098398</v>
      </c>
      <c r="E18" s="123" t="s">
        <v>27</v>
      </c>
      <c r="F18" s="124"/>
      <c r="G18" s="70">
        <v>383568</v>
      </c>
      <c r="H18" s="70">
        <v>253913940</v>
      </c>
      <c r="I18" s="36"/>
    </row>
    <row r="19" spans="1:9" ht="13.5">
      <c r="A19" s="2">
        <v>15</v>
      </c>
      <c r="B19" s="49">
        <v>23921</v>
      </c>
      <c r="C19" s="50">
        <v>15434403</v>
      </c>
      <c r="E19" s="40"/>
      <c r="F19" s="43" t="s">
        <v>23</v>
      </c>
      <c r="G19" s="74">
        <v>382590</v>
      </c>
      <c r="H19" s="74">
        <v>266564765</v>
      </c>
      <c r="I19" s="36"/>
    </row>
    <row r="20" spans="1:9" ht="13.5">
      <c r="A20" s="2">
        <v>16</v>
      </c>
      <c r="B20" s="49">
        <v>381024</v>
      </c>
      <c r="C20" s="50">
        <v>54890055</v>
      </c>
      <c r="E20" s="117" t="s">
        <v>31</v>
      </c>
      <c r="F20" s="118"/>
      <c r="G20" s="53">
        <v>11790</v>
      </c>
      <c r="H20" s="53">
        <v>4092944</v>
      </c>
      <c r="I20" s="36"/>
    </row>
    <row r="21" spans="1:9" ht="13.5">
      <c r="A21" s="2">
        <v>17</v>
      </c>
      <c r="B21" s="49">
        <v>380629</v>
      </c>
      <c r="C21" s="50">
        <v>69097237</v>
      </c>
      <c r="E21" s="40"/>
      <c r="F21" s="43" t="s">
        <v>23</v>
      </c>
      <c r="G21" s="72">
        <v>17168</v>
      </c>
      <c r="H21" s="72">
        <v>6801407</v>
      </c>
      <c r="I21" s="36"/>
    </row>
    <row r="22" spans="1:9" ht="13.5">
      <c r="A22" s="2">
        <v>18</v>
      </c>
      <c r="B22" s="49"/>
      <c r="C22" s="50"/>
      <c r="E22" s="117" t="s">
        <v>32</v>
      </c>
      <c r="F22" s="118"/>
      <c r="G22" s="70">
        <v>555234</v>
      </c>
      <c r="H22" s="84">
        <v>307714593</v>
      </c>
      <c r="I22" s="38"/>
    </row>
    <row r="23" spans="1:9" ht="13.5">
      <c r="A23" s="2">
        <v>19</v>
      </c>
      <c r="B23" s="49">
        <v>1139827</v>
      </c>
      <c r="C23" s="50">
        <v>113646964</v>
      </c>
      <c r="E23" s="40"/>
      <c r="F23" s="43" t="s">
        <v>15</v>
      </c>
      <c r="G23" s="74">
        <v>790864</v>
      </c>
      <c r="H23" s="78">
        <v>374748407</v>
      </c>
      <c r="I23" s="34"/>
    </row>
    <row r="24" spans="1:9" ht="13.5">
      <c r="A24" s="2">
        <v>20</v>
      </c>
      <c r="B24" s="49">
        <v>117031</v>
      </c>
      <c r="C24" s="50">
        <v>14163027</v>
      </c>
      <c r="E24" s="117" t="s">
        <v>24</v>
      </c>
      <c r="F24" s="118"/>
      <c r="G24" s="56">
        <f>G6+G8+G10+G12+G14+G16+G18+G20+G22</f>
        <v>9694464</v>
      </c>
      <c r="H24" s="56">
        <f>H6+H8+H10+H12+H14+H16+H18+H20+H22</f>
        <v>1418105035</v>
      </c>
      <c r="I24" s="34"/>
    </row>
    <row r="25" spans="1:9" ht="13.5">
      <c r="A25" s="2">
        <v>21</v>
      </c>
      <c r="B25" s="49">
        <v>647602</v>
      </c>
      <c r="C25" s="50">
        <v>59821276</v>
      </c>
      <c r="E25" s="40"/>
      <c r="F25" s="43" t="s">
        <v>25</v>
      </c>
      <c r="G25" s="65">
        <f>G7+G9+G11+G13+G15+G17+G19+G21+G23</f>
        <v>5657625</v>
      </c>
      <c r="H25" s="65">
        <f>H7+H9+H11+H13+H15+H17+H19+H21+H23</f>
        <v>1392977243</v>
      </c>
      <c r="I25" s="34"/>
    </row>
    <row r="26" spans="1:9" ht="13.5">
      <c r="A26" s="2">
        <v>22</v>
      </c>
      <c r="B26" s="49">
        <v>709948</v>
      </c>
      <c r="C26" s="50">
        <v>80380450</v>
      </c>
      <c r="E26" s="119" t="s">
        <v>19</v>
      </c>
      <c r="F26" s="120"/>
      <c r="G26" s="66">
        <f>G24/G25</f>
        <v>1.7135218399946974</v>
      </c>
      <c r="H26" s="66">
        <f>H24/H25</f>
        <v>1.0180389106327992</v>
      </c>
      <c r="I26" s="34"/>
    </row>
    <row r="27" spans="1:8" ht="13.5" customHeight="1">
      <c r="A27" s="2">
        <v>23</v>
      </c>
      <c r="B27" s="49">
        <v>540459</v>
      </c>
      <c r="C27" s="50">
        <v>92119555</v>
      </c>
      <c r="E27" s="46"/>
      <c r="F27" s="62"/>
      <c r="G27" s="62"/>
      <c r="H27" s="62"/>
    </row>
    <row r="28" spans="1:8" ht="13.5">
      <c r="A28" s="2">
        <v>24</v>
      </c>
      <c r="B28" s="49">
        <v>139328</v>
      </c>
      <c r="C28" s="50">
        <v>32228782</v>
      </c>
      <c r="F28" s="48"/>
      <c r="G28" s="48"/>
      <c r="H28" s="48"/>
    </row>
    <row r="29" spans="1:8" ht="13.5">
      <c r="A29" s="2">
        <v>25</v>
      </c>
      <c r="B29" s="49"/>
      <c r="C29" s="50"/>
      <c r="F29" s="48"/>
      <c r="G29" s="48"/>
      <c r="H29" s="48"/>
    </row>
    <row r="30" spans="1:8" ht="13.5">
      <c r="A30" s="2">
        <v>26</v>
      </c>
      <c r="B30" s="49">
        <v>33938</v>
      </c>
      <c r="C30" s="50">
        <v>20579080</v>
      </c>
      <c r="F30" s="48"/>
      <c r="G30" s="48"/>
      <c r="H30" s="48"/>
    </row>
    <row r="31" spans="1:8" ht="13.5">
      <c r="A31" s="2">
        <v>27</v>
      </c>
      <c r="B31" s="49">
        <v>242438</v>
      </c>
      <c r="C31" s="50">
        <v>27529098</v>
      </c>
      <c r="F31" s="48"/>
      <c r="G31" s="48"/>
      <c r="H31" s="48"/>
    </row>
    <row r="32" spans="1:3" ht="13.5">
      <c r="A32" s="2">
        <v>28</v>
      </c>
      <c r="B32" s="49">
        <v>435872</v>
      </c>
      <c r="C32" s="50">
        <v>72582153</v>
      </c>
    </row>
    <row r="33" spans="1:6" ht="13.5">
      <c r="A33" s="2">
        <v>29</v>
      </c>
      <c r="B33" s="49">
        <v>801802</v>
      </c>
      <c r="C33" s="50">
        <v>78512268</v>
      </c>
      <c r="F33" s="48"/>
    </row>
    <row r="34" spans="1:3" ht="13.5">
      <c r="A34" s="2">
        <v>30</v>
      </c>
      <c r="B34" s="49">
        <v>945524</v>
      </c>
      <c r="C34" s="50">
        <v>92875265</v>
      </c>
    </row>
    <row r="35" spans="1:3" ht="14.25" thickBot="1">
      <c r="A35" s="4">
        <v>31</v>
      </c>
      <c r="B35" s="49">
        <v>377477</v>
      </c>
      <c r="C35" s="50">
        <v>64785147</v>
      </c>
    </row>
    <row r="36" spans="1:6" ht="14.25" thickBot="1">
      <c r="A36" s="16" t="s">
        <v>1</v>
      </c>
      <c r="B36" s="7">
        <f>SUM(B5:B35)</f>
        <v>9694464</v>
      </c>
      <c r="C36" s="7">
        <f>SUM(C5:C35)</f>
        <v>1418105035</v>
      </c>
      <c r="F36" s="24"/>
    </row>
    <row r="37" spans="1:7" ht="13.5">
      <c r="A37" s="17" t="s">
        <v>20</v>
      </c>
      <c r="B37" s="6">
        <v>5657625</v>
      </c>
      <c r="C37" s="6">
        <v>1392977243</v>
      </c>
      <c r="G37" s="31"/>
    </row>
    <row r="38" spans="1:5" ht="13.5">
      <c r="A38" s="39" t="s">
        <v>3</v>
      </c>
      <c r="B38" s="3">
        <f>B36/B37</f>
        <v>1.7135218399946974</v>
      </c>
      <c r="C38" s="3">
        <f>C36/C37</f>
        <v>1.0180389106327992</v>
      </c>
      <c r="D38" s="29"/>
      <c r="E38" s="29"/>
    </row>
  </sheetData>
  <mergeCells count="15">
    <mergeCell ref="E24:F24"/>
    <mergeCell ref="E26:F26"/>
    <mergeCell ref="A1:H1"/>
    <mergeCell ref="A3:B3"/>
    <mergeCell ref="G4:H4"/>
    <mergeCell ref="E16:F16"/>
    <mergeCell ref="E18:F18"/>
    <mergeCell ref="E20:F20"/>
    <mergeCell ref="E22:F22"/>
    <mergeCell ref="E3:G3"/>
    <mergeCell ref="E14:F14"/>
    <mergeCell ref="E6:F6"/>
    <mergeCell ref="E8:F8"/>
    <mergeCell ref="E10:F10"/>
    <mergeCell ref="E12:F12"/>
  </mergeCells>
  <printOptions/>
  <pageMargins left="0.61" right="0.6" top="0.984251968503937" bottom="0.984251968503937" header="0.5511811023622047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J12" sqref="J12"/>
    </sheetView>
  </sheetViews>
  <sheetFormatPr defaultColWidth="9.00390625" defaultRowHeight="13.5"/>
  <cols>
    <col min="2" max="2" width="10.2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4.25390625" style="0" customWidth="1"/>
  </cols>
  <sheetData>
    <row r="1" ht="17.25">
      <c r="A1" s="20" t="s">
        <v>112</v>
      </c>
    </row>
    <row r="3" spans="1:7" ht="14.25">
      <c r="A3" s="21" t="s">
        <v>34</v>
      </c>
      <c r="E3" s="125" t="s">
        <v>35</v>
      </c>
      <c r="F3" s="125"/>
      <c r="G3" s="125"/>
    </row>
    <row r="4" spans="1:11" ht="13.5">
      <c r="A4" s="1" t="s">
        <v>36</v>
      </c>
      <c r="B4" s="1" t="s">
        <v>37</v>
      </c>
      <c r="C4" s="1" t="s">
        <v>38</v>
      </c>
      <c r="E4" s="44"/>
      <c r="F4" s="41"/>
      <c r="G4" s="10"/>
      <c r="H4" s="32" t="s">
        <v>85</v>
      </c>
      <c r="I4" s="10" t="s">
        <v>86</v>
      </c>
      <c r="J4" s="11"/>
      <c r="K4" s="34"/>
    </row>
    <row r="5" spans="1:11" ht="13.5">
      <c r="A5" s="10">
        <v>1</v>
      </c>
      <c r="B5" s="49">
        <v>215974</v>
      </c>
      <c r="C5" s="50">
        <v>26762622</v>
      </c>
      <c r="E5" s="45"/>
      <c r="F5" s="42"/>
      <c r="G5" s="8" t="s">
        <v>39</v>
      </c>
      <c r="H5" s="33" t="s">
        <v>38</v>
      </c>
      <c r="I5" s="8" t="s">
        <v>39</v>
      </c>
      <c r="J5" s="1" t="s">
        <v>38</v>
      </c>
      <c r="K5" s="34"/>
    </row>
    <row r="6" spans="1:11" ht="13.5">
      <c r="A6" s="10">
        <v>2</v>
      </c>
      <c r="B6" s="49">
        <v>441058</v>
      </c>
      <c r="C6" s="50">
        <v>40815643</v>
      </c>
      <c r="E6" s="117" t="s">
        <v>40</v>
      </c>
      <c r="F6" s="118"/>
      <c r="G6" s="56">
        <v>15166280</v>
      </c>
      <c r="H6" s="67">
        <v>695791586</v>
      </c>
      <c r="I6" s="56">
        <f>'９月'!I6+'10月'!G6</f>
        <v>79970554</v>
      </c>
      <c r="J6" s="56">
        <f>'９月'!J6+'10月'!H6</f>
        <v>6317776062</v>
      </c>
      <c r="K6" s="34"/>
    </row>
    <row r="7" spans="1:12" ht="13.5">
      <c r="A7" s="10">
        <v>3</v>
      </c>
      <c r="B7" s="49">
        <v>828236</v>
      </c>
      <c r="C7" s="50">
        <v>52383048</v>
      </c>
      <c r="E7" s="40"/>
      <c r="F7" s="43" t="s">
        <v>23</v>
      </c>
      <c r="G7" s="72">
        <v>9262588</v>
      </c>
      <c r="H7" s="76">
        <v>787913094</v>
      </c>
      <c r="I7" s="72">
        <f>'９月'!I7+'10月'!G7</f>
        <v>64150776</v>
      </c>
      <c r="J7" s="72">
        <f>'９月'!J7+'10月'!H7</f>
        <v>9397110824</v>
      </c>
      <c r="K7" s="34"/>
      <c r="L7" s="31"/>
    </row>
    <row r="8" spans="1:11" ht="13.5">
      <c r="A8" s="10">
        <v>4</v>
      </c>
      <c r="B8" s="49"/>
      <c r="C8" s="50"/>
      <c r="E8" s="117" t="s">
        <v>83</v>
      </c>
      <c r="F8" s="118"/>
      <c r="G8" s="73">
        <v>12323</v>
      </c>
      <c r="H8" s="104">
        <v>7336941</v>
      </c>
      <c r="I8" s="56">
        <f>'９月'!I8+'10月'!G8</f>
        <v>461195</v>
      </c>
      <c r="J8" s="56">
        <f>'９月'!J8+'10月'!H8</f>
        <v>208882199</v>
      </c>
      <c r="K8" s="34"/>
    </row>
    <row r="9" spans="1:11" ht="13.5">
      <c r="A9" s="10">
        <v>5</v>
      </c>
      <c r="B9" s="49">
        <v>1342807</v>
      </c>
      <c r="C9" s="50">
        <v>109649227</v>
      </c>
      <c r="E9" s="40"/>
      <c r="F9" s="43" t="s">
        <v>23</v>
      </c>
      <c r="G9" s="87">
        <v>15388</v>
      </c>
      <c r="H9" s="87">
        <v>9078106</v>
      </c>
      <c r="I9" s="72">
        <f>'９月'!I9+'10月'!G9</f>
        <v>798031</v>
      </c>
      <c r="J9" s="72">
        <f>'９月'!J9+'10月'!H9</f>
        <v>352992729</v>
      </c>
      <c r="K9" s="34"/>
    </row>
    <row r="10" spans="1:11" ht="13.5">
      <c r="A10" s="10">
        <v>6</v>
      </c>
      <c r="B10" s="49">
        <v>913119</v>
      </c>
      <c r="C10" s="50">
        <v>51003582</v>
      </c>
      <c r="E10" s="117" t="s">
        <v>84</v>
      </c>
      <c r="F10" s="118"/>
      <c r="G10" s="56">
        <v>988369</v>
      </c>
      <c r="H10" s="67">
        <v>223092345</v>
      </c>
      <c r="I10" s="56">
        <f>'９月'!I10+'10月'!G10</f>
        <v>7364649</v>
      </c>
      <c r="J10" s="56">
        <f>'９月'!J10+'10月'!H10</f>
        <v>2079726959</v>
      </c>
      <c r="K10" s="34"/>
    </row>
    <row r="11" spans="1:11" ht="13.5">
      <c r="A11" s="10">
        <v>7</v>
      </c>
      <c r="B11" s="49">
        <v>1107073</v>
      </c>
      <c r="C11" s="50">
        <v>102369182</v>
      </c>
      <c r="E11" s="40"/>
      <c r="F11" s="43" t="s">
        <v>23</v>
      </c>
      <c r="G11" s="72">
        <v>1154400</v>
      </c>
      <c r="H11" s="72">
        <v>272760915</v>
      </c>
      <c r="I11" s="72">
        <f>'９月'!I11+'10月'!G11</f>
        <v>7798260</v>
      </c>
      <c r="J11" s="72">
        <f>'９月'!J11+'10月'!H11</f>
        <v>2130195690</v>
      </c>
      <c r="K11" s="34"/>
    </row>
    <row r="12" spans="1:11" ht="13.5">
      <c r="A12" s="10">
        <v>8</v>
      </c>
      <c r="B12" s="49">
        <v>334729</v>
      </c>
      <c r="C12" s="50">
        <v>26926601</v>
      </c>
      <c r="E12" s="117" t="s">
        <v>43</v>
      </c>
      <c r="F12" s="118"/>
      <c r="G12" s="107">
        <v>7551</v>
      </c>
      <c r="H12" s="108">
        <v>5274799</v>
      </c>
      <c r="I12" s="56">
        <f>'９月'!I12+'10月'!G12</f>
        <v>105976</v>
      </c>
      <c r="J12" s="56">
        <f>'９月'!J12+'10月'!H12</f>
        <v>72530707</v>
      </c>
      <c r="K12" s="31"/>
    </row>
    <row r="13" spans="1:11" ht="13.5">
      <c r="A13" s="10">
        <v>9</v>
      </c>
      <c r="B13" s="49">
        <v>27947</v>
      </c>
      <c r="C13" s="50">
        <v>8054045</v>
      </c>
      <c r="E13" s="40"/>
      <c r="F13" s="43" t="s">
        <v>23</v>
      </c>
      <c r="G13" s="87">
        <v>13715</v>
      </c>
      <c r="H13" s="87">
        <v>11907838</v>
      </c>
      <c r="I13" s="72">
        <f>'９月'!I13+'10月'!G13</f>
        <v>152399</v>
      </c>
      <c r="J13" s="72">
        <f>'９月'!J13+'10月'!H13</f>
        <v>134009832</v>
      </c>
      <c r="K13" s="34"/>
    </row>
    <row r="14" spans="1:11" ht="13.5">
      <c r="A14" s="10">
        <v>10</v>
      </c>
      <c r="B14" s="49">
        <v>130721</v>
      </c>
      <c r="C14" s="50">
        <v>19520302</v>
      </c>
      <c r="E14" s="126" t="s">
        <v>96</v>
      </c>
      <c r="F14" s="127"/>
      <c r="G14" s="56"/>
      <c r="H14" s="59"/>
      <c r="I14" s="56">
        <f>'９月'!I14+'10月'!G14</f>
        <v>0</v>
      </c>
      <c r="J14" s="56">
        <f>'９月'!J14+'10月'!H14</f>
        <v>0</v>
      </c>
      <c r="K14" s="34"/>
    </row>
    <row r="15" spans="1:11" ht="13.5">
      <c r="A15" s="10">
        <v>11</v>
      </c>
      <c r="B15" s="49"/>
      <c r="C15" s="50"/>
      <c r="E15" s="40"/>
      <c r="F15" s="43" t="s">
        <v>23</v>
      </c>
      <c r="G15" s="72"/>
      <c r="H15" s="77"/>
      <c r="I15" s="72">
        <f>'９月'!I15+'10月'!G15</f>
        <v>0</v>
      </c>
      <c r="J15" s="72">
        <f>'９月'!J15+'10月'!H15</f>
        <v>0</v>
      </c>
      <c r="K15" s="34"/>
    </row>
    <row r="16" spans="1:11" ht="13.5">
      <c r="A16" s="10">
        <v>12</v>
      </c>
      <c r="B16" s="49">
        <v>670399</v>
      </c>
      <c r="C16" s="50">
        <v>47837930</v>
      </c>
      <c r="E16" s="117" t="s">
        <v>44</v>
      </c>
      <c r="F16" s="118"/>
      <c r="G16" s="56"/>
      <c r="H16" s="56"/>
      <c r="I16" s="56">
        <f>'９月'!I16+'10月'!G16</f>
        <v>0</v>
      </c>
      <c r="J16" s="56">
        <f>'９月'!J16+'10月'!H16</f>
        <v>0</v>
      </c>
      <c r="K16" s="34"/>
    </row>
    <row r="17" spans="1:11" ht="13.5">
      <c r="A17" s="10">
        <v>13</v>
      </c>
      <c r="B17" s="49">
        <v>863288</v>
      </c>
      <c r="C17" s="50">
        <v>42215911</v>
      </c>
      <c r="E17" s="40"/>
      <c r="F17" s="43" t="s">
        <v>23</v>
      </c>
      <c r="G17" s="58">
        <v>0</v>
      </c>
      <c r="H17" s="58">
        <v>0</v>
      </c>
      <c r="I17" s="72">
        <f>'９月'!I17+'10月'!G17</f>
        <v>0</v>
      </c>
      <c r="J17" s="72">
        <f>'９月'!J17+'10月'!H17</f>
        <v>0</v>
      </c>
      <c r="K17" s="34"/>
    </row>
    <row r="18" spans="1:11" ht="13.5">
      <c r="A18" s="10">
        <v>14</v>
      </c>
      <c r="B18" s="49">
        <v>640207</v>
      </c>
      <c r="C18" s="50">
        <v>43456265</v>
      </c>
      <c r="E18" s="123" t="s">
        <v>27</v>
      </c>
      <c r="F18" s="124"/>
      <c r="G18" s="73">
        <v>177456</v>
      </c>
      <c r="H18" s="104">
        <v>108924772</v>
      </c>
      <c r="I18" s="56">
        <f>'９月'!I18+'10月'!G18</f>
        <v>2240592</v>
      </c>
      <c r="J18" s="56">
        <f>'９月'!J18+'10月'!H18</f>
        <v>1239416927</v>
      </c>
      <c r="K18" s="34"/>
    </row>
    <row r="19" spans="1:11" ht="13.5">
      <c r="A19" s="10">
        <v>15</v>
      </c>
      <c r="B19" s="49">
        <v>1581480</v>
      </c>
      <c r="C19" s="50">
        <v>69886756</v>
      </c>
      <c r="E19" s="40"/>
      <c r="F19" s="43" t="s">
        <v>23</v>
      </c>
      <c r="G19" s="87">
        <v>354244</v>
      </c>
      <c r="H19" s="87">
        <v>212333871</v>
      </c>
      <c r="I19" s="72">
        <f>'９月'!I19+'10月'!G19</f>
        <v>3214535</v>
      </c>
      <c r="J19" s="72">
        <f>'９月'!J19+'10月'!H19</f>
        <v>1669102440</v>
      </c>
      <c r="K19" s="34"/>
    </row>
    <row r="20" spans="1:11" ht="13.5">
      <c r="A20" s="10">
        <v>16</v>
      </c>
      <c r="B20" s="49">
        <v>981100</v>
      </c>
      <c r="C20" s="50">
        <v>47859929</v>
      </c>
      <c r="E20" s="117" t="s">
        <v>26</v>
      </c>
      <c r="F20" s="118"/>
      <c r="G20" s="56">
        <v>5830</v>
      </c>
      <c r="H20" s="67">
        <v>3388528</v>
      </c>
      <c r="I20" s="56">
        <f>'９月'!I20+'10月'!G20</f>
        <v>225461</v>
      </c>
      <c r="J20" s="56">
        <f>'９月'!J20+'10月'!H20</f>
        <v>76902441</v>
      </c>
      <c r="K20" s="34"/>
    </row>
    <row r="21" spans="1:11" ht="13.5">
      <c r="A21" s="10">
        <v>17</v>
      </c>
      <c r="B21" s="49">
        <v>164686</v>
      </c>
      <c r="C21" s="50">
        <v>13752893</v>
      </c>
      <c r="E21" s="40"/>
      <c r="F21" s="43" t="s">
        <v>23</v>
      </c>
      <c r="G21" s="72">
        <v>5048</v>
      </c>
      <c r="H21" s="72">
        <v>3752477</v>
      </c>
      <c r="I21" s="72">
        <f>'９月'!I21+'10月'!G21</f>
        <v>363932</v>
      </c>
      <c r="J21" s="72">
        <f>'９月'!J21+'10月'!H21</f>
        <v>94093408</v>
      </c>
      <c r="K21" s="34"/>
    </row>
    <row r="22" spans="1:11" ht="13.5">
      <c r="A22" s="10">
        <v>18</v>
      </c>
      <c r="B22" s="49"/>
      <c r="C22" s="50"/>
      <c r="E22" s="117" t="s">
        <v>45</v>
      </c>
      <c r="F22" s="118"/>
      <c r="G22" s="73">
        <v>641567</v>
      </c>
      <c r="H22" s="104">
        <v>238874436</v>
      </c>
      <c r="I22" s="56">
        <f>'９月'!I22+'10月'!G22</f>
        <v>6790782</v>
      </c>
      <c r="J22" s="56">
        <f>'９月'!J22+'10月'!H22</f>
        <v>3223291787</v>
      </c>
      <c r="K22" s="34"/>
    </row>
    <row r="23" spans="1:11" ht="13.5">
      <c r="A23" s="10">
        <v>19</v>
      </c>
      <c r="B23" s="49">
        <v>211860</v>
      </c>
      <c r="C23" s="50">
        <v>46235772</v>
      </c>
      <c r="E23" s="40"/>
      <c r="F23" s="43" t="s">
        <v>23</v>
      </c>
      <c r="G23" s="87">
        <v>569204</v>
      </c>
      <c r="H23" s="94">
        <v>240311180</v>
      </c>
      <c r="I23" s="72">
        <f>'９月'!I23+'10月'!G23</f>
        <v>6790208</v>
      </c>
      <c r="J23" s="72">
        <f>'９月'!J23+'10月'!H23</f>
        <v>3354975476</v>
      </c>
      <c r="K23" s="34"/>
    </row>
    <row r="24" spans="1:11" ht="13.5">
      <c r="A24" s="10">
        <v>20</v>
      </c>
      <c r="B24" s="49">
        <v>12937</v>
      </c>
      <c r="C24" s="50">
        <v>5909901</v>
      </c>
      <c r="E24" s="117" t="s">
        <v>24</v>
      </c>
      <c r="F24" s="118"/>
      <c r="G24" s="56">
        <f aca="true" t="shared" si="0" ref="G24:J25">G6+G8+G10+G12+G14+G16+G18+G20+G22</f>
        <v>16999376</v>
      </c>
      <c r="H24" s="56">
        <f t="shared" si="0"/>
        <v>1282683407</v>
      </c>
      <c r="I24" s="56">
        <f t="shared" si="0"/>
        <v>97159209</v>
      </c>
      <c r="J24" s="56">
        <f t="shared" si="0"/>
        <v>13218527082</v>
      </c>
      <c r="K24" s="34"/>
    </row>
    <row r="25" spans="1:11" ht="13.5">
      <c r="A25" s="10">
        <v>21</v>
      </c>
      <c r="B25" s="49">
        <v>138868</v>
      </c>
      <c r="C25" s="50">
        <v>27537631</v>
      </c>
      <c r="E25" s="40"/>
      <c r="F25" s="43" t="s">
        <v>25</v>
      </c>
      <c r="G25" s="58">
        <f t="shared" si="0"/>
        <v>11374587</v>
      </c>
      <c r="H25" s="58">
        <f t="shared" si="0"/>
        <v>1538057481</v>
      </c>
      <c r="I25" s="58">
        <f>I7+I9+I11+I13+I15+I17+I19+I21+I23</f>
        <v>83268141</v>
      </c>
      <c r="J25" s="58">
        <f t="shared" si="0"/>
        <v>17132480399</v>
      </c>
      <c r="K25" s="34"/>
    </row>
    <row r="26" spans="1:11" ht="13.5">
      <c r="A26" s="10">
        <v>22</v>
      </c>
      <c r="B26" s="49">
        <v>583091</v>
      </c>
      <c r="C26" s="50">
        <v>65774253</v>
      </c>
      <c r="E26" s="119" t="s">
        <v>46</v>
      </c>
      <c r="F26" s="120"/>
      <c r="G26" s="3">
        <f>G24/G25</f>
        <v>1.4945048993866765</v>
      </c>
      <c r="H26" s="3">
        <f>H24/H25</f>
        <v>0.8339632444465188</v>
      </c>
      <c r="I26" s="3">
        <f>I24/I25</f>
        <v>1.1668233232203418</v>
      </c>
      <c r="J26" s="3">
        <f>J24/J25</f>
        <v>0.7715477720769228</v>
      </c>
      <c r="K26" s="34"/>
    </row>
    <row r="27" spans="1:10" ht="13.5" customHeight="1">
      <c r="A27" s="10">
        <v>23</v>
      </c>
      <c r="B27" s="49">
        <v>895631</v>
      </c>
      <c r="C27" s="50">
        <v>64168918</v>
      </c>
      <c r="E27" s="46"/>
      <c r="F27" s="62"/>
      <c r="G27" s="62"/>
      <c r="H27" s="62"/>
      <c r="I27" s="62"/>
      <c r="J27" s="62"/>
    </row>
    <row r="28" spans="1:10" ht="13.5">
      <c r="A28" s="10">
        <v>24</v>
      </c>
      <c r="B28" s="49">
        <v>870677</v>
      </c>
      <c r="C28" s="50">
        <v>50836075</v>
      </c>
      <c r="F28" s="48"/>
      <c r="G28" s="48"/>
      <c r="H28" s="48"/>
      <c r="I28" s="48"/>
      <c r="J28" s="48"/>
    </row>
    <row r="29" spans="1:10" ht="13.5">
      <c r="A29" s="10">
        <v>25</v>
      </c>
      <c r="B29" s="49"/>
      <c r="C29" s="50"/>
      <c r="F29" s="48"/>
      <c r="G29" s="48"/>
      <c r="H29" s="48"/>
      <c r="I29" s="48"/>
      <c r="J29" s="48"/>
    </row>
    <row r="30" spans="1:10" ht="13.5">
      <c r="A30" s="10">
        <v>26</v>
      </c>
      <c r="B30" s="49">
        <v>941981</v>
      </c>
      <c r="C30" s="50">
        <v>73763026</v>
      </c>
      <c r="F30" s="48"/>
      <c r="G30" s="48"/>
      <c r="H30" s="48"/>
      <c r="I30" s="48"/>
      <c r="J30" s="48"/>
    </row>
    <row r="31" spans="1:3" ht="13.5">
      <c r="A31" s="10">
        <v>27</v>
      </c>
      <c r="B31" s="49">
        <v>654549</v>
      </c>
      <c r="C31" s="50">
        <v>38921569</v>
      </c>
    </row>
    <row r="32" spans="1:3" ht="13.5">
      <c r="A32" s="10">
        <v>28</v>
      </c>
      <c r="B32" s="49">
        <v>410322</v>
      </c>
      <c r="C32" s="50">
        <v>33593681</v>
      </c>
    </row>
    <row r="33" spans="1:3" ht="13.5">
      <c r="A33" s="10">
        <v>29</v>
      </c>
      <c r="B33" s="49">
        <v>453818</v>
      </c>
      <c r="C33" s="50">
        <v>38676095</v>
      </c>
    </row>
    <row r="34" spans="1:3" ht="13.5">
      <c r="A34" s="10">
        <v>30</v>
      </c>
      <c r="B34" s="49">
        <v>360346</v>
      </c>
      <c r="C34" s="50">
        <v>53239533</v>
      </c>
    </row>
    <row r="35" spans="1:3" ht="14.25" thickBot="1">
      <c r="A35" s="10">
        <v>31</v>
      </c>
      <c r="B35" s="49">
        <v>1222472</v>
      </c>
      <c r="C35" s="50">
        <v>81533017</v>
      </c>
    </row>
    <row r="36" spans="1:3" ht="14.25" thickBot="1">
      <c r="A36" s="16" t="s">
        <v>24</v>
      </c>
      <c r="B36" s="7">
        <f>SUM(B5:B35)</f>
        <v>16999376</v>
      </c>
      <c r="C36" s="7">
        <f>SUM(C5:C35)</f>
        <v>1282683407</v>
      </c>
    </row>
    <row r="37" spans="1:3" ht="13.5">
      <c r="A37" s="17" t="s">
        <v>25</v>
      </c>
      <c r="B37" s="6">
        <v>11374587</v>
      </c>
      <c r="C37" s="6">
        <v>1538057481</v>
      </c>
    </row>
    <row r="38" spans="1:5" ht="14.25" thickBot="1">
      <c r="A38" s="18" t="s">
        <v>47</v>
      </c>
      <c r="B38" s="3">
        <f>B36/B37</f>
        <v>1.4945048993866765</v>
      </c>
      <c r="C38" s="3">
        <f>C36/C37</f>
        <v>0.8339632444465188</v>
      </c>
      <c r="E38" s="29"/>
    </row>
    <row r="39" spans="1:4" ht="24.75" thickBot="1">
      <c r="A39" s="22" t="s">
        <v>87</v>
      </c>
      <c r="B39" s="7">
        <f>'９月'!B39+'10月'!B36</f>
        <v>97159212</v>
      </c>
      <c r="C39" s="7">
        <f>'９月'!C39+'10月'!C36</f>
        <v>13218527082</v>
      </c>
      <c r="D39">
        <v>5886778368</v>
      </c>
    </row>
    <row r="40" spans="1:7" ht="13.5">
      <c r="A40" s="25" t="s">
        <v>48</v>
      </c>
      <c r="B40" s="27">
        <f>'９月'!B40+'10月'!B37</f>
        <v>83268141</v>
      </c>
      <c r="C40" s="27">
        <f>'９月'!C40+'10月'!C37</f>
        <v>17132480399</v>
      </c>
      <c r="D40">
        <v>6504490169</v>
      </c>
      <c r="G40" s="31"/>
    </row>
    <row r="41" spans="1:3" ht="13.5">
      <c r="A41" s="19" t="s">
        <v>49</v>
      </c>
      <c r="B41" s="26">
        <f>B39/B40</f>
        <v>1.166823359248527</v>
      </c>
      <c r="C41" s="26">
        <f>C39/C40</f>
        <v>0.7715477720769228</v>
      </c>
    </row>
    <row r="42" ht="13.5">
      <c r="F42" s="31"/>
    </row>
  </sheetData>
  <mergeCells count="12">
    <mergeCell ref="E20:F20"/>
    <mergeCell ref="E22:F22"/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</mergeCells>
  <printOptions/>
  <pageMargins left="0.36" right="0.17" top="1" bottom="1" header="0.512" footer="0.512"/>
  <pageSetup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4">
      <selection activeCell="C36" sqref="C36"/>
    </sheetView>
  </sheetViews>
  <sheetFormatPr defaultColWidth="9.00390625" defaultRowHeight="13.5"/>
  <cols>
    <col min="1" max="1" width="7.875" style="0" customWidth="1"/>
    <col min="2" max="2" width="11.7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1.25390625" style="0" customWidth="1"/>
    <col min="7" max="7" width="10.00390625" style="0" customWidth="1"/>
    <col min="8" max="8" width="12.625" style="0" customWidth="1"/>
    <col min="9" max="9" width="12.75390625" style="0" customWidth="1"/>
    <col min="10" max="10" width="14.25390625" style="0" customWidth="1"/>
  </cols>
  <sheetData>
    <row r="1" ht="17.25">
      <c r="A1" s="20" t="s">
        <v>113</v>
      </c>
    </row>
    <row r="3" spans="1:7" ht="14.25">
      <c r="A3" s="21" t="s">
        <v>34</v>
      </c>
      <c r="E3" s="125" t="s">
        <v>35</v>
      </c>
      <c r="F3" s="125"/>
      <c r="G3" s="125"/>
    </row>
    <row r="4" spans="1:11" ht="13.5">
      <c r="A4" s="1" t="s">
        <v>36</v>
      </c>
      <c r="B4" s="1" t="s">
        <v>37</v>
      </c>
      <c r="C4" s="1" t="s">
        <v>38</v>
      </c>
      <c r="E4" s="44"/>
      <c r="F4" s="41"/>
      <c r="G4" s="10"/>
      <c r="H4" s="32" t="s">
        <v>90</v>
      </c>
      <c r="I4" s="10" t="s">
        <v>91</v>
      </c>
      <c r="J4" s="11"/>
      <c r="K4" s="34"/>
    </row>
    <row r="5" spans="1:11" ht="13.5">
      <c r="A5" s="10">
        <v>1</v>
      </c>
      <c r="B5" s="49" t="s">
        <v>115</v>
      </c>
      <c r="C5" s="50" t="s">
        <v>115</v>
      </c>
      <c r="E5" s="45"/>
      <c r="F5" s="42"/>
      <c r="G5" s="8" t="s">
        <v>39</v>
      </c>
      <c r="H5" s="33" t="s">
        <v>38</v>
      </c>
      <c r="I5" s="8" t="s">
        <v>39</v>
      </c>
      <c r="J5" s="1" t="s">
        <v>38</v>
      </c>
      <c r="K5" s="34"/>
    </row>
    <row r="6" spans="1:11" ht="13.5">
      <c r="A6" s="10">
        <v>2</v>
      </c>
      <c r="B6" s="49">
        <v>879775</v>
      </c>
      <c r="C6" s="50">
        <v>68990964</v>
      </c>
      <c r="E6" s="117" t="s">
        <v>40</v>
      </c>
      <c r="F6" s="118"/>
      <c r="G6" s="56">
        <v>11579385</v>
      </c>
      <c r="H6" s="67">
        <v>582181863</v>
      </c>
      <c r="I6" s="56">
        <f>'10月'!I6+'11月'!G6</f>
        <v>91549939</v>
      </c>
      <c r="J6" s="56">
        <f>'10月'!J6+'11月'!H6</f>
        <v>6899957925</v>
      </c>
      <c r="K6" s="34"/>
    </row>
    <row r="7" spans="1:12" ht="13.5">
      <c r="A7" s="10">
        <v>3</v>
      </c>
      <c r="B7" s="49">
        <v>7925</v>
      </c>
      <c r="C7" s="50">
        <v>5657873</v>
      </c>
      <c r="E7" s="40"/>
      <c r="F7" s="43" t="s">
        <v>23</v>
      </c>
      <c r="G7" s="72">
        <v>9348556</v>
      </c>
      <c r="H7" s="76">
        <v>657050213</v>
      </c>
      <c r="I7" s="72">
        <f>'10月'!I7+'11月'!G7</f>
        <v>73499332</v>
      </c>
      <c r="J7" s="72">
        <f>'10月'!J7+'11月'!H7</f>
        <v>10054161037</v>
      </c>
      <c r="K7" s="34"/>
      <c r="L7" s="31"/>
    </row>
    <row r="8" spans="1:11" ht="13.5">
      <c r="A8" s="10">
        <v>4</v>
      </c>
      <c r="B8" s="49">
        <v>272870</v>
      </c>
      <c r="C8" s="50">
        <v>21949741</v>
      </c>
      <c r="E8" s="117" t="s">
        <v>88</v>
      </c>
      <c r="F8" s="118"/>
      <c r="G8" s="73">
        <v>22722</v>
      </c>
      <c r="H8" s="104">
        <v>7530812</v>
      </c>
      <c r="I8" s="56">
        <f>'10月'!I8+'11月'!G8</f>
        <v>483917</v>
      </c>
      <c r="J8" s="56">
        <f>'10月'!J8+'11月'!H8</f>
        <v>216413011</v>
      </c>
      <c r="K8" s="34"/>
    </row>
    <row r="9" spans="1:11" ht="13.5">
      <c r="A9" s="10">
        <v>5</v>
      </c>
      <c r="B9" s="49">
        <v>377161</v>
      </c>
      <c r="C9" s="50">
        <v>48057795</v>
      </c>
      <c r="E9" s="40"/>
      <c r="F9" s="43" t="s">
        <v>23</v>
      </c>
      <c r="G9" s="87">
        <v>103982</v>
      </c>
      <c r="H9" s="87">
        <v>26755088</v>
      </c>
      <c r="I9" s="72">
        <f>'10月'!I9+'11月'!G9</f>
        <v>902013</v>
      </c>
      <c r="J9" s="72">
        <f>'10月'!J9+'11月'!H9</f>
        <v>379747817</v>
      </c>
      <c r="K9" s="34"/>
    </row>
    <row r="10" spans="1:11" ht="13.5">
      <c r="A10" s="10">
        <v>6</v>
      </c>
      <c r="B10" s="49">
        <v>135292</v>
      </c>
      <c r="C10" s="50">
        <v>33218667</v>
      </c>
      <c r="E10" s="117" t="s">
        <v>89</v>
      </c>
      <c r="F10" s="118"/>
      <c r="G10" s="56">
        <v>872792</v>
      </c>
      <c r="H10" s="67">
        <v>218034863</v>
      </c>
      <c r="I10" s="56">
        <f>'10月'!I10+'11月'!G10</f>
        <v>8237441</v>
      </c>
      <c r="J10" s="56">
        <f>'10月'!J10+'11月'!H10</f>
        <v>2297761822</v>
      </c>
      <c r="K10" s="34"/>
    </row>
    <row r="11" spans="1:11" ht="13.5">
      <c r="A11" s="10">
        <v>7</v>
      </c>
      <c r="B11" s="49">
        <v>1250893</v>
      </c>
      <c r="C11" s="50">
        <v>107987196</v>
      </c>
      <c r="E11" s="40"/>
      <c r="F11" s="43" t="s">
        <v>23</v>
      </c>
      <c r="G11" s="72">
        <v>976740</v>
      </c>
      <c r="H11" s="72">
        <v>284700150</v>
      </c>
      <c r="I11" s="72">
        <f>'10月'!I11+'11月'!G11</f>
        <v>8775000</v>
      </c>
      <c r="J11" s="72">
        <f>'10月'!J11+'11月'!H11</f>
        <v>2414895840</v>
      </c>
      <c r="K11" s="34"/>
    </row>
    <row r="12" spans="1:11" ht="13.5">
      <c r="A12" s="10">
        <v>8</v>
      </c>
      <c r="B12" s="49" t="s">
        <v>115</v>
      </c>
      <c r="C12" s="50"/>
      <c r="E12" s="117" t="s">
        <v>43</v>
      </c>
      <c r="F12" s="118"/>
      <c r="G12" s="73">
        <v>6438</v>
      </c>
      <c r="H12" s="104">
        <v>3852429</v>
      </c>
      <c r="I12" s="56">
        <f>'10月'!I12+'11月'!G12</f>
        <v>112414</v>
      </c>
      <c r="J12" s="56">
        <f>'10月'!J12+'11月'!H12</f>
        <v>76383136</v>
      </c>
      <c r="K12" s="31"/>
    </row>
    <row r="13" spans="1:11" ht="13.5">
      <c r="A13" s="10">
        <v>9</v>
      </c>
      <c r="B13" s="49">
        <v>988289</v>
      </c>
      <c r="C13" s="50">
        <v>127490189</v>
      </c>
      <c r="E13" s="40"/>
      <c r="F13" s="43" t="s">
        <v>23</v>
      </c>
      <c r="G13" s="87">
        <v>19888</v>
      </c>
      <c r="H13" s="87">
        <v>16595913</v>
      </c>
      <c r="I13" s="72">
        <f>'10月'!I13+'11月'!G13</f>
        <v>172287</v>
      </c>
      <c r="J13" s="72">
        <f>'10月'!J13+'11月'!H13</f>
        <v>150605745</v>
      </c>
      <c r="K13" s="34"/>
    </row>
    <row r="14" spans="1:11" ht="13.5">
      <c r="A14" s="10">
        <v>10</v>
      </c>
      <c r="B14" s="49">
        <v>846391</v>
      </c>
      <c r="C14" s="50">
        <v>53206415</v>
      </c>
      <c r="E14" s="126" t="s">
        <v>96</v>
      </c>
      <c r="F14" s="127"/>
      <c r="G14" s="56"/>
      <c r="H14" s="59"/>
      <c r="I14" s="56">
        <f>'10月'!I14+'11月'!G14</f>
        <v>0</v>
      </c>
      <c r="J14" s="56">
        <f>'10月'!J14+'11月'!H14</f>
        <v>0</v>
      </c>
      <c r="K14" s="34"/>
    </row>
    <row r="15" spans="1:11" ht="13.5">
      <c r="A15" s="10">
        <v>11</v>
      </c>
      <c r="B15" s="49">
        <v>552161</v>
      </c>
      <c r="C15" s="50">
        <v>74054856</v>
      </c>
      <c r="E15" s="40"/>
      <c r="F15" s="43" t="s">
        <v>23</v>
      </c>
      <c r="G15" s="72"/>
      <c r="H15" s="77"/>
      <c r="I15" s="72">
        <f>'10月'!I15+'11月'!G15</f>
        <v>0</v>
      </c>
      <c r="J15" s="72">
        <f>'10月'!J15+'11月'!H15</f>
        <v>0</v>
      </c>
      <c r="K15" s="34"/>
    </row>
    <row r="16" spans="1:11" ht="13.5">
      <c r="A16" s="10">
        <v>12</v>
      </c>
      <c r="B16" s="49">
        <v>43479</v>
      </c>
      <c r="C16" s="50">
        <v>26058300</v>
      </c>
      <c r="E16" s="117" t="s">
        <v>44</v>
      </c>
      <c r="F16" s="118"/>
      <c r="G16" s="56"/>
      <c r="H16" s="56"/>
      <c r="I16" s="56">
        <f>'10月'!I16+'11月'!G16</f>
        <v>0</v>
      </c>
      <c r="J16" s="56">
        <f>'10月'!J16+'11月'!H16</f>
        <v>0</v>
      </c>
      <c r="K16" s="34"/>
    </row>
    <row r="17" spans="1:11" ht="13.5">
      <c r="A17" s="10">
        <v>13</v>
      </c>
      <c r="B17" s="49">
        <v>15108</v>
      </c>
      <c r="C17" s="50">
        <v>6514696</v>
      </c>
      <c r="E17" s="40"/>
      <c r="F17" s="43" t="s">
        <v>23</v>
      </c>
      <c r="G17" s="58">
        <v>0</v>
      </c>
      <c r="H17" s="58">
        <v>0</v>
      </c>
      <c r="I17" s="72">
        <f>'10月'!I17+'11月'!G17</f>
        <v>0</v>
      </c>
      <c r="J17" s="72">
        <f>'10月'!J17+'11月'!H17</f>
        <v>0</v>
      </c>
      <c r="K17" s="34"/>
    </row>
    <row r="18" spans="1:11" ht="13.5">
      <c r="A18" s="10">
        <v>14</v>
      </c>
      <c r="B18" s="49">
        <v>22609</v>
      </c>
      <c r="C18" s="50">
        <v>23890883</v>
      </c>
      <c r="E18" s="123" t="s">
        <v>27</v>
      </c>
      <c r="F18" s="124"/>
      <c r="G18" s="107">
        <v>307803</v>
      </c>
      <c r="H18" s="108">
        <v>486195889</v>
      </c>
      <c r="I18" s="56">
        <f>'10月'!I18+'11月'!G18</f>
        <v>2548395</v>
      </c>
      <c r="J18" s="56">
        <f>'10月'!J18+'11月'!H18</f>
        <v>1725612816</v>
      </c>
      <c r="K18" s="34"/>
    </row>
    <row r="19" spans="1:11" ht="13.5">
      <c r="A19" s="10">
        <v>15</v>
      </c>
      <c r="B19" s="49" t="s">
        <v>115</v>
      </c>
      <c r="C19" s="50"/>
      <c r="E19" s="40"/>
      <c r="F19" s="43" t="s">
        <v>23</v>
      </c>
      <c r="G19" s="87">
        <v>342198</v>
      </c>
      <c r="H19" s="87">
        <v>547523717</v>
      </c>
      <c r="I19" s="72">
        <f>'10月'!I19+'11月'!G19</f>
        <v>3556733</v>
      </c>
      <c r="J19" s="72">
        <f>'10月'!J19+'11月'!H19</f>
        <v>2216626157</v>
      </c>
      <c r="K19" s="34"/>
    </row>
    <row r="20" spans="1:11" ht="13.5">
      <c r="A20" s="10">
        <v>16</v>
      </c>
      <c r="B20" s="49">
        <v>94201</v>
      </c>
      <c r="C20" s="50">
        <v>67167929</v>
      </c>
      <c r="E20" s="117" t="s">
        <v>26</v>
      </c>
      <c r="F20" s="118"/>
      <c r="G20" s="56">
        <v>7817</v>
      </c>
      <c r="H20" s="67">
        <v>3947823</v>
      </c>
      <c r="I20" s="56">
        <f>'10月'!I20+'11月'!G20</f>
        <v>233278</v>
      </c>
      <c r="J20" s="56">
        <f>'10月'!J20+'11月'!H20</f>
        <v>80850264</v>
      </c>
      <c r="K20" s="34"/>
    </row>
    <row r="21" spans="1:11" ht="13.5">
      <c r="A21" s="10">
        <v>17</v>
      </c>
      <c r="B21" s="49">
        <v>227847</v>
      </c>
      <c r="C21" s="50">
        <v>26435960</v>
      </c>
      <c r="E21" s="40"/>
      <c r="F21" s="43" t="s">
        <v>23</v>
      </c>
      <c r="G21" s="72">
        <v>11427</v>
      </c>
      <c r="H21" s="72">
        <v>6409162</v>
      </c>
      <c r="I21" s="72">
        <f>'10月'!I21+'11月'!G21</f>
        <v>375359</v>
      </c>
      <c r="J21" s="72">
        <f>'10月'!J21+'11月'!H21</f>
        <v>100502570</v>
      </c>
      <c r="K21" s="34"/>
    </row>
    <row r="22" spans="1:11" ht="13.5">
      <c r="A22" s="10">
        <v>18</v>
      </c>
      <c r="B22" s="49">
        <v>639206</v>
      </c>
      <c r="C22" s="50">
        <v>84838636</v>
      </c>
      <c r="E22" s="117" t="s">
        <v>45</v>
      </c>
      <c r="F22" s="118"/>
      <c r="G22" s="73">
        <v>562768</v>
      </c>
      <c r="H22" s="104">
        <v>265462611</v>
      </c>
      <c r="I22" s="56">
        <f>'10月'!I22+'11月'!G22</f>
        <v>7353550</v>
      </c>
      <c r="J22" s="56">
        <f>'10月'!J22+'11月'!H22</f>
        <v>3488754398</v>
      </c>
      <c r="K22" s="34"/>
    </row>
    <row r="23" spans="1:12" ht="13.5">
      <c r="A23" s="10">
        <v>19</v>
      </c>
      <c r="B23" s="49">
        <v>281671</v>
      </c>
      <c r="C23" s="50">
        <v>86195035</v>
      </c>
      <c r="E23" s="40"/>
      <c r="F23" s="43" t="s">
        <v>23</v>
      </c>
      <c r="G23" s="87">
        <v>534607</v>
      </c>
      <c r="H23" s="94">
        <v>274523225</v>
      </c>
      <c r="I23" s="72">
        <f>'10月'!I23+'11月'!G23</f>
        <v>7324815</v>
      </c>
      <c r="J23" s="72">
        <f>'10月'!J23+'11月'!H23</f>
        <v>3629498701</v>
      </c>
      <c r="K23" s="34"/>
      <c r="L23" s="106"/>
    </row>
    <row r="24" spans="1:11" ht="13.5">
      <c r="A24" s="10">
        <v>20</v>
      </c>
      <c r="B24" s="49">
        <v>378011</v>
      </c>
      <c r="C24" s="50">
        <v>60319634</v>
      </c>
      <c r="E24" s="117" t="s">
        <v>24</v>
      </c>
      <c r="F24" s="118"/>
      <c r="G24" s="56">
        <f aca="true" t="shared" si="0" ref="G24:J25">G6+G8+G10+G12+G14+G16+G18+G20+G22</f>
        <v>13359725</v>
      </c>
      <c r="H24" s="56">
        <f t="shared" si="0"/>
        <v>1567206290</v>
      </c>
      <c r="I24" s="56">
        <f t="shared" si="0"/>
        <v>110518934</v>
      </c>
      <c r="J24" s="56">
        <f t="shared" si="0"/>
        <v>14785733372</v>
      </c>
      <c r="K24" s="34"/>
    </row>
    <row r="25" spans="1:11" ht="13.5">
      <c r="A25" s="10">
        <v>21</v>
      </c>
      <c r="B25" s="49">
        <v>502717</v>
      </c>
      <c r="C25" s="50">
        <v>81719706</v>
      </c>
      <c r="E25" s="40"/>
      <c r="F25" s="43" t="s">
        <v>25</v>
      </c>
      <c r="G25" s="58">
        <f t="shared" si="0"/>
        <v>11337398</v>
      </c>
      <c r="H25" s="58">
        <f t="shared" si="0"/>
        <v>1813557468</v>
      </c>
      <c r="I25" s="58">
        <f t="shared" si="0"/>
        <v>94605539</v>
      </c>
      <c r="J25" s="58">
        <f t="shared" si="0"/>
        <v>18946037867</v>
      </c>
      <c r="K25" s="34"/>
    </row>
    <row r="26" spans="1:12" ht="13.5">
      <c r="A26" s="10">
        <v>22</v>
      </c>
      <c r="B26" s="49"/>
      <c r="C26" s="50"/>
      <c r="E26" s="119" t="s">
        <v>46</v>
      </c>
      <c r="F26" s="120"/>
      <c r="G26" s="3">
        <f>G24/G25</f>
        <v>1.1783766433885448</v>
      </c>
      <c r="H26" s="3">
        <f>H24/H25</f>
        <v>0.8641613611110558</v>
      </c>
      <c r="I26" s="3">
        <f>I24/I25</f>
        <v>1.1682078572587595</v>
      </c>
      <c r="J26" s="3">
        <f>J24/J25</f>
        <v>0.780412953663184</v>
      </c>
      <c r="K26" s="34"/>
      <c r="L26" s="105"/>
    </row>
    <row r="27" spans="1:10" ht="13.5" customHeight="1">
      <c r="A27" s="10">
        <v>23</v>
      </c>
      <c r="B27" s="49">
        <v>891763</v>
      </c>
      <c r="C27" s="50">
        <v>84659547</v>
      </c>
      <c r="E27" s="46"/>
      <c r="F27" s="62"/>
      <c r="G27" s="62"/>
      <c r="H27" s="62"/>
      <c r="I27" s="62"/>
      <c r="J27" s="62"/>
    </row>
    <row r="28" spans="1:10" ht="13.5">
      <c r="A28" s="10">
        <v>24</v>
      </c>
      <c r="B28" s="49">
        <v>302551</v>
      </c>
      <c r="C28" s="50">
        <v>61722706</v>
      </c>
      <c r="F28" s="48"/>
      <c r="G28" s="48"/>
      <c r="H28" s="48"/>
      <c r="I28" s="48"/>
      <c r="J28" s="48"/>
    </row>
    <row r="29" spans="1:10" ht="13.5">
      <c r="A29" s="10">
        <v>25</v>
      </c>
      <c r="B29" s="49">
        <v>1034633</v>
      </c>
      <c r="C29" s="50">
        <v>99752174</v>
      </c>
      <c r="F29" s="48"/>
      <c r="G29" s="48"/>
      <c r="H29" s="48"/>
      <c r="I29" s="48"/>
      <c r="J29" s="48"/>
    </row>
    <row r="30" spans="1:10" ht="13.5">
      <c r="A30" s="10">
        <v>26</v>
      </c>
      <c r="B30" s="49">
        <v>1195415</v>
      </c>
      <c r="C30" s="50">
        <v>73518758</v>
      </c>
      <c r="F30" s="48"/>
      <c r="G30" s="48"/>
      <c r="H30" s="48"/>
      <c r="I30" s="48"/>
      <c r="J30" s="48"/>
    </row>
    <row r="31" spans="1:3" ht="13.5">
      <c r="A31" s="10">
        <v>27</v>
      </c>
      <c r="B31" s="49">
        <v>1134176</v>
      </c>
      <c r="C31" s="50">
        <v>79868457</v>
      </c>
    </row>
    <row r="32" spans="1:3" ht="13.5">
      <c r="A32" s="10">
        <v>28</v>
      </c>
      <c r="B32" s="49">
        <v>820204</v>
      </c>
      <c r="C32" s="50">
        <v>66582390</v>
      </c>
    </row>
    <row r="33" spans="1:3" ht="13.5">
      <c r="A33" s="10">
        <v>29</v>
      </c>
      <c r="B33" s="49"/>
      <c r="C33" s="50"/>
    </row>
    <row r="34" spans="1:3" ht="13.5">
      <c r="A34" s="10">
        <v>30</v>
      </c>
      <c r="B34" s="49">
        <v>465377</v>
      </c>
      <c r="C34" s="50">
        <v>97347783</v>
      </c>
    </row>
    <row r="35" spans="1:3" ht="14.25" thickBot="1">
      <c r="A35" s="10">
        <v>31</v>
      </c>
      <c r="B35" s="49"/>
      <c r="C35" s="50"/>
    </row>
    <row r="36" spans="1:3" ht="14.25" thickBot="1">
      <c r="A36" s="16" t="s">
        <v>24</v>
      </c>
      <c r="B36" s="7">
        <f>SUM(B5:B35)</f>
        <v>13359725</v>
      </c>
      <c r="C36" s="7">
        <f>SUM(C5:C35)</f>
        <v>1567206290</v>
      </c>
    </row>
    <row r="37" spans="1:7" ht="13.5">
      <c r="A37" s="17" t="s">
        <v>25</v>
      </c>
      <c r="B37" s="6">
        <v>11337398</v>
      </c>
      <c r="C37" s="6">
        <v>1813557468</v>
      </c>
      <c r="G37" s="31"/>
    </row>
    <row r="38" spans="1:5" ht="14.25" thickBot="1">
      <c r="A38" s="18" t="s">
        <v>47</v>
      </c>
      <c r="B38" s="3">
        <f>B36/B37</f>
        <v>1.1783766433885448</v>
      </c>
      <c r="C38" s="3">
        <f>C36/C37</f>
        <v>0.8641613611110558</v>
      </c>
      <c r="E38" s="29"/>
    </row>
    <row r="39" spans="1:7" ht="36.75" thickBot="1">
      <c r="A39" s="22" t="s">
        <v>92</v>
      </c>
      <c r="B39" s="7">
        <f>'10月'!B39+'11月'!B36</f>
        <v>110518937</v>
      </c>
      <c r="C39" s="7">
        <f>'10月'!C39+'11月'!C36</f>
        <v>14785733372</v>
      </c>
      <c r="D39">
        <v>5886778368</v>
      </c>
      <c r="G39" s="31"/>
    </row>
    <row r="40" spans="1:7" ht="13.5">
      <c r="A40" s="25" t="s">
        <v>48</v>
      </c>
      <c r="B40" s="27">
        <f>'10月'!B40+'11月'!B37</f>
        <v>94605539</v>
      </c>
      <c r="C40" s="27">
        <f>'10月'!C40+'11月'!C37</f>
        <v>18946037867</v>
      </c>
      <c r="D40">
        <v>6504490169</v>
      </c>
      <c r="G40" s="31"/>
    </row>
    <row r="41" spans="1:3" ht="13.5">
      <c r="A41" s="19" t="s">
        <v>49</v>
      </c>
      <c r="B41" s="26">
        <f>B39/B40</f>
        <v>1.1682078889693763</v>
      </c>
      <c r="C41" s="26">
        <f>C39/C40</f>
        <v>0.780412953663184</v>
      </c>
    </row>
    <row r="42" ht="13.5">
      <c r="F42" s="31"/>
    </row>
  </sheetData>
  <mergeCells count="12"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  <mergeCell ref="E26:F26"/>
  </mergeCells>
  <printOptions/>
  <pageMargins left="0.36" right="0.17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4">
      <selection activeCell="J24" sqref="J24"/>
    </sheetView>
  </sheetViews>
  <sheetFormatPr defaultColWidth="9.00390625" defaultRowHeight="13.5"/>
  <cols>
    <col min="1" max="1" width="7.875" style="0" customWidth="1"/>
    <col min="2" max="2" width="11.7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1.25390625" style="0" customWidth="1"/>
    <col min="7" max="7" width="10.00390625" style="0" customWidth="1"/>
    <col min="8" max="8" width="12.625" style="0" customWidth="1"/>
    <col min="9" max="9" width="12.75390625" style="0" customWidth="1"/>
    <col min="10" max="10" width="14.25390625" style="0" customWidth="1"/>
  </cols>
  <sheetData>
    <row r="1" ht="17.25">
      <c r="A1" s="20" t="s">
        <v>114</v>
      </c>
    </row>
    <row r="3" spans="1:7" ht="14.25">
      <c r="A3" s="21" t="s">
        <v>34</v>
      </c>
      <c r="E3" s="125" t="s">
        <v>35</v>
      </c>
      <c r="F3" s="125"/>
      <c r="G3" s="125"/>
    </row>
    <row r="4" spans="1:11" ht="13.5">
      <c r="A4" s="1" t="s">
        <v>36</v>
      </c>
      <c r="B4" s="1" t="s">
        <v>37</v>
      </c>
      <c r="C4" s="1" t="s">
        <v>38</v>
      </c>
      <c r="E4" s="44"/>
      <c r="F4" s="41"/>
      <c r="G4" s="10"/>
      <c r="H4" s="32" t="s">
        <v>93</v>
      </c>
      <c r="I4" s="10" t="s">
        <v>94</v>
      </c>
      <c r="J4" s="11"/>
      <c r="K4" s="34"/>
    </row>
    <row r="5" spans="1:11" ht="13.5">
      <c r="A5" s="10">
        <v>1</v>
      </c>
      <c r="B5" s="49">
        <v>371649</v>
      </c>
      <c r="C5" s="50">
        <v>49764581</v>
      </c>
      <c r="E5" s="45"/>
      <c r="F5" s="42"/>
      <c r="G5" s="8" t="s">
        <v>39</v>
      </c>
      <c r="H5" s="33" t="s">
        <v>38</v>
      </c>
      <c r="I5" s="8" t="s">
        <v>39</v>
      </c>
      <c r="J5" s="1" t="s">
        <v>38</v>
      </c>
      <c r="K5" s="34"/>
    </row>
    <row r="6" spans="1:11" ht="13.5">
      <c r="A6" s="10">
        <v>2</v>
      </c>
      <c r="B6" s="49">
        <v>357935</v>
      </c>
      <c r="C6" s="50">
        <v>67841268</v>
      </c>
      <c r="E6" s="117" t="s">
        <v>40</v>
      </c>
      <c r="F6" s="118"/>
      <c r="G6" s="56">
        <v>6761280</v>
      </c>
      <c r="H6" s="67">
        <v>631276725</v>
      </c>
      <c r="I6" s="56">
        <f>'11月'!I6+'12月'!G6</f>
        <v>98311219</v>
      </c>
      <c r="J6" s="56">
        <f>'11月'!J6+'12月'!H6</f>
        <v>7531234650</v>
      </c>
      <c r="K6" s="34"/>
    </row>
    <row r="7" spans="1:12" ht="13.5">
      <c r="A7" s="10">
        <v>3</v>
      </c>
      <c r="B7" s="49">
        <v>317334</v>
      </c>
      <c r="C7" s="50">
        <v>64830046</v>
      </c>
      <c r="E7" s="40"/>
      <c r="F7" s="43" t="s">
        <v>23</v>
      </c>
      <c r="G7" s="72">
        <v>10554528</v>
      </c>
      <c r="H7" s="76">
        <v>598880066</v>
      </c>
      <c r="I7" s="72">
        <f>'11月'!I7+'12月'!G7</f>
        <v>84053860</v>
      </c>
      <c r="J7" s="72">
        <f>'11月'!J7+'12月'!H7</f>
        <v>10653041103</v>
      </c>
      <c r="K7" s="34"/>
      <c r="L7" s="31"/>
    </row>
    <row r="8" spans="1:11" ht="13.5">
      <c r="A8" s="10">
        <v>4</v>
      </c>
      <c r="B8" s="49">
        <v>109173</v>
      </c>
      <c r="C8" s="50">
        <v>53287450</v>
      </c>
      <c r="E8" s="117" t="s">
        <v>41</v>
      </c>
      <c r="F8" s="118"/>
      <c r="G8" s="73">
        <v>52178</v>
      </c>
      <c r="H8" s="104">
        <v>17995278</v>
      </c>
      <c r="I8" s="56">
        <f>'11月'!I8+'12月'!G8</f>
        <v>536095</v>
      </c>
      <c r="J8" s="56">
        <f>'11月'!J8+'12月'!H8</f>
        <v>234408289</v>
      </c>
      <c r="K8" s="34"/>
    </row>
    <row r="9" spans="1:11" ht="13.5">
      <c r="A9" s="10">
        <v>5</v>
      </c>
      <c r="B9" s="49">
        <v>283895</v>
      </c>
      <c r="C9" s="50">
        <v>56672350</v>
      </c>
      <c r="E9" s="40"/>
      <c r="F9" s="43" t="s">
        <v>23</v>
      </c>
      <c r="G9" s="87">
        <v>198706</v>
      </c>
      <c r="H9" s="87">
        <v>65356236</v>
      </c>
      <c r="I9" s="72">
        <f>'11月'!I9+'12月'!G9</f>
        <v>1100719</v>
      </c>
      <c r="J9" s="72">
        <f>'11月'!J9+'12月'!H9</f>
        <v>445104053</v>
      </c>
      <c r="K9" s="34"/>
    </row>
    <row r="10" spans="1:11" ht="13.5">
      <c r="A10" s="10">
        <v>6</v>
      </c>
      <c r="B10" s="49"/>
      <c r="C10" s="50"/>
      <c r="E10" s="117" t="s">
        <v>42</v>
      </c>
      <c r="F10" s="118"/>
      <c r="G10" s="56">
        <v>894931</v>
      </c>
      <c r="H10" s="67">
        <v>280515533</v>
      </c>
      <c r="I10" s="56">
        <f>'11月'!I10+'12月'!G10</f>
        <v>9132372</v>
      </c>
      <c r="J10" s="56">
        <f>'11月'!J10+'12月'!H10</f>
        <v>2578277355</v>
      </c>
      <c r="K10" s="34"/>
    </row>
    <row r="11" spans="1:11" ht="13.5">
      <c r="A11" s="10">
        <v>7</v>
      </c>
      <c r="B11" s="49">
        <v>110872</v>
      </c>
      <c r="C11" s="50">
        <v>37499312</v>
      </c>
      <c r="E11" s="40"/>
      <c r="F11" s="43" t="s">
        <v>23</v>
      </c>
      <c r="G11" s="72">
        <v>853620</v>
      </c>
      <c r="H11" s="72">
        <v>270287850</v>
      </c>
      <c r="I11" s="72">
        <f>'11月'!I11+'12月'!G11</f>
        <v>9628620</v>
      </c>
      <c r="J11" s="72">
        <f>'11月'!J11+'12月'!H11</f>
        <v>2685183690</v>
      </c>
      <c r="K11" s="34"/>
    </row>
    <row r="12" spans="1:11" ht="13.5">
      <c r="A12" s="10">
        <v>8</v>
      </c>
      <c r="B12" s="49">
        <v>274337</v>
      </c>
      <c r="C12" s="50">
        <v>34055313</v>
      </c>
      <c r="E12" s="117" t="s">
        <v>43</v>
      </c>
      <c r="F12" s="118"/>
      <c r="G12" s="73">
        <v>11107</v>
      </c>
      <c r="H12" s="104">
        <v>9418279</v>
      </c>
      <c r="I12" s="56">
        <f>'11月'!I12+'12月'!G12</f>
        <v>123521</v>
      </c>
      <c r="J12" s="56">
        <f>'11月'!J12+'12月'!H12</f>
        <v>85801415</v>
      </c>
      <c r="K12" s="31"/>
    </row>
    <row r="13" spans="1:11" ht="13.5">
      <c r="A13" s="10">
        <v>9</v>
      </c>
      <c r="B13" s="49">
        <v>326372</v>
      </c>
      <c r="C13" s="50">
        <v>58569241</v>
      </c>
      <c r="E13" s="40"/>
      <c r="F13" s="43" t="s">
        <v>23</v>
      </c>
      <c r="G13" s="87">
        <v>14433</v>
      </c>
      <c r="H13" s="87">
        <v>13528299</v>
      </c>
      <c r="I13" s="72">
        <f>'11月'!I13+'12月'!G13</f>
        <v>186720</v>
      </c>
      <c r="J13" s="72">
        <f>'11月'!J13+'12月'!H13</f>
        <v>164134044</v>
      </c>
      <c r="K13" s="34"/>
    </row>
    <row r="14" spans="1:11" ht="13.5">
      <c r="A14" s="10">
        <v>10</v>
      </c>
      <c r="B14" s="49">
        <v>283737</v>
      </c>
      <c r="C14" s="50">
        <v>82232849</v>
      </c>
      <c r="E14" s="126" t="s">
        <v>96</v>
      </c>
      <c r="F14" s="127"/>
      <c r="G14" s="56"/>
      <c r="H14" s="61"/>
      <c r="I14" s="56">
        <f>'11月'!I14+'12月'!G14</f>
        <v>0</v>
      </c>
      <c r="J14" s="56">
        <f>'11月'!J14+'12月'!H14</f>
        <v>0</v>
      </c>
      <c r="K14" s="34"/>
    </row>
    <row r="15" spans="1:11" ht="13.5">
      <c r="A15" s="10">
        <v>11</v>
      </c>
      <c r="B15" s="49">
        <v>407798</v>
      </c>
      <c r="C15" s="50">
        <v>90839738</v>
      </c>
      <c r="E15" s="40"/>
      <c r="F15" s="43" t="s">
        <v>23</v>
      </c>
      <c r="G15" s="72"/>
      <c r="H15" s="89"/>
      <c r="I15" s="72">
        <f>'11月'!I15+'12月'!G15</f>
        <v>0</v>
      </c>
      <c r="J15" s="72">
        <f>'11月'!J15+'12月'!H15</f>
        <v>0</v>
      </c>
      <c r="K15" s="34"/>
    </row>
    <row r="16" spans="1:11" ht="13.5">
      <c r="A16" s="10">
        <v>12</v>
      </c>
      <c r="B16" s="49">
        <v>132998</v>
      </c>
      <c r="C16" s="50">
        <v>52967191</v>
      </c>
      <c r="E16" s="117" t="s">
        <v>44</v>
      </c>
      <c r="F16" s="118"/>
      <c r="G16" s="56"/>
      <c r="H16" s="56"/>
      <c r="I16" s="56">
        <f>'11月'!I16+'12月'!G16</f>
        <v>0</v>
      </c>
      <c r="J16" s="56">
        <f>'11月'!J16+'12月'!H16</f>
        <v>0</v>
      </c>
      <c r="K16" s="34"/>
    </row>
    <row r="17" spans="1:11" ht="13.5">
      <c r="A17" s="10">
        <v>13</v>
      </c>
      <c r="B17" s="49"/>
      <c r="C17" s="50"/>
      <c r="E17" s="40"/>
      <c r="F17" s="43" t="s">
        <v>23</v>
      </c>
      <c r="G17" s="58">
        <v>0</v>
      </c>
      <c r="H17" s="58">
        <v>0</v>
      </c>
      <c r="I17" s="72">
        <f>'11月'!I17+'12月'!G17</f>
        <v>0</v>
      </c>
      <c r="J17" s="72">
        <f>'11月'!J17+'12月'!H17</f>
        <v>0</v>
      </c>
      <c r="K17" s="34"/>
    </row>
    <row r="18" spans="1:11" ht="13.5">
      <c r="A18" s="10">
        <v>14</v>
      </c>
      <c r="B18" s="49">
        <v>819375</v>
      </c>
      <c r="C18" s="50">
        <v>101537256</v>
      </c>
      <c r="E18" s="128" t="s">
        <v>27</v>
      </c>
      <c r="F18" s="129"/>
      <c r="G18" s="73">
        <v>270414</v>
      </c>
      <c r="H18" s="73">
        <v>463147731</v>
      </c>
      <c r="I18" s="56">
        <f>'11月'!I18+'12月'!G18</f>
        <v>2818809</v>
      </c>
      <c r="J18" s="56">
        <f>'11月'!J18+'12月'!H18</f>
        <v>2188760547</v>
      </c>
      <c r="K18" s="34"/>
    </row>
    <row r="19" spans="1:11" ht="13.5">
      <c r="A19" s="10">
        <v>15</v>
      </c>
      <c r="B19" s="49">
        <v>264044</v>
      </c>
      <c r="C19" s="50">
        <v>40101771</v>
      </c>
      <c r="E19" s="40"/>
      <c r="F19" s="43" t="s">
        <v>23</v>
      </c>
      <c r="G19" s="87">
        <v>308009</v>
      </c>
      <c r="H19" s="87">
        <v>499580875</v>
      </c>
      <c r="I19" s="72">
        <f>'11月'!I19+'12月'!G19</f>
        <v>3864742</v>
      </c>
      <c r="J19" s="72">
        <f>'11月'!J19+'12月'!H19</f>
        <v>2716207032</v>
      </c>
      <c r="K19" s="34"/>
    </row>
    <row r="20" spans="1:11" ht="13.5">
      <c r="A20" s="10">
        <v>16</v>
      </c>
      <c r="B20" s="49">
        <v>529822</v>
      </c>
      <c r="C20" s="50">
        <v>77847780</v>
      </c>
      <c r="E20" s="117" t="s">
        <v>26</v>
      </c>
      <c r="F20" s="118"/>
      <c r="G20" s="56">
        <v>8878</v>
      </c>
      <c r="H20" s="67">
        <v>5902111</v>
      </c>
      <c r="I20" s="56">
        <f>'11月'!I20+'12月'!G20</f>
        <v>242156</v>
      </c>
      <c r="J20" s="56">
        <f>'11月'!J20+'12月'!H20</f>
        <v>86752375</v>
      </c>
      <c r="K20" s="34"/>
    </row>
    <row r="21" spans="1:11" ht="13.5">
      <c r="A21" s="10">
        <v>17</v>
      </c>
      <c r="B21" s="49">
        <v>221414</v>
      </c>
      <c r="C21" s="50">
        <v>47946562</v>
      </c>
      <c r="E21" s="40"/>
      <c r="F21" s="43" t="s">
        <v>23</v>
      </c>
      <c r="G21" s="72">
        <v>18692</v>
      </c>
      <c r="H21" s="72">
        <v>7878757</v>
      </c>
      <c r="I21" s="72">
        <f>'11月'!I21+'12月'!G21</f>
        <v>394051</v>
      </c>
      <c r="J21" s="72">
        <f>'11月'!J21+'12月'!H21</f>
        <v>108381327</v>
      </c>
      <c r="K21" s="34"/>
    </row>
    <row r="22" spans="1:11" ht="13.5">
      <c r="A22" s="10">
        <v>18</v>
      </c>
      <c r="B22" s="49">
        <v>98006</v>
      </c>
      <c r="C22" s="50">
        <v>64182622</v>
      </c>
      <c r="E22" s="117" t="s">
        <v>45</v>
      </c>
      <c r="F22" s="118"/>
      <c r="G22" s="73">
        <v>554405</v>
      </c>
      <c r="H22" s="104">
        <v>331596588</v>
      </c>
      <c r="I22" s="56">
        <f>'11月'!I22+'12月'!G22</f>
        <v>7907955</v>
      </c>
      <c r="J22" s="56">
        <f>'11月'!J22+'12月'!H22</f>
        <v>3820350986</v>
      </c>
      <c r="K22" s="34"/>
    </row>
    <row r="23" spans="1:11" ht="13.5">
      <c r="A23" s="10">
        <v>19</v>
      </c>
      <c r="B23" s="49">
        <v>44119</v>
      </c>
      <c r="C23" s="50">
        <v>25245961</v>
      </c>
      <c r="E23" s="40"/>
      <c r="F23" s="43" t="s">
        <v>23</v>
      </c>
      <c r="G23" s="87">
        <v>658337</v>
      </c>
      <c r="H23" s="97">
        <v>444495586</v>
      </c>
      <c r="I23" s="72">
        <f>'11月'!I23+'12月'!G23</f>
        <v>7983152</v>
      </c>
      <c r="J23" s="72">
        <f>'11月'!J23+'12月'!H23</f>
        <v>4073994287</v>
      </c>
      <c r="K23" s="34"/>
    </row>
    <row r="24" spans="1:11" ht="13.5">
      <c r="A24" s="10">
        <v>20</v>
      </c>
      <c r="B24" s="49"/>
      <c r="C24" s="50"/>
      <c r="E24" s="117" t="s">
        <v>24</v>
      </c>
      <c r="F24" s="118"/>
      <c r="G24" s="56">
        <f aca="true" t="shared" si="0" ref="G24:J25">G6+G8+G10+G12+G14+G16+G18+G20+G22</f>
        <v>8553193</v>
      </c>
      <c r="H24" s="56">
        <f t="shared" si="0"/>
        <v>1739852245</v>
      </c>
      <c r="I24" s="56">
        <f t="shared" si="0"/>
        <v>119072127</v>
      </c>
      <c r="J24" s="56">
        <f t="shared" si="0"/>
        <v>16525585617</v>
      </c>
      <c r="K24" s="34"/>
    </row>
    <row r="25" spans="1:11" ht="13.5">
      <c r="A25" s="10">
        <v>21</v>
      </c>
      <c r="B25" s="49">
        <v>61878</v>
      </c>
      <c r="C25" s="50">
        <v>25673805</v>
      </c>
      <c r="E25" s="40"/>
      <c r="F25" s="43" t="s">
        <v>25</v>
      </c>
      <c r="G25" s="58">
        <f t="shared" si="0"/>
        <v>12606325</v>
      </c>
      <c r="H25" s="58">
        <f t="shared" si="0"/>
        <v>1900007669</v>
      </c>
      <c r="I25" s="58">
        <f t="shared" si="0"/>
        <v>107211864</v>
      </c>
      <c r="J25" s="58">
        <f t="shared" si="0"/>
        <v>20846045536</v>
      </c>
      <c r="K25" s="34"/>
    </row>
    <row r="26" spans="1:11" ht="13.5">
      <c r="A26" s="10">
        <v>22</v>
      </c>
      <c r="B26" s="49">
        <v>199047</v>
      </c>
      <c r="C26" s="50">
        <v>37689878</v>
      </c>
      <c r="E26" s="119" t="s">
        <v>46</v>
      </c>
      <c r="F26" s="120"/>
      <c r="G26" s="26">
        <f>G24/G25</f>
        <v>0.6784842529444545</v>
      </c>
      <c r="H26" s="26">
        <f>H24/H25</f>
        <v>0.9157080118080302</v>
      </c>
      <c r="I26" s="3">
        <f>I24/I25</f>
        <v>1.1106245387170957</v>
      </c>
      <c r="J26" s="3">
        <f>J24/J25</f>
        <v>0.7927443883043046</v>
      </c>
      <c r="K26" s="34"/>
    </row>
    <row r="27" spans="1:10" ht="13.5" customHeight="1">
      <c r="A27" s="10">
        <v>23</v>
      </c>
      <c r="B27" s="49">
        <v>408035</v>
      </c>
      <c r="C27" s="50">
        <v>51376268</v>
      </c>
      <c r="E27" s="46"/>
      <c r="F27" s="62"/>
      <c r="G27" s="62"/>
      <c r="H27" s="62"/>
      <c r="I27" s="62"/>
      <c r="J27" s="62"/>
    </row>
    <row r="28" spans="1:10" ht="13.5">
      <c r="A28" s="10">
        <v>24</v>
      </c>
      <c r="B28" s="49">
        <v>991862</v>
      </c>
      <c r="C28" s="50">
        <v>128360816</v>
      </c>
      <c r="F28" s="48"/>
      <c r="G28" s="48"/>
      <c r="H28" s="48"/>
      <c r="I28" s="48"/>
      <c r="J28" s="48"/>
    </row>
    <row r="29" spans="1:10" ht="13.5">
      <c r="A29" s="10">
        <v>25</v>
      </c>
      <c r="B29" s="49">
        <v>520811</v>
      </c>
      <c r="C29" s="50">
        <v>193101885</v>
      </c>
      <c r="F29" s="48"/>
      <c r="G29" s="48"/>
      <c r="H29" s="48"/>
      <c r="I29" s="48"/>
      <c r="J29" s="48"/>
    </row>
    <row r="30" spans="1:10" ht="13.5">
      <c r="A30" s="10">
        <v>26</v>
      </c>
      <c r="B30" s="49">
        <v>1019847</v>
      </c>
      <c r="C30" s="50">
        <v>80886808</v>
      </c>
      <c r="F30" s="48"/>
      <c r="G30" s="48"/>
      <c r="H30" s="48"/>
      <c r="I30" s="48"/>
      <c r="J30" s="48"/>
    </row>
    <row r="31" spans="1:10" ht="13.5">
      <c r="A31" s="10">
        <v>27</v>
      </c>
      <c r="B31" s="49">
        <v>204795</v>
      </c>
      <c r="C31" s="50">
        <v>49375842</v>
      </c>
      <c r="F31" s="48"/>
      <c r="G31" s="48"/>
      <c r="H31" s="48"/>
      <c r="I31" s="60"/>
      <c r="J31" s="48"/>
    </row>
    <row r="32" spans="1:3" ht="13.5">
      <c r="A32" s="10">
        <v>28</v>
      </c>
      <c r="B32" s="49">
        <v>113039</v>
      </c>
      <c r="C32" s="50">
        <v>100595371</v>
      </c>
    </row>
    <row r="33" spans="1:8" ht="13.5">
      <c r="A33" s="10">
        <v>29</v>
      </c>
      <c r="B33" s="49">
        <v>39493</v>
      </c>
      <c r="C33" s="50">
        <v>37641403</v>
      </c>
      <c r="F33" s="47"/>
      <c r="G33" s="47"/>
      <c r="H33" s="47"/>
    </row>
    <row r="34" spans="1:8" ht="13.5">
      <c r="A34" s="10">
        <v>30</v>
      </c>
      <c r="B34" s="49">
        <v>41506</v>
      </c>
      <c r="C34" s="50">
        <v>29728878</v>
      </c>
      <c r="F34" s="47"/>
      <c r="G34" s="47"/>
      <c r="H34" s="47"/>
    </row>
    <row r="35" spans="1:3" ht="14.25" thickBot="1">
      <c r="A35" s="10">
        <v>31</v>
      </c>
      <c r="B35" s="49"/>
      <c r="C35" s="50"/>
    </row>
    <row r="36" spans="1:6" ht="14.25" thickBot="1">
      <c r="A36" s="16" t="s">
        <v>24</v>
      </c>
      <c r="B36" s="7">
        <f>SUM(B5:B35)</f>
        <v>8553193</v>
      </c>
      <c r="C36" s="7">
        <f>SUM(C5:C35)</f>
        <v>1739852245</v>
      </c>
      <c r="F36" s="24"/>
    </row>
    <row r="37" spans="1:7" ht="13.5">
      <c r="A37" s="17" t="s">
        <v>25</v>
      </c>
      <c r="B37" s="6">
        <v>12606325</v>
      </c>
      <c r="C37" s="6">
        <v>1900007669</v>
      </c>
      <c r="G37" s="31"/>
    </row>
    <row r="38" spans="1:5" ht="14.25" thickBot="1">
      <c r="A38" s="18" t="s">
        <v>47</v>
      </c>
      <c r="B38" s="3">
        <f>B36/B37</f>
        <v>0.6784842529444545</v>
      </c>
      <c r="C38" s="3">
        <f>C36/C37</f>
        <v>0.9157080118080302</v>
      </c>
      <c r="E38" s="29"/>
    </row>
    <row r="39" spans="1:7" ht="36.75" thickBot="1">
      <c r="A39" s="22" t="s">
        <v>95</v>
      </c>
      <c r="B39" s="7">
        <f>'11月'!B39+'12月'!B36</f>
        <v>119072130</v>
      </c>
      <c r="C39" s="7">
        <f>'11月'!C39+'12月'!C36</f>
        <v>16525585617</v>
      </c>
      <c r="D39">
        <v>5886778368</v>
      </c>
      <c r="G39" s="31"/>
    </row>
    <row r="40" spans="1:7" ht="13.5">
      <c r="A40" s="25" t="s">
        <v>48</v>
      </c>
      <c r="B40" s="27">
        <f>'11月'!B40+'12月'!B37</f>
        <v>107211864</v>
      </c>
      <c r="C40" s="27">
        <f>'11月'!C40+'12月'!C37</f>
        <v>20846045536</v>
      </c>
      <c r="D40">
        <v>6504490169</v>
      </c>
      <c r="G40" s="31"/>
    </row>
    <row r="41" spans="1:3" ht="13.5">
      <c r="A41" s="19" t="s">
        <v>49</v>
      </c>
      <c r="B41" s="26">
        <f>B39/B40</f>
        <v>1.1106245666990735</v>
      </c>
      <c r="C41" s="26">
        <f>C39/C40</f>
        <v>0.7927443883043046</v>
      </c>
    </row>
    <row r="42" ht="13.5">
      <c r="F42" s="31"/>
    </row>
  </sheetData>
  <mergeCells count="12">
    <mergeCell ref="E20:F20"/>
    <mergeCell ref="E22:F22"/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</mergeCells>
  <printOptions/>
  <pageMargins left="0.36" right="0.17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6">
      <selection activeCell="B1" sqref="B1"/>
    </sheetView>
  </sheetViews>
  <sheetFormatPr defaultColWidth="9.00390625" defaultRowHeight="13.5"/>
  <cols>
    <col min="2" max="2" width="11.00390625" style="0" bestFit="1" customWidth="1"/>
    <col min="3" max="3" width="13.62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2.50390625" style="0" customWidth="1"/>
  </cols>
  <sheetData>
    <row r="1" ht="17.25">
      <c r="A1" s="20" t="s">
        <v>104</v>
      </c>
    </row>
    <row r="3" spans="1:7" ht="14.25">
      <c r="A3" s="21" t="s">
        <v>18</v>
      </c>
      <c r="E3" s="125" t="s">
        <v>17</v>
      </c>
      <c r="F3" s="125"/>
      <c r="G3" s="125"/>
    </row>
    <row r="4" spans="1:10" ht="13.5">
      <c r="A4" s="1" t="s">
        <v>0</v>
      </c>
      <c r="B4" s="1" t="s">
        <v>5</v>
      </c>
      <c r="C4" s="1" t="s">
        <v>6</v>
      </c>
      <c r="E4" s="44"/>
      <c r="F4" s="41"/>
      <c r="G4" s="10"/>
      <c r="H4" s="32" t="s">
        <v>33</v>
      </c>
      <c r="I4" s="10" t="s">
        <v>28</v>
      </c>
      <c r="J4" s="11"/>
    </row>
    <row r="5" spans="1:10" ht="13.5">
      <c r="A5" s="2">
        <v>1</v>
      </c>
      <c r="B5" s="49"/>
      <c r="C5" s="50"/>
      <c r="E5" s="45"/>
      <c r="F5" s="42"/>
      <c r="G5" s="1" t="s">
        <v>13</v>
      </c>
      <c r="H5" s="33" t="s">
        <v>14</v>
      </c>
      <c r="I5" s="1" t="s">
        <v>13</v>
      </c>
      <c r="J5" s="1" t="s">
        <v>14</v>
      </c>
    </row>
    <row r="6" spans="1:10" ht="13.5">
      <c r="A6" s="10">
        <v>2</v>
      </c>
      <c r="B6" s="98">
        <f>'[1]２月分'!H7</f>
        <v>333203</v>
      </c>
      <c r="C6" s="100">
        <f>'[1]２月分'!I7</f>
        <v>43030657</v>
      </c>
      <c r="E6" s="117" t="s">
        <v>7</v>
      </c>
      <c r="F6" s="118"/>
      <c r="G6" s="12">
        <v>5220208</v>
      </c>
      <c r="H6" s="5">
        <v>355386289</v>
      </c>
      <c r="I6" s="12">
        <f>'１月'!G6+'２月'!G6</f>
        <v>13038949</v>
      </c>
      <c r="J6" s="5">
        <f>'１月'!H6+'２月'!H6</f>
        <v>895143235</v>
      </c>
    </row>
    <row r="7" spans="1:10" ht="13.5">
      <c r="A7" s="10">
        <v>3</v>
      </c>
      <c r="B7" s="98">
        <f>'[1]２月分'!H8</f>
        <v>408982</v>
      </c>
      <c r="C7" s="100">
        <f>'[1]２月分'!I8</f>
        <v>60280375</v>
      </c>
      <c r="E7" s="40"/>
      <c r="F7" s="43" t="s">
        <v>15</v>
      </c>
      <c r="G7" s="75">
        <v>5553789</v>
      </c>
      <c r="H7" s="80">
        <v>511263435</v>
      </c>
      <c r="I7" s="14">
        <f>'１月'!G7+'２月'!G7</f>
        <v>8921383</v>
      </c>
      <c r="J7" s="15">
        <f>'１月'!H7+'２月'!H7</f>
        <v>851941637</v>
      </c>
    </row>
    <row r="8" spans="1:10" ht="13.5">
      <c r="A8" s="10">
        <v>4</v>
      </c>
      <c r="B8" s="98">
        <f>'[1]２月分'!H9</f>
        <v>331762</v>
      </c>
      <c r="C8" s="100">
        <f>'[1]２月分'!I9</f>
        <v>44235610</v>
      </c>
      <c r="E8" s="117" t="s">
        <v>8</v>
      </c>
      <c r="F8" s="118"/>
      <c r="G8" s="81">
        <v>150986</v>
      </c>
      <c r="H8" s="81">
        <v>61882780</v>
      </c>
      <c r="I8" s="13">
        <f>'１月'!G8+'２月'!G8</f>
        <v>270577</v>
      </c>
      <c r="J8" s="13">
        <f>'１月'!H8+'２月'!H8</f>
        <v>105687287</v>
      </c>
    </row>
    <row r="9" spans="1:10" ht="13.5">
      <c r="A9" s="10">
        <v>5</v>
      </c>
      <c r="B9" s="98">
        <f>'[1]２月分'!H10</f>
        <v>621265</v>
      </c>
      <c r="C9" s="100">
        <f>'[1]２月分'!I10</f>
        <v>54431781</v>
      </c>
      <c r="E9" s="40"/>
      <c r="F9" s="43" t="s">
        <v>15</v>
      </c>
      <c r="G9" s="90">
        <v>220256</v>
      </c>
      <c r="H9" s="90">
        <v>73664833</v>
      </c>
      <c r="I9" s="15">
        <f>'１月'!G9+'２月'!G9</f>
        <v>454428</v>
      </c>
      <c r="J9" s="15">
        <f>'１月'!H9+'２月'!H9</f>
        <v>183481937</v>
      </c>
    </row>
    <row r="10" spans="1:10" ht="13.5">
      <c r="A10" s="10">
        <v>6</v>
      </c>
      <c r="B10" s="98">
        <f>'[1]２月分'!H11</f>
        <v>563063</v>
      </c>
      <c r="C10" s="100">
        <f>'[1]２月分'!I11</f>
        <v>67661543</v>
      </c>
      <c r="E10" s="117" t="s">
        <v>9</v>
      </c>
      <c r="F10" s="118"/>
      <c r="G10" s="13">
        <v>976230</v>
      </c>
      <c r="H10" s="13">
        <v>263947710</v>
      </c>
      <c r="I10" s="13">
        <f>'１月'!G10+'２月'!G10</f>
        <v>1765580</v>
      </c>
      <c r="J10" s="13">
        <f>'１月'!H10+'２月'!H10</f>
        <v>521158682</v>
      </c>
    </row>
    <row r="11" spans="1:10" ht="13.5">
      <c r="A11" s="10">
        <v>7</v>
      </c>
      <c r="B11" s="98">
        <f>'[1]２月分'!H12</f>
        <v>420815</v>
      </c>
      <c r="C11" s="100">
        <f>'[1]２月分'!I12</f>
        <v>59251303</v>
      </c>
      <c r="E11" s="40"/>
      <c r="F11" s="43" t="s">
        <v>15</v>
      </c>
      <c r="G11" s="82">
        <v>1001790</v>
      </c>
      <c r="H11" s="82">
        <v>314532015</v>
      </c>
      <c r="I11" s="15">
        <f>'１月'!G11+'２月'!G11</f>
        <v>1841100</v>
      </c>
      <c r="J11" s="15">
        <f>'１月'!H11+'２月'!H11</f>
        <v>587337450</v>
      </c>
    </row>
    <row r="12" spans="1:10" ht="13.5">
      <c r="A12" s="10">
        <v>8</v>
      </c>
      <c r="B12" s="98">
        <f>'[1]２月分'!H13</f>
        <v>0</v>
      </c>
      <c r="C12" s="100">
        <f>'[1]２月分'!I13</f>
        <v>0</v>
      </c>
      <c r="E12" s="117" t="s">
        <v>10</v>
      </c>
      <c r="F12" s="118"/>
      <c r="G12" s="81">
        <v>17742</v>
      </c>
      <c r="H12" s="81">
        <v>12043855</v>
      </c>
      <c r="I12" s="13">
        <f>'１月'!G12+'２月'!G12</f>
        <v>33932</v>
      </c>
      <c r="J12" s="13">
        <f>'１月'!H12+'２月'!H12</f>
        <v>23654988</v>
      </c>
    </row>
    <row r="13" spans="1:10" ht="13.5">
      <c r="A13" s="10">
        <v>9</v>
      </c>
      <c r="B13" s="98">
        <f>'[1]２月分'!H14</f>
        <v>271987</v>
      </c>
      <c r="C13" s="100">
        <f>'[1]２月分'!I14</f>
        <v>79359468</v>
      </c>
      <c r="E13" s="40"/>
      <c r="F13" s="43" t="s">
        <v>15</v>
      </c>
      <c r="G13" s="90">
        <v>14475</v>
      </c>
      <c r="H13" s="90">
        <v>13993104</v>
      </c>
      <c r="I13" s="15">
        <f>'１月'!G13+'２月'!G13</f>
        <v>40402</v>
      </c>
      <c r="J13" s="15">
        <f>'１月'!H13+'２月'!H13</f>
        <v>35555027</v>
      </c>
    </row>
    <row r="14" spans="1:10" ht="13.5">
      <c r="A14" s="10">
        <v>10</v>
      </c>
      <c r="B14" s="98">
        <f>'[1]２月分'!H15</f>
        <v>145429</v>
      </c>
      <c r="C14" s="100">
        <f>'[1]２月分'!I15</f>
        <v>46767055</v>
      </c>
      <c r="E14" s="126" t="s">
        <v>96</v>
      </c>
      <c r="F14" s="127"/>
      <c r="G14" s="13"/>
      <c r="H14" s="23"/>
      <c r="I14" s="13">
        <f>'１月'!G14+'２月'!G14</f>
        <v>0</v>
      </c>
      <c r="J14" s="23">
        <f>'１月'!H14+'２月'!H14</f>
        <v>0</v>
      </c>
    </row>
    <row r="15" spans="1:10" ht="13.5">
      <c r="A15" s="10">
        <v>11</v>
      </c>
      <c r="B15" s="98">
        <f>'[1]２月分'!H16</f>
        <v>247947</v>
      </c>
      <c r="C15" s="100">
        <f>'[1]２月分'!I16</f>
        <v>39571016</v>
      </c>
      <c r="E15" s="40"/>
      <c r="F15" s="43" t="s">
        <v>15</v>
      </c>
      <c r="G15" s="82"/>
      <c r="H15" s="83"/>
      <c r="I15" s="15">
        <f>'１月'!G15+'２月'!G15</f>
        <v>0</v>
      </c>
      <c r="J15" s="15">
        <f>'１月'!H15+'２月'!H15</f>
        <v>0</v>
      </c>
    </row>
    <row r="16" spans="1:10" ht="13.5">
      <c r="A16" s="10">
        <v>12</v>
      </c>
      <c r="B16" s="98">
        <f>'[1]２月分'!H17</f>
        <v>112830</v>
      </c>
      <c r="C16" s="100">
        <f>'[1]２月分'!I17</f>
        <v>43694928</v>
      </c>
      <c r="E16" s="117" t="s">
        <v>97</v>
      </c>
      <c r="F16" s="118"/>
      <c r="G16" s="13"/>
      <c r="H16" s="13"/>
      <c r="I16" s="13">
        <f>'１月'!G16+'２月'!G16</f>
        <v>0</v>
      </c>
      <c r="J16" s="13">
        <f>'１月'!H16+'２月'!H16</f>
        <v>0</v>
      </c>
    </row>
    <row r="17" spans="1:10" ht="13.5">
      <c r="A17" s="10">
        <v>13</v>
      </c>
      <c r="B17" s="98">
        <f>'[1]２月分'!H18</f>
        <v>459918</v>
      </c>
      <c r="C17" s="100">
        <f>'[1]２月分'!I18</f>
        <v>62876805</v>
      </c>
      <c r="E17" s="40"/>
      <c r="F17" s="43" t="s">
        <v>15</v>
      </c>
      <c r="G17" s="15"/>
      <c r="H17" s="15"/>
      <c r="I17" s="15">
        <f>'１月'!G17+'２月'!G17</f>
        <v>0</v>
      </c>
      <c r="J17" s="15">
        <f>'１月'!H17+'２月'!H17</f>
        <v>0</v>
      </c>
    </row>
    <row r="18" spans="1:10" ht="13.5">
      <c r="A18" s="10">
        <v>14</v>
      </c>
      <c r="B18" s="98">
        <f>'[1]２月分'!H19</f>
        <v>111523</v>
      </c>
      <c r="C18" s="100">
        <f>'[1]２月分'!I19</f>
        <v>26272861</v>
      </c>
      <c r="E18" s="123" t="s">
        <v>27</v>
      </c>
      <c r="F18" s="124"/>
      <c r="G18" s="70">
        <v>458622</v>
      </c>
      <c r="H18" s="70">
        <v>263875464</v>
      </c>
      <c r="I18" s="13">
        <f>'１月'!G18+'２月'!G18</f>
        <v>842190</v>
      </c>
      <c r="J18" s="13">
        <f>'１月'!H18+'２月'!H18</f>
        <v>517789404</v>
      </c>
    </row>
    <row r="19" spans="1:10" ht="13.5">
      <c r="A19" s="10">
        <v>15</v>
      </c>
      <c r="B19" s="98">
        <f>'[1]２月分'!H20</f>
        <v>0</v>
      </c>
      <c r="C19" s="100">
        <f>'[1]２月分'!I20</f>
        <v>0</v>
      </c>
      <c r="E19" s="40"/>
      <c r="F19" s="43" t="s">
        <v>23</v>
      </c>
      <c r="G19" s="91">
        <v>719017</v>
      </c>
      <c r="H19" s="91">
        <v>379795864</v>
      </c>
      <c r="I19" s="15">
        <f>'１月'!G19+'２月'!G19</f>
        <v>1101607</v>
      </c>
      <c r="J19" s="15">
        <f>'１月'!H19+'２月'!H19</f>
        <v>646360629</v>
      </c>
    </row>
    <row r="20" spans="1:10" ht="13.5">
      <c r="A20" s="10">
        <v>16</v>
      </c>
      <c r="B20" s="98">
        <f>'[1]２月分'!H21</f>
        <v>131095</v>
      </c>
      <c r="C20" s="100">
        <f>'[1]２月分'!I21</f>
        <v>52802045</v>
      </c>
      <c r="E20" s="117" t="s">
        <v>26</v>
      </c>
      <c r="F20" s="118"/>
      <c r="G20" s="53">
        <v>4920</v>
      </c>
      <c r="H20" s="53">
        <v>3131305</v>
      </c>
      <c r="I20" s="64">
        <f>'１月'!G20+'２月'!G20</f>
        <v>16710</v>
      </c>
      <c r="J20" s="64">
        <f>'１月'!H20+'２月'!H20</f>
        <v>7224249</v>
      </c>
    </row>
    <row r="21" spans="1:10" ht="13.5">
      <c r="A21" s="10">
        <v>17</v>
      </c>
      <c r="B21" s="98">
        <f>'[1]２月分'!H22</f>
        <v>17510</v>
      </c>
      <c r="C21" s="100">
        <f>'[1]２月分'!I22</f>
        <v>13737673</v>
      </c>
      <c r="E21" s="40"/>
      <c r="F21" s="43" t="s">
        <v>23</v>
      </c>
      <c r="G21" s="69">
        <v>17367</v>
      </c>
      <c r="H21" s="69">
        <v>9417300</v>
      </c>
      <c r="I21" s="63">
        <f>'１月'!G21+'２月'!G21</f>
        <v>34535</v>
      </c>
      <c r="J21" s="63">
        <f>'１月'!H21+'２月'!H21</f>
        <v>16218707</v>
      </c>
    </row>
    <row r="22" spans="1:10" ht="13.5">
      <c r="A22" s="10">
        <v>18</v>
      </c>
      <c r="B22" s="98">
        <f>'[1]２月分'!H23</f>
        <v>229841</v>
      </c>
      <c r="C22" s="100">
        <f>'[1]２月分'!I23</f>
        <v>41541703</v>
      </c>
      <c r="E22" s="117" t="s">
        <v>12</v>
      </c>
      <c r="F22" s="118"/>
      <c r="G22" s="70">
        <v>574466</v>
      </c>
      <c r="H22" s="84">
        <v>325965832</v>
      </c>
      <c r="I22" s="13">
        <f>'１月'!G22+'２月'!G22</f>
        <v>1129700</v>
      </c>
      <c r="J22" s="23">
        <f>'１月'!H22+'２月'!H22</f>
        <v>633680425</v>
      </c>
    </row>
    <row r="23" spans="1:10" ht="13.5">
      <c r="A23" s="10">
        <v>19</v>
      </c>
      <c r="B23" s="98">
        <f>'[1]２月分'!H24</f>
        <v>466656</v>
      </c>
      <c r="C23" s="100">
        <f>'[1]２月分'!I24</f>
        <v>76390133</v>
      </c>
      <c r="E23" s="40"/>
      <c r="F23" s="43" t="s">
        <v>15</v>
      </c>
      <c r="G23" s="91">
        <v>621883</v>
      </c>
      <c r="H23" s="92">
        <v>360859828</v>
      </c>
      <c r="I23" s="15">
        <f>'１月'!G23+'２月'!G23</f>
        <v>1412747</v>
      </c>
      <c r="J23" s="15">
        <f>'１月'!H23+'２月'!H23</f>
        <v>735608235</v>
      </c>
    </row>
    <row r="24" spans="1:10" ht="13.5">
      <c r="A24" s="10">
        <v>20</v>
      </c>
      <c r="B24" s="98">
        <f>'[1]２月分'!H25</f>
        <v>181072</v>
      </c>
      <c r="C24" s="100">
        <f>'[1]２月分'!I25</f>
        <v>59500887</v>
      </c>
      <c r="E24" s="117" t="s">
        <v>24</v>
      </c>
      <c r="F24" s="118"/>
      <c r="G24" s="13">
        <f aca="true" t="shared" si="0" ref="G24:J25">G6+G8+G10+G12+G14+G16+G18+G20+G22</f>
        <v>7403174</v>
      </c>
      <c r="H24" s="13">
        <f t="shared" si="0"/>
        <v>1286233235</v>
      </c>
      <c r="I24" s="13">
        <f t="shared" si="0"/>
        <v>17097638</v>
      </c>
      <c r="J24" s="13">
        <f t="shared" si="0"/>
        <v>2704338270</v>
      </c>
    </row>
    <row r="25" spans="1:10" ht="13.5">
      <c r="A25" s="10">
        <v>21</v>
      </c>
      <c r="B25" s="98">
        <f>'[1]２月分'!H26</f>
        <v>29022</v>
      </c>
      <c r="C25" s="100">
        <f>'[1]２月分'!I26</f>
        <v>15415888</v>
      </c>
      <c r="E25" s="40"/>
      <c r="F25" s="43" t="s">
        <v>25</v>
      </c>
      <c r="G25" s="15">
        <f t="shared" si="0"/>
        <v>8148577</v>
      </c>
      <c r="H25" s="15">
        <f t="shared" si="0"/>
        <v>1663526379</v>
      </c>
      <c r="I25" s="15">
        <f t="shared" si="0"/>
        <v>13806202</v>
      </c>
      <c r="J25" s="15">
        <f t="shared" si="0"/>
        <v>3056503622</v>
      </c>
    </row>
    <row r="26" spans="1:10" ht="13.5">
      <c r="A26" s="10">
        <v>22</v>
      </c>
      <c r="B26" s="98">
        <f>'[1]２月分'!H27</f>
        <v>0</v>
      </c>
      <c r="C26" s="100">
        <f>'[1]２月分'!I27</f>
        <v>0</v>
      </c>
      <c r="E26" s="119" t="s">
        <v>19</v>
      </c>
      <c r="F26" s="120"/>
      <c r="G26" s="3">
        <f>G24/G25</f>
        <v>0.9085235372998255</v>
      </c>
      <c r="H26" s="3">
        <f>H24/H25</f>
        <v>0.7731967771819745</v>
      </c>
      <c r="I26" s="3">
        <f>I24/I25</f>
        <v>1.238402712056509</v>
      </c>
      <c r="J26" s="3">
        <f>J24/J25</f>
        <v>0.8847816343271456</v>
      </c>
    </row>
    <row r="27" spans="1:10" ht="13.5" customHeight="1">
      <c r="A27" s="10">
        <v>23</v>
      </c>
      <c r="B27" s="98">
        <f>'[1]２月分'!H28</f>
        <v>235947</v>
      </c>
      <c r="C27" s="100">
        <f>'[1]２月分'!I28</f>
        <v>87243168</v>
      </c>
      <c r="E27" s="46"/>
      <c r="F27" s="62"/>
      <c r="G27" s="62"/>
      <c r="H27" s="62"/>
      <c r="I27" s="62"/>
      <c r="J27" s="62"/>
    </row>
    <row r="28" spans="1:10" ht="13.5">
      <c r="A28" s="10">
        <v>24</v>
      </c>
      <c r="B28" s="98">
        <f>'[1]２月分'!H29</f>
        <v>28649</v>
      </c>
      <c r="C28" s="100">
        <f>'[1]２月分'!I29</f>
        <v>20246731</v>
      </c>
      <c r="F28" s="48"/>
      <c r="G28" s="48"/>
      <c r="H28" s="48"/>
      <c r="I28" s="48"/>
      <c r="J28" s="48"/>
    </row>
    <row r="29" spans="1:10" ht="13.5">
      <c r="A29" s="10">
        <v>25</v>
      </c>
      <c r="B29" s="98">
        <f>'[1]２月分'!H30</f>
        <v>353170</v>
      </c>
      <c r="C29" s="100">
        <f>'[1]２月分'!I30</f>
        <v>80374780</v>
      </c>
      <c r="F29" s="48"/>
      <c r="G29" s="48"/>
      <c r="H29" s="48"/>
      <c r="I29" s="48"/>
      <c r="J29" s="48"/>
    </row>
    <row r="30" spans="1:10" ht="13.5">
      <c r="A30" s="10">
        <v>26</v>
      </c>
      <c r="B30" s="98">
        <f>'[1]２月分'!H31</f>
        <v>307503</v>
      </c>
      <c r="C30" s="100">
        <f>'[1]２月分'!I31</f>
        <v>60134511</v>
      </c>
      <c r="F30" s="48"/>
      <c r="G30" s="48"/>
      <c r="H30" s="48"/>
      <c r="I30" s="48"/>
      <c r="J30" s="48"/>
    </row>
    <row r="31" spans="1:10" ht="13.5">
      <c r="A31" s="10">
        <v>27</v>
      </c>
      <c r="B31" s="98">
        <f>'[1]２月分'!H32</f>
        <v>589253</v>
      </c>
      <c r="C31" s="100">
        <f>'[1]２月分'!I32</f>
        <v>72986366</v>
      </c>
      <c r="F31" s="48"/>
      <c r="G31" s="48"/>
      <c r="H31" s="48"/>
      <c r="I31" s="48"/>
      <c r="J31" s="48"/>
    </row>
    <row r="32" spans="1:3" ht="13.5">
      <c r="A32" s="10">
        <v>28</v>
      </c>
      <c r="B32" s="99">
        <f>'[1]２月分'!H33</f>
        <v>804731</v>
      </c>
      <c r="C32" s="101">
        <f>'[1]２月分'!I33</f>
        <v>78425948</v>
      </c>
    </row>
    <row r="33" spans="1:3" ht="13.5">
      <c r="A33" s="2">
        <v>29</v>
      </c>
      <c r="B33" s="49"/>
      <c r="C33" s="50"/>
    </row>
    <row r="34" spans="1:8" ht="13.5">
      <c r="A34" s="2"/>
      <c r="B34" s="49"/>
      <c r="C34" s="50"/>
      <c r="F34" s="47"/>
      <c r="G34" s="47"/>
      <c r="H34" s="47"/>
    </row>
    <row r="35" spans="1:3" ht="14.25" thickBot="1">
      <c r="A35" s="4"/>
      <c r="B35" s="49"/>
      <c r="C35" s="50"/>
    </row>
    <row r="36" spans="1:6" ht="14.25" thickBot="1">
      <c r="A36" s="16" t="s">
        <v>1</v>
      </c>
      <c r="B36" s="7">
        <f>SUM(B5:B35)</f>
        <v>7403173</v>
      </c>
      <c r="C36" s="7">
        <f>SUM(C5:C35)</f>
        <v>1286233235</v>
      </c>
      <c r="F36" s="24"/>
    </row>
    <row r="37" spans="1:7" ht="13.5">
      <c r="A37" s="17" t="s">
        <v>2</v>
      </c>
      <c r="B37" s="6">
        <v>8148577</v>
      </c>
      <c r="C37" s="6">
        <v>1663526379</v>
      </c>
      <c r="G37" s="31"/>
    </row>
    <row r="38" spans="1:5" ht="14.25" thickBot="1">
      <c r="A38" s="18" t="s">
        <v>3</v>
      </c>
      <c r="B38" s="9">
        <f>B36/B37</f>
        <v>0.9085234145790118</v>
      </c>
      <c r="C38" s="9">
        <f>C36/C37</f>
        <v>0.7731967771819745</v>
      </c>
      <c r="E38" s="29"/>
    </row>
    <row r="39" spans="1:3" ht="24.75" thickBot="1">
      <c r="A39" s="22" t="s">
        <v>22</v>
      </c>
      <c r="B39" s="7">
        <f>'１月'!B36+'２月'!B36</f>
        <v>17097637</v>
      </c>
      <c r="C39" s="28">
        <f>'１月'!C36+'２月'!C36</f>
        <v>2704338270</v>
      </c>
    </row>
    <row r="40" spans="1:3" ht="13.5">
      <c r="A40" s="25" t="s">
        <v>4</v>
      </c>
      <c r="B40" s="27">
        <f>'１月'!B37+'２月'!B37</f>
        <v>13806202</v>
      </c>
      <c r="C40" s="27">
        <f>'１月'!C37+'２月'!C37</f>
        <v>3056503622</v>
      </c>
    </row>
    <row r="41" spans="1:3" ht="13.5">
      <c r="A41" s="19" t="s">
        <v>16</v>
      </c>
      <c r="B41" s="26">
        <f>B39/B40</f>
        <v>1.238402639625293</v>
      </c>
      <c r="C41" s="26">
        <f>C39/C40</f>
        <v>0.8847816343271456</v>
      </c>
    </row>
  </sheetData>
  <mergeCells count="12">
    <mergeCell ref="E20:F20"/>
    <mergeCell ref="E22:F22"/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</mergeCells>
  <printOptions/>
  <pageMargins left="0.36" right="0.17" top="1" bottom="1" header="0.512" footer="0.51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H28" sqref="H28"/>
    </sheetView>
  </sheetViews>
  <sheetFormatPr defaultColWidth="9.00390625" defaultRowHeight="13.5"/>
  <cols>
    <col min="1" max="1" width="9.125" style="0" bestFit="1" customWidth="1"/>
    <col min="2" max="2" width="12.375" style="0" bestFit="1" customWidth="1"/>
    <col min="3" max="3" width="15.37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2.50390625" style="0" customWidth="1"/>
  </cols>
  <sheetData>
    <row r="1" ht="17.25">
      <c r="A1" s="20" t="s">
        <v>105</v>
      </c>
    </row>
    <row r="3" spans="1:7" ht="14.25">
      <c r="A3" s="21" t="s">
        <v>34</v>
      </c>
      <c r="E3" s="125" t="s">
        <v>35</v>
      </c>
      <c r="F3" s="125"/>
      <c r="G3" s="125"/>
    </row>
    <row r="4" spans="1:10" ht="13.5">
      <c r="A4" s="1" t="s">
        <v>36</v>
      </c>
      <c r="B4" s="1" t="s">
        <v>37</v>
      </c>
      <c r="C4" s="1" t="s">
        <v>38</v>
      </c>
      <c r="E4" s="44"/>
      <c r="F4" s="41"/>
      <c r="G4" s="10"/>
      <c r="H4" s="32" t="s">
        <v>51</v>
      </c>
      <c r="I4" s="10" t="s">
        <v>52</v>
      </c>
      <c r="J4" s="11"/>
    </row>
    <row r="5" spans="1:10" ht="13.5">
      <c r="A5" s="10">
        <v>1</v>
      </c>
      <c r="B5" s="49"/>
      <c r="C5" s="50"/>
      <c r="E5" s="45"/>
      <c r="F5" s="42"/>
      <c r="G5" s="1" t="s">
        <v>39</v>
      </c>
      <c r="H5" s="33" t="s">
        <v>38</v>
      </c>
      <c r="I5" s="1" t="s">
        <v>39</v>
      </c>
      <c r="J5" s="1" t="s">
        <v>38</v>
      </c>
    </row>
    <row r="6" spans="1:10" ht="13.5">
      <c r="A6" s="10">
        <v>2</v>
      </c>
      <c r="B6" s="49">
        <f>'[1]３月分'!$H$7</f>
        <v>543859</v>
      </c>
      <c r="C6" s="50">
        <f>'[1]３月分'!$I$7</f>
        <v>79784298</v>
      </c>
      <c r="E6" s="117" t="s">
        <v>40</v>
      </c>
      <c r="F6" s="118"/>
      <c r="G6" s="53">
        <v>9197650</v>
      </c>
      <c r="H6" s="51">
        <v>346533590</v>
      </c>
      <c r="I6" s="53">
        <f>'２月'!I6+'３月'!G6</f>
        <v>22236599</v>
      </c>
      <c r="J6" s="53">
        <f>'２月'!J6+'３月'!H6</f>
        <v>1241676825</v>
      </c>
    </row>
    <row r="7" spans="1:10" ht="13.5">
      <c r="A7" s="10">
        <v>3</v>
      </c>
      <c r="B7" s="49">
        <f>'[1]３月分'!$H$8</f>
        <v>358180</v>
      </c>
      <c r="C7" s="50">
        <f>'[1]３月分'!$I$8</f>
        <v>37622133</v>
      </c>
      <c r="E7" s="40"/>
      <c r="F7" s="43" t="s">
        <v>23</v>
      </c>
      <c r="G7" s="69">
        <v>12492067</v>
      </c>
      <c r="H7" s="85">
        <v>788772862</v>
      </c>
      <c r="I7" s="69">
        <f>'２月'!I7+'３月'!G7</f>
        <v>21413450</v>
      </c>
      <c r="J7" s="69">
        <f>'２月'!J7+'３月'!H7</f>
        <v>1640714499</v>
      </c>
    </row>
    <row r="8" spans="1:10" ht="13.5">
      <c r="A8" s="10">
        <v>4</v>
      </c>
      <c r="B8" s="49">
        <f>'[1]３月分'!$H$9</f>
        <v>361973</v>
      </c>
      <c r="C8" s="50">
        <f>'[1]３月分'!$I$9</f>
        <v>37836262</v>
      </c>
      <c r="E8" s="117" t="s">
        <v>41</v>
      </c>
      <c r="F8" s="118"/>
      <c r="G8" s="109">
        <v>56115</v>
      </c>
      <c r="H8" s="110">
        <v>22032933</v>
      </c>
      <c r="I8" s="70">
        <f>'２月'!I8+'３月'!G8</f>
        <v>326692</v>
      </c>
      <c r="J8" s="70">
        <f>'２月'!J8+'３月'!H8</f>
        <v>127720220</v>
      </c>
    </row>
    <row r="9" spans="1:10" ht="13.5">
      <c r="A9" s="10">
        <v>5</v>
      </c>
      <c r="B9" s="49">
        <f>'[1]３月分'!$H$10</f>
        <v>510685</v>
      </c>
      <c r="C9" s="50">
        <f>'[1]３月分'!$I$10</f>
        <v>74013762</v>
      </c>
      <c r="E9" s="40"/>
      <c r="F9" s="43" t="s">
        <v>23</v>
      </c>
      <c r="G9" s="91">
        <v>61452</v>
      </c>
      <c r="H9" s="91">
        <v>32654022</v>
      </c>
      <c r="I9" s="71">
        <f>'２月'!I9+'３月'!G9</f>
        <v>515880</v>
      </c>
      <c r="J9" s="71">
        <f>'２月'!J9+'３月'!H9</f>
        <v>216135959</v>
      </c>
    </row>
    <row r="10" spans="1:10" ht="13.5">
      <c r="A10" s="10">
        <v>6</v>
      </c>
      <c r="B10" s="49">
        <f>'[1]３月分'!$H$11</f>
        <v>224339</v>
      </c>
      <c r="C10" s="50">
        <f>'[1]３月分'!$I$11</f>
        <v>44101073</v>
      </c>
      <c r="E10" s="117" t="s">
        <v>42</v>
      </c>
      <c r="F10" s="118"/>
      <c r="G10" s="53">
        <v>1163100</v>
      </c>
      <c r="H10" s="51">
        <v>350518980</v>
      </c>
      <c r="I10" s="53">
        <f>'２月'!I10+'３月'!G10</f>
        <v>2928680</v>
      </c>
      <c r="J10" s="53">
        <f>'２月'!J10+'３月'!H10</f>
        <v>871677662</v>
      </c>
    </row>
    <row r="11" spans="1:10" ht="13.5">
      <c r="A11" s="10">
        <v>7</v>
      </c>
      <c r="B11" s="49">
        <f>'[1]３月分'!$H$12</f>
        <v>42975</v>
      </c>
      <c r="C11" s="50">
        <f>'[1]３月分'!$I$12</f>
        <v>18649692</v>
      </c>
      <c r="E11" s="40"/>
      <c r="F11" s="43" t="s">
        <v>23</v>
      </c>
      <c r="G11" s="69">
        <v>1064160</v>
      </c>
      <c r="H11" s="69">
        <v>278166315</v>
      </c>
      <c r="I11" s="69">
        <f>'２月'!I11+'３月'!G11</f>
        <v>2905260</v>
      </c>
      <c r="J11" s="69">
        <f>'２月'!J11+'３月'!H11</f>
        <v>865503765</v>
      </c>
    </row>
    <row r="12" spans="1:10" ht="13.5">
      <c r="A12" s="10">
        <v>8</v>
      </c>
      <c r="B12" s="49">
        <f>'[1]３月分'!$H$13</f>
        <v>0</v>
      </c>
      <c r="C12" s="50">
        <f>'[1]３月分'!$I$13</f>
        <v>0</v>
      </c>
      <c r="E12" s="117" t="s">
        <v>43</v>
      </c>
      <c r="F12" s="118"/>
      <c r="G12" s="109">
        <v>10032</v>
      </c>
      <c r="H12" s="110">
        <v>5758971</v>
      </c>
      <c r="I12" s="70">
        <f>'２月'!I12+'３月'!G12</f>
        <v>43964</v>
      </c>
      <c r="J12" s="70">
        <f>'２月'!J12+'３月'!H12</f>
        <v>29413959</v>
      </c>
    </row>
    <row r="13" spans="1:10" ht="13.5">
      <c r="A13" s="10">
        <v>9</v>
      </c>
      <c r="B13" s="49">
        <f>'[1]３月分'!$H$14</f>
        <v>437753</v>
      </c>
      <c r="C13" s="50">
        <f>'[1]３月分'!$I$14</f>
        <v>75210642</v>
      </c>
      <c r="E13" s="40"/>
      <c r="F13" s="43" t="s">
        <v>23</v>
      </c>
      <c r="G13" s="91">
        <v>20812</v>
      </c>
      <c r="H13" s="91">
        <v>15750032</v>
      </c>
      <c r="I13" s="71">
        <f>'２月'!I13+'３月'!G13</f>
        <v>61214</v>
      </c>
      <c r="J13" s="71">
        <f>'２月'!J13+'３月'!H13</f>
        <v>51305059</v>
      </c>
    </row>
    <row r="14" spans="1:10" ht="13.5">
      <c r="A14" s="10">
        <v>10</v>
      </c>
      <c r="B14" s="49">
        <f>'[1]３月分'!$H$15</f>
        <v>288385</v>
      </c>
      <c r="C14" s="50">
        <f>'[1]３月分'!$I$15</f>
        <v>39229631</v>
      </c>
      <c r="E14" s="126" t="s">
        <v>96</v>
      </c>
      <c r="F14" s="127"/>
      <c r="G14" s="53"/>
      <c r="H14" s="54"/>
      <c r="I14" s="53">
        <f>'２月'!I14+'３月'!G14</f>
        <v>0</v>
      </c>
      <c r="J14" s="53">
        <f>'２月'!J14+'３月'!H14</f>
        <v>0</v>
      </c>
    </row>
    <row r="15" spans="1:10" ht="13.5">
      <c r="A15" s="10">
        <v>11</v>
      </c>
      <c r="B15" s="49">
        <f>'[1]３月分'!$H$16</f>
        <v>349319</v>
      </c>
      <c r="C15" s="50">
        <f>'[1]３月分'!$I$16</f>
        <v>41982223</v>
      </c>
      <c r="E15" s="40"/>
      <c r="F15" s="43" t="s">
        <v>23</v>
      </c>
      <c r="G15" s="69"/>
      <c r="H15" s="86"/>
      <c r="I15" s="69">
        <f>'２月'!I15+'３月'!G15</f>
        <v>0</v>
      </c>
      <c r="J15" s="69">
        <f>'２月'!J15+'３月'!H15</f>
        <v>0</v>
      </c>
    </row>
    <row r="16" spans="1:10" ht="13.5">
      <c r="A16" s="10">
        <v>12</v>
      </c>
      <c r="B16" s="49">
        <f>'[1]３月分'!$H$17</f>
        <v>384495</v>
      </c>
      <c r="C16" s="50">
        <f>'[1]３月分'!$I$17</f>
        <v>52315318</v>
      </c>
      <c r="E16" s="117" t="s">
        <v>44</v>
      </c>
      <c r="F16" s="118"/>
      <c r="G16" s="53"/>
      <c r="H16" s="53"/>
      <c r="I16" s="70">
        <f>'２月'!I16+'３月'!G16</f>
        <v>0</v>
      </c>
      <c r="J16" s="70">
        <f>'２月'!J16+'３月'!H16</f>
        <v>0</v>
      </c>
    </row>
    <row r="17" spans="1:10" ht="13.5">
      <c r="A17" s="10">
        <v>13</v>
      </c>
      <c r="B17" s="49">
        <f>'[1]３月分'!$H$18</f>
        <v>96556</v>
      </c>
      <c r="C17" s="50">
        <f>'[1]３月分'!$I$18</f>
        <v>35554952</v>
      </c>
      <c r="E17" s="40"/>
      <c r="F17" s="43" t="s">
        <v>23</v>
      </c>
      <c r="G17" s="52">
        <v>0</v>
      </c>
      <c r="H17" s="52">
        <v>0</v>
      </c>
      <c r="I17" s="71">
        <f>'２月'!I17+'３月'!G17</f>
        <v>0</v>
      </c>
      <c r="J17" s="71">
        <f>'２月'!J17+'３月'!H17</f>
        <v>0</v>
      </c>
    </row>
    <row r="18" spans="1:10" ht="13.5">
      <c r="A18" s="10">
        <v>14</v>
      </c>
      <c r="B18" s="49">
        <f>'[1]３月分'!$H$19</f>
        <v>53503</v>
      </c>
      <c r="C18" s="50">
        <f>'[1]３月分'!$I$19</f>
        <v>25523350</v>
      </c>
      <c r="E18" s="128" t="s">
        <v>27</v>
      </c>
      <c r="F18" s="129"/>
      <c r="G18" s="109">
        <v>383509</v>
      </c>
      <c r="H18" s="110">
        <v>232288127</v>
      </c>
      <c r="I18" s="70">
        <f>'２月'!I18+'３月'!G18</f>
        <v>1225699</v>
      </c>
      <c r="J18" s="70">
        <f>'２月'!J18+'３月'!H18</f>
        <v>750077531</v>
      </c>
    </row>
    <row r="19" spans="1:10" ht="13.5">
      <c r="A19" s="10">
        <v>15</v>
      </c>
      <c r="B19" s="49">
        <f>'[1]３月分'!$H$20</f>
        <v>0</v>
      </c>
      <c r="C19" s="50">
        <f>'[1]３月分'!$I$20</f>
        <v>0</v>
      </c>
      <c r="E19" s="40"/>
      <c r="F19" s="43" t="s">
        <v>23</v>
      </c>
      <c r="G19" s="91">
        <v>502042</v>
      </c>
      <c r="H19" s="91">
        <v>294289323</v>
      </c>
      <c r="I19" s="71">
        <f>'２月'!I19+'３月'!G19</f>
        <v>1603649</v>
      </c>
      <c r="J19" s="71">
        <f>'２月'!J19+'３月'!H19</f>
        <v>940649952</v>
      </c>
    </row>
    <row r="20" spans="1:10" ht="13.5">
      <c r="A20" s="10">
        <v>16</v>
      </c>
      <c r="B20" s="49">
        <f>'[1]３月分'!$H$21</f>
        <v>92479</v>
      </c>
      <c r="C20" s="50">
        <f>'[1]３月分'!$I$21</f>
        <v>36221282</v>
      </c>
      <c r="E20" s="117" t="s">
        <v>26</v>
      </c>
      <c r="F20" s="118"/>
      <c r="G20" s="53">
        <v>6251</v>
      </c>
      <c r="H20" s="51">
        <v>4938773</v>
      </c>
      <c r="I20" s="70">
        <f>'２月'!I20+'３月'!G20</f>
        <v>22961</v>
      </c>
      <c r="J20" s="70">
        <f>'２月'!J20+'３月'!H20</f>
        <v>12163022</v>
      </c>
    </row>
    <row r="21" spans="1:10" ht="13.5">
      <c r="A21" s="10">
        <v>17</v>
      </c>
      <c r="B21" s="49">
        <f>'[1]３月分'!$H$22</f>
        <v>63649</v>
      </c>
      <c r="C21" s="50">
        <f>'[1]３月分'!$I$22</f>
        <v>31446614</v>
      </c>
      <c r="E21" s="40"/>
      <c r="F21" s="43" t="s">
        <v>23</v>
      </c>
      <c r="G21" s="69">
        <v>13359</v>
      </c>
      <c r="H21" s="69">
        <v>7287495</v>
      </c>
      <c r="I21" s="71">
        <f>'２月'!I21+'３月'!G21</f>
        <v>47894</v>
      </c>
      <c r="J21" s="71">
        <f>'２月'!J21+'３月'!H21</f>
        <v>23506202</v>
      </c>
    </row>
    <row r="22" spans="1:10" ht="13.5">
      <c r="A22" s="10">
        <v>18</v>
      </c>
      <c r="B22" s="49">
        <f>'[1]３月分'!$H$23</f>
        <v>479239</v>
      </c>
      <c r="C22" s="50">
        <f>'[1]３月分'!$I$23</f>
        <v>31316249</v>
      </c>
      <c r="E22" s="117" t="s">
        <v>45</v>
      </c>
      <c r="F22" s="118"/>
      <c r="G22" s="109">
        <v>487298</v>
      </c>
      <c r="H22" s="110">
        <v>244482617</v>
      </c>
      <c r="I22" s="53">
        <f>'２月'!I22+'３月'!G22</f>
        <v>1616998</v>
      </c>
      <c r="J22" s="53">
        <f>'２月'!J22+'３月'!H22</f>
        <v>878163042</v>
      </c>
    </row>
    <row r="23" spans="1:10" ht="13.5">
      <c r="A23" s="10">
        <v>19</v>
      </c>
      <c r="B23" s="49">
        <f>'[1]３月分'!$H$24</f>
        <v>1100309</v>
      </c>
      <c r="C23" s="50">
        <f>'[1]３月分'!$I$24</f>
        <v>67231323</v>
      </c>
      <c r="E23" s="40"/>
      <c r="F23" s="43" t="s">
        <v>23</v>
      </c>
      <c r="G23" s="91">
        <v>588356</v>
      </c>
      <c r="H23" s="93">
        <v>325106569</v>
      </c>
      <c r="I23" s="69">
        <f>'２月'!I23+'３月'!G23</f>
        <v>2001103</v>
      </c>
      <c r="J23" s="69">
        <f>'２月'!J23+'３月'!H23</f>
        <v>1060714804</v>
      </c>
    </row>
    <row r="24" spans="1:10" ht="13.5">
      <c r="A24" s="10">
        <v>20</v>
      </c>
      <c r="B24" s="49">
        <f>'[1]３月分'!$H$25</f>
        <v>0</v>
      </c>
      <c r="C24" s="50">
        <f>'[1]３月分'!$I$25</f>
        <v>0</v>
      </c>
      <c r="E24" s="117" t="s">
        <v>24</v>
      </c>
      <c r="F24" s="118"/>
      <c r="G24" s="53">
        <f aca="true" t="shared" si="0" ref="G24:J25">G6+G8+G10+G12+G14+G16+G18+G20+G22</f>
        <v>11303955</v>
      </c>
      <c r="H24" s="53">
        <f t="shared" si="0"/>
        <v>1206553991</v>
      </c>
      <c r="I24" s="56">
        <f t="shared" si="0"/>
        <v>28401593</v>
      </c>
      <c r="J24" s="56">
        <f t="shared" si="0"/>
        <v>3910892261</v>
      </c>
    </row>
    <row r="25" spans="1:10" ht="13.5">
      <c r="A25" s="10">
        <v>21</v>
      </c>
      <c r="B25" s="49">
        <f>'[1]３月分'!$H$26</f>
        <v>1179171</v>
      </c>
      <c r="C25" s="50">
        <f>'[1]３月分'!$I$26</f>
        <v>77461875</v>
      </c>
      <c r="E25" s="40"/>
      <c r="F25" s="43" t="s">
        <v>25</v>
      </c>
      <c r="G25" s="52">
        <f t="shared" si="0"/>
        <v>14742248</v>
      </c>
      <c r="H25" s="52">
        <f t="shared" si="0"/>
        <v>1742026618</v>
      </c>
      <c r="I25" s="58">
        <f t="shared" si="0"/>
        <v>28548450</v>
      </c>
      <c r="J25" s="58">
        <f>J7+J9+J11+J13+J15+J17+J19+J21+J23</f>
        <v>4798530240</v>
      </c>
    </row>
    <row r="26" spans="1:10" ht="13.5">
      <c r="A26" s="10">
        <v>22</v>
      </c>
      <c r="B26" s="49">
        <f>'[1]３月分'!$H$27</f>
        <v>0</v>
      </c>
      <c r="C26" s="50">
        <f>'[1]３月分'!$I$27</f>
        <v>0</v>
      </c>
      <c r="E26" s="119" t="s">
        <v>46</v>
      </c>
      <c r="F26" s="120"/>
      <c r="G26" s="3">
        <f>G24/G25</f>
        <v>0.7667728151093375</v>
      </c>
      <c r="H26" s="3">
        <f>H24/H25</f>
        <v>0.6926151291449439</v>
      </c>
      <c r="I26" s="3">
        <f>I24/I25</f>
        <v>0.9948558678317037</v>
      </c>
      <c r="J26" s="3">
        <f>J24/J25</f>
        <v>0.815018779792039</v>
      </c>
    </row>
    <row r="27" spans="1:10" ht="13.5" customHeight="1">
      <c r="A27" s="10">
        <v>23</v>
      </c>
      <c r="B27" s="49">
        <f>'[1]３月分'!$H$28</f>
        <v>894899</v>
      </c>
      <c r="C27" s="50">
        <f>'[1]３月分'!$I$28</f>
        <v>66622885</v>
      </c>
      <c r="E27" s="46"/>
      <c r="F27" s="62"/>
      <c r="G27" s="62"/>
      <c r="H27" s="62"/>
      <c r="I27" s="62"/>
      <c r="J27" s="62"/>
    </row>
    <row r="28" spans="1:10" ht="13.5">
      <c r="A28" s="10">
        <v>24</v>
      </c>
      <c r="B28" s="49">
        <f>'[1]３月分'!$H$29</f>
        <v>328870</v>
      </c>
      <c r="C28" s="50">
        <f>'[1]３月分'!$I$29</f>
        <v>27239549</v>
      </c>
      <c r="F28" s="48"/>
      <c r="G28" s="48"/>
      <c r="H28" s="48"/>
      <c r="I28" s="48"/>
      <c r="J28" s="48"/>
    </row>
    <row r="29" spans="1:10" ht="13.5">
      <c r="A29" s="10">
        <v>25</v>
      </c>
      <c r="B29" s="49">
        <f>'[1]３月分'!$H$30</f>
        <v>947671</v>
      </c>
      <c r="C29" s="50">
        <f>'[1]３月分'!$I$30</f>
        <v>67073911</v>
      </c>
      <c r="F29" s="48"/>
      <c r="G29" s="48"/>
      <c r="H29" s="48"/>
      <c r="I29" s="48"/>
      <c r="J29" s="48"/>
    </row>
    <row r="30" spans="1:10" ht="13.5">
      <c r="A30" s="10">
        <v>26</v>
      </c>
      <c r="B30" s="49">
        <f>'[1]３月分'!$H$31</f>
        <v>249465</v>
      </c>
      <c r="C30" s="50">
        <f>'[1]３月分'!$I$31</f>
        <v>34863111</v>
      </c>
      <c r="F30" s="48"/>
      <c r="G30" s="48"/>
      <c r="H30" s="48"/>
      <c r="I30" s="48"/>
      <c r="J30" s="48"/>
    </row>
    <row r="31" spans="1:10" ht="13.5">
      <c r="A31" s="10">
        <v>27</v>
      </c>
      <c r="B31" s="49">
        <f>'[1]３月分'!$H$32</f>
        <v>56264</v>
      </c>
      <c r="C31" s="50">
        <f>'[1]３月分'!$I$32</f>
        <v>26034447</v>
      </c>
      <c r="F31" s="48"/>
      <c r="G31" s="48"/>
      <c r="H31" s="48"/>
      <c r="I31" s="48"/>
      <c r="J31" s="48"/>
    </row>
    <row r="32" spans="1:3" ht="13.5">
      <c r="A32" s="10">
        <v>28</v>
      </c>
      <c r="B32" s="49">
        <f>'[1]３月分'!$H$33</f>
        <v>297025</v>
      </c>
      <c r="C32" s="50">
        <f>'[1]３月分'!$I$33</f>
        <v>19833346</v>
      </c>
    </row>
    <row r="33" spans="1:3" ht="13.5">
      <c r="A33" s="10">
        <v>29</v>
      </c>
      <c r="B33" s="49">
        <f>'[1]３月分'!$H$34</f>
        <v>0</v>
      </c>
      <c r="C33" s="50">
        <f>'[1]３月分'!$I$34</f>
        <v>0</v>
      </c>
    </row>
    <row r="34" spans="1:3" ht="13.5">
      <c r="A34" s="10">
        <v>30</v>
      </c>
      <c r="B34" s="49">
        <f>'[1]３月分'!$H$35</f>
        <v>400701</v>
      </c>
      <c r="C34" s="50">
        <f>'[1]３月分'!$I$35</f>
        <v>75863364</v>
      </c>
    </row>
    <row r="35" spans="1:3" ht="14.25" thickBot="1">
      <c r="A35" s="10">
        <v>31</v>
      </c>
      <c r="B35" s="49">
        <f>'[1]３月分'!$H$36</f>
        <v>1562193</v>
      </c>
      <c r="C35" s="50">
        <f>'[1]３月分'!$I$36</f>
        <v>83522699</v>
      </c>
    </row>
    <row r="36" spans="1:6" ht="14.25" thickBot="1">
      <c r="A36" s="16" t="s">
        <v>24</v>
      </c>
      <c r="B36" s="7">
        <f>SUM(B5:B35)</f>
        <v>11303957</v>
      </c>
      <c r="C36" s="7">
        <f>SUM(C5:C35)</f>
        <v>1206553991</v>
      </c>
      <c r="F36" s="24"/>
    </row>
    <row r="37" spans="1:7" ht="13.5">
      <c r="A37" s="17" t="s">
        <v>25</v>
      </c>
      <c r="B37" s="6">
        <v>14742248</v>
      </c>
      <c r="C37" s="6">
        <v>1742026618</v>
      </c>
      <c r="G37" s="31"/>
    </row>
    <row r="38" spans="1:5" ht="14.25" thickBot="1">
      <c r="A38" s="18" t="s">
        <v>47</v>
      </c>
      <c r="B38" s="9">
        <f>B36/B37</f>
        <v>0.7667729507738575</v>
      </c>
      <c r="C38" s="9">
        <f>C36/C37</f>
        <v>0.6926151291449439</v>
      </c>
      <c r="E38" s="29"/>
    </row>
    <row r="39" spans="1:3" ht="24.75" thickBot="1">
      <c r="A39" s="22" t="s">
        <v>50</v>
      </c>
      <c r="B39" s="7">
        <f>'２月'!B39+'３月'!B36</f>
        <v>28401594</v>
      </c>
      <c r="C39" s="7">
        <f>'２月'!C39+'３月'!C36</f>
        <v>3910892261</v>
      </c>
    </row>
    <row r="40" spans="1:3" ht="13.5">
      <c r="A40" s="25" t="s">
        <v>48</v>
      </c>
      <c r="B40" s="27">
        <f>'２月'!B40+'３月'!B37</f>
        <v>28548450</v>
      </c>
      <c r="C40" s="27">
        <f>'２月'!C40+'３月'!C37</f>
        <v>4798530240</v>
      </c>
    </row>
    <row r="41" spans="1:3" ht="13.5">
      <c r="A41" s="19" t="s">
        <v>49</v>
      </c>
      <c r="B41" s="26">
        <f>B39/B40</f>
        <v>0.994855902859875</v>
      </c>
      <c r="C41" s="26">
        <f>C39/C40</f>
        <v>0.815018779792039</v>
      </c>
    </row>
    <row r="42" ht="13.5">
      <c r="F42" t="s">
        <v>101</v>
      </c>
    </row>
    <row r="43" ht="13.5">
      <c r="F43" t="s">
        <v>102</v>
      </c>
    </row>
    <row r="44" ht="13.5">
      <c r="F44" t="s">
        <v>102</v>
      </c>
    </row>
    <row r="45" ht="13.5">
      <c r="F45" t="s">
        <v>102</v>
      </c>
    </row>
    <row r="46" ht="13.5">
      <c r="F46" t="s">
        <v>102</v>
      </c>
    </row>
  </sheetData>
  <mergeCells count="12"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  <mergeCell ref="E26:F26"/>
  </mergeCells>
  <printOptions/>
  <pageMargins left="0.36" right="0.17" top="1" bottom="1" header="0.512" footer="0.51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G12" sqref="G12"/>
    </sheetView>
  </sheetViews>
  <sheetFormatPr defaultColWidth="9.00390625" defaultRowHeight="13.5"/>
  <cols>
    <col min="1" max="1" width="9.125" style="0" bestFit="1" customWidth="1"/>
    <col min="2" max="2" width="12.375" style="0" bestFit="1" customWidth="1"/>
    <col min="3" max="3" width="15.37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2.50390625" style="0" customWidth="1"/>
  </cols>
  <sheetData>
    <row r="1" ht="17.25">
      <c r="A1" s="20" t="s">
        <v>106</v>
      </c>
    </row>
    <row r="3" spans="1:7" ht="14.25">
      <c r="A3" s="21" t="s">
        <v>34</v>
      </c>
      <c r="E3" s="125" t="s">
        <v>35</v>
      </c>
      <c r="F3" s="125"/>
      <c r="G3" s="125"/>
    </row>
    <row r="4" spans="1:10" ht="13.5">
      <c r="A4" s="1" t="s">
        <v>36</v>
      </c>
      <c r="B4" s="1" t="s">
        <v>37</v>
      </c>
      <c r="C4" s="1" t="s">
        <v>38</v>
      </c>
      <c r="E4" s="44"/>
      <c r="F4" s="41"/>
      <c r="G4" s="10"/>
      <c r="H4" s="32" t="s">
        <v>55</v>
      </c>
      <c r="I4" s="10" t="s">
        <v>56</v>
      </c>
      <c r="J4" s="11"/>
    </row>
    <row r="5" spans="1:10" ht="13.5">
      <c r="A5" s="10">
        <v>1</v>
      </c>
      <c r="B5" s="49">
        <f>'[1]４月分'!$H$6</f>
        <v>554139</v>
      </c>
      <c r="C5" s="50">
        <f>'[1]４月分'!$I$6</f>
        <v>57661840</v>
      </c>
      <c r="E5" s="45"/>
      <c r="F5" s="42"/>
      <c r="G5" s="1" t="s">
        <v>39</v>
      </c>
      <c r="H5" s="33" t="s">
        <v>38</v>
      </c>
      <c r="I5" s="1" t="s">
        <v>39</v>
      </c>
      <c r="J5" s="1" t="s">
        <v>38</v>
      </c>
    </row>
    <row r="6" spans="1:10" ht="13.5">
      <c r="A6" s="10">
        <v>2</v>
      </c>
      <c r="B6" s="49">
        <f>'[1]４月分'!$H$7</f>
        <v>118362</v>
      </c>
      <c r="C6" s="50">
        <f>'[1]４月分'!$I$7</f>
        <v>27807697</v>
      </c>
      <c r="E6" s="117" t="s">
        <v>40</v>
      </c>
      <c r="F6" s="118"/>
      <c r="G6" s="56">
        <v>8690294</v>
      </c>
      <c r="H6" s="67">
        <v>439665255</v>
      </c>
      <c r="I6" s="53">
        <f>'３月'!I6+'４月'!G6</f>
        <v>30926893</v>
      </c>
      <c r="J6" s="53">
        <f>'３月'!J6+'４月'!H6</f>
        <v>1681342080</v>
      </c>
    </row>
    <row r="7" spans="1:10" ht="13.5">
      <c r="A7" s="10">
        <v>3</v>
      </c>
      <c r="B7" s="49">
        <f>'[1]４月分'!$H$8</f>
        <v>391459</v>
      </c>
      <c r="C7" s="50">
        <f>'[1]４月分'!$I$8</f>
        <v>46289504</v>
      </c>
      <c r="E7" s="40"/>
      <c r="F7" s="43" t="s">
        <v>23</v>
      </c>
      <c r="G7" s="72">
        <v>7558613</v>
      </c>
      <c r="H7" s="76">
        <v>605584854</v>
      </c>
      <c r="I7" s="69">
        <f>'３月'!I7+'４月'!G7</f>
        <v>28972063</v>
      </c>
      <c r="J7" s="69">
        <f>'３月'!J7+'４月'!H7</f>
        <v>2246299353</v>
      </c>
    </row>
    <row r="8" spans="1:10" ht="13.5">
      <c r="A8" s="10">
        <v>4</v>
      </c>
      <c r="B8" s="49">
        <f>'[1]４月分'!$H$9</f>
        <v>717098</v>
      </c>
      <c r="C8" s="50">
        <f>'[1]４月分'!$I$9</f>
        <v>60378862</v>
      </c>
      <c r="E8" s="117" t="s">
        <v>53</v>
      </c>
      <c r="F8" s="118"/>
      <c r="G8" s="107">
        <v>36726</v>
      </c>
      <c r="H8" s="108">
        <v>24646900</v>
      </c>
      <c r="I8" s="53">
        <f>'３月'!I8+'４月'!G8</f>
        <v>363418</v>
      </c>
      <c r="J8" s="53">
        <f>'３月'!J8+'４月'!H8</f>
        <v>152367120</v>
      </c>
    </row>
    <row r="9" spans="1:10" ht="13.5">
      <c r="A9" s="10">
        <v>5</v>
      </c>
      <c r="B9" s="49">
        <f>'[1]４月分'!$H$10</f>
        <v>0</v>
      </c>
      <c r="C9" s="50">
        <f>'[1]４月分'!$I$10</f>
        <v>0</v>
      </c>
      <c r="E9" s="40"/>
      <c r="F9" s="43" t="s">
        <v>23</v>
      </c>
      <c r="G9" s="87">
        <v>114563</v>
      </c>
      <c r="H9" s="87">
        <v>56914156</v>
      </c>
      <c r="I9" s="69">
        <f>'３月'!I9+'４月'!G9</f>
        <v>630443</v>
      </c>
      <c r="J9" s="69">
        <f>'３月'!J9+'４月'!H9</f>
        <v>273050115</v>
      </c>
    </row>
    <row r="10" spans="1:10" ht="13.5">
      <c r="A10" s="10">
        <v>6</v>
      </c>
      <c r="B10" s="49">
        <f>'[1]４月分'!$H$11</f>
        <v>498267</v>
      </c>
      <c r="C10" s="50">
        <f>'[1]４月分'!$I$11</f>
        <v>61597567</v>
      </c>
      <c r="E10" s="117" t="s">
        <v>54</v>
      </c>
      <c r="F10" s="118"/>
      <c r="G10" s="56">
        <v>887280</v>
      </c>
      <c r="H10" s="67">
        <v>280934010</v>
      </c>
      <c r="I10" s="53">
        <f>'３月'!I10+'４月'!G10</f>
        <v>3815960</v>
      </c>
      <c r="J10" s="53">
        <f>'３月'!J10+'４月'!H10</f>
        <v>1152611672</v>
      </c>
    </row>
    <row r="11" spans="1:10" ht="13.5">
      <c r="A11" s="10">
        <v>7</v>
      </c>
      <c r="B11" s="49">
        <f>'[1]４月分'!$H$12</f>
        <v>486583</v>
      </c>
      <c r="C11" s="50">
        <f>'[1]４月分'!$I$12</f>
        <v>54958663</v>
      </c>
      <c r="E11" s="40"/>
      <c r="F11" s="43" t="s">
        <v>23</v>
      </c>
      <c r="G11" s="72">
        <v>996720</v>
      </c>
      <c r="H11" s="72">
        <v>235832520</v>
      </c>
      <c r="I11" s="69">
        <f>'３月'!I11+'４月'!G11</f>
        <v>3901980</v>
      </c>
      <c r="J11" s="69">
        <f>'３月'!J11+'４月'!H11</f>
        <v>1101336285</v>
      </c>
    </row>
    <row r="12" spans="1:10" ht="13.5">
      <c r="A12" s="10">
        <v>8</v>
      </c>
      <c r="B12" s="49">
        <f>'[1]４月分'!$H$13</f>
        <v>428851</v>
      </c>
      <c r="C12" s="50">
        <f>'[1]４月分'!$I$13</f>
        <v>32866592</v>
      </c>
      <c r="E12" s="117" t="s">
        <v>43</v>
      </c>
      <c r="F12" s="118"/>
      <c r="G12" s="107">
        <v>13242</v>
      </c>
      <c r="H12" s="108">
        <v>9365989</v>
      </c>
      <c r="I12" s="53">
        <f>'３月'!I12+'４月'!G12</f>
        <v>57206</v>
      </c>
      <c r="J12" s="53">
        <f>'３月'!J12+'４月'!H12</f>
        <v>38779948</v>
      </c>
    </row>
    <row r="13" spans="1:10" ht="13.5">
      <c r="A13" s="10">
        <v>9</v>
      </c>
      <c r="B13" s="49">
        <f>'[1]４月分'!$H$14</f>
        <v>788442</v>
      </c>
      <c r="C13" s="50">
        <f>'[1]４月分'!$I$14</f>
        <v>68876371</v>
      </c>
      <c r="E13" s="40"/>
      <c r="F13" s="43" t="s">
        <v>23</v>
      </c>
      <c r="G13" s="87">
        <v>14987</v>
      </c>
      <c r="H13" s="87">
        <v>13796464</v>
      </c>
      <c r="I13" s="69">
        <f>'３月'!I13+'４月'!G13</f>
        <v>76201</v>
      </c>
      <c r="J13" s="69">
        <f>'３月'!J13+'４月'!H13</f>
        <v>65101523</v>
      </c>
    </row>
    <row r="14" spans="1:10" ht="13.5">
      <c r="A14" s="10">
        <v>10</v>
      </c>
      <c r="B14" s="49">
        <f>'[1]４月分'!$H$15</f>
        <v>534482</v>
      </c>
      <c r="C14" s="50">
        <f>'[1]４月分'!$I$15</f>
        <v>61045971</v>
      </c>
      <c r="E14" s="126" t="s">
        <v>96</v>
      </c>
      <c r="F14" s="127"/>
      <c r="G14" s="56"/>
      <c r="H14" s="68"/>
      <c r="I14" s="53">
        <f>'３月'!I14+'４月'!G14</f>
        <v>0</v>
      </c>
      <c r="J14" s="53">
        <f>'３月'!J14+'４月'!H14</f>
        <v>0</v>
      </c>
    </row>
    <row r="15" spans="1:10" ht="13.5">
      <c r="A15" s="10">
        <v>11</v>
      </c>
      <c r="B15" s="49">
        <f>'[1]４月分'!$H$16</f>
        <v>240167</v>
      </c>
      <c r="C15" s="50">
        <f>'[1]４月分'!$I$16</f>
        <v>30026414</v>
      </c>
      <c r="E15" s="40"/>
      <c r="F15" s="43" t="s">
        <v>23</v>
      </c>
      <c r="G15" s="72"/>
      <c r="H15" s="77"/>
      <c r="I15" s="69">
        <f>'３月'!I15+'４月'!G15</f>
        <v>0</v>
      </c>
      <c r="J15" s="69">
        <f>'３月'!J15+'４月'!H15</f>
        <v>0</v>
      </c>
    </row>
    <row r="16" spans="1:10" ht="13.5">
      <c r="A16" s="10">
        <v>12</v>
      </c>
      <c r="B16" s="49">
        <f>'[1]４月分'!$H$17</f>
        <v>0</v>
      </c>
      <c r="C16" s="50">
        <f>'[1]４月分'!$I$17</f>
        <v>0</v>
      </c>
      <c r="E16" s="117" t="s">
        <v>44</v>
      </c>
      <c r="F16" s="118"/>
      <c r="G16" s="56"/>
      <c r="H16" s="56"/>
      <c r="I16" s="53">
        <f>'３月'!I16+'４月'!G16</f>
        <v>0</v>
      </c>
      <c r="J16" s="53">
        <f>'３月'!J16+'４月'!H16</f>
        <v>0</v>
      </c>
    </row>
    <row r="17" spans="1:10" ht="13.5">
      <c r="A17" s="10">
        <v>13</v>
      </c>
      <c r="B17" s="49">
        <f>'[1]４月分'!$H$18</f>
        <v>537360</v>
      </c>
      <c r="C17" s="50">
        <f>'[1]４月分'!$I$18</f>
        <v>63264494</v>
      </c>
      <c r="E17" s="40"/>
      <c r="F17" s="43" t="s">
        <v>23</v>
      </c>
      <c r="G17" s="58">
        <v>0</v>
      </c>
      <c r="H17" s="58">
        <v>0</v>
      </c>
      <c r="I17" s="69">
        <f>'３月'!I17+'４月'!G17</f>
        <v>0</v>
      </c>
      <c r="J17" s="69">
        <f>'３月'!J17+'４月'!H17</f>
        <v>0</v>
      </c>
    </row>
    <row r="18" spans="1:10" ht="13.5">
      <c r="A18" s="10">
        <v>14</v>
      </c>
      <c r="B18" s="49">
        <f>'[1]４月分'!$H$19</f>
        <v>461542</v>
      </c>
      <c r="C18" s="50">
        <f>'[1]４月分'!$I$19</f>
        <v>49788480</v>
      </c>
      <c r="E18" s="123" t="s">
        <v>27</v>
      </c>
      <c r="F18" s="124"/>
      <c r="G18" s="107">
        <v>281777</v>
      </c>
      <c r="H18" s="108">
        <v>126050802</v>
      </c>
      <c r="I18" s="53">
        <f>'３月'!I18+'４月'!G18</f>
        <v>1507476</v>
      </c>
      <c r="J18" s="53">
        <f>'３月'!J18+'４月'!H18</f>
        <v>876128333</v>
      </c>
    </row>
    <row r="19" spans="1:10" ht="13.5">
      <c r="A19" s="10">
        <v>15</v>
      </c>
      <c r="B19" s="49">
        <f>'[1]４月分'!$H$20</f>
        <v>56842</v>
      </c>
      <c r="C19" s="50">
        <f>'[1]４月分'!$I$20</f>
        <v>22736925</v>
      </c>
      <c r="E19" s="40"/>
      <c r="F19" s="43" t="s">
        <v>23</v>
      </c>
      <c r="G19" s="87">
        <v>408094</v>
      </c>
      <c r="H19" s="87">
        <v>167053148</v>
      </c>
      <c r="I19" s="69">
        <f>'３月'!I19+'４月'!G19</f>
        <v>2011743</v>
      </c>
      <c r="J19" s="69">
        <f>'３月'!J19+'４月'!H19</f>
        <v>1107703100</v>
      </c>
    </row>
    <row r="20" spans="1:10" ht="13.5">
      <c r="A20" s="10">
        <v>16</v>
      </c>
      <c r="B20" s="49">
        <f>'[1]４月分'!$H$21</f>
        <v>69891</v>
      </c>
      <c r="C20" s="50">
        <f>'[1]４月分'!$I$21</f>
        <v>28756149</v>
      </c>
      <c r="E20" s="117" t="s">
        <v>26</v>
      </c>
      <c r="F20" s="118"/>
      <c r="G20" s="56">
        <v>29303</v>
      </c>
      <c r="H20" s="67">
        <v>13150829</v>
      </c>
      <c r="I20" s="53">
        <f>'３月'!I20+'４月'!G20</f>
        <v>52264</v>
      </c>
      <c r="J20" s="53">
        <f>'３月'!J20+'４月'!H20</f>
        <v>25313851</v>
      </c>
    </row>
    <row r="21" spans="1:10" ht="13.5">
      <c r="A21" s="10">
        <v>17</v>
      </c>
      <c r="B21" s="49">
        <f>'[1]４月分'!$H$22</f>
        <v>363889</v>
      </c>
      <c r="C21" s="50">
        <f>'[1]４月分'!$I$22</f>
        <v>52690379</v>
      </c>
      <c r="E21" s="40"/>
      <c r="F21" s="43" t="s">
        <v>23</v>
      </c>
      <c r="G21" s="72">
        <v>13119</v>
      </c>
      <c r="H21" s="72">
        <v>6622417</v>
      </c>
      <c r="I21" s="69">
        <f>'３月'!I21+'４月'!G21</f>
        <v>61013</v>
      </c>
      <c r="J21" s="69">
        <f>'３月'!J21+'４月'!H21</f>
        <v>30128619</v>
      </c>
    </row>
    <row r="22" spans="1:10" ht="13.5">
      <c r="A22" s="10">
        <v>18</v>
      </c>
      <c r="B22" s="49">
        <f>'[1]４月分'!$H$23</f>
        <v>198603</v>
      </c>
      <c r="C22" s="50">
        <f>'[1]４月分'!$I$23</f>
        <v>35095757</v>
      </c>
      <c r="E22" s="117" t="s">
        <v>45</v>
      </c>
      <c r="F22" s="118"/>
      <c r="G22" s="107">
        <v>630318</v>
      </c>
      <c r="H22" s="108">
        <v>323374430</v>
      </c>
      <c r="I22" s="53">
        <f>'３月'!I22+'４月'!G22</f>
        <v>2247316</v>
      </c>
      <c r="J22" s="53">
        <f>'３月'!J22+'４月'!H22</f>
        <v>1201537472</v>
      </c>
    </row>
    <row r="23" spans="1:10" ht="13.5">
      <c r="A23" s="10">
        <v>19</v>
      </c>
      <c r="B23" s="49">
        <f>'[1]４月分'!$H$24</f>
        <v>0</v>
      </c>
      <c r="C23" s="50">
        <f>'[1]４月分'!$I$24</f>
        <v>0</v>
      </c>
      <c r="E23" s="40"/>
      <c r="F23" s="43" t="s">
        <v>23</v>
      </c>
      <c r="G23" s="87">
        <v>574181</v>
      </c>
      <c r="H23" s="94">
        <v>343623643</v>
      </c>
      <c r="I23" s="69">
        <f>'３月'!I23+'４月'!G23</f>
        <v>2575284</v>
      </c>
      <c r="J23" s="69">
        <f>'３月'!J23+'４月'!H23</f>
        <v>1404338447</v>
      </c>
    </row>
    <row r="24" spans="1:10" ht="13.5">
      <c r="A24" s="10">
        <v>20</v>
      </c>
      <c r="B24" s="49">
        <f>'[1]４月分'!$H$25</f>
        <v>645805</v>
      </c>
      <c r="C24" s="50">
        <f>'[1]４月分'!$I$25</f>
        <v>71768035</v>
      </c>
      <c r="E24" s="117" t="s">
        <v>24</v>
      </c>
      <c r="F24" s="118"/>
      <c r="G24" s="56">
        <f aca="true" t="shared" si="0" ref="G24:J25">G6+G8+G10+G12+G14+G16+G18+G20+G22</f>
        <v>10568940</v>
      </c>
      <c r="H24" s="56">
        <f t="shared" si="0"/>
        <v>1217188215</v>
      </c>
      <c r="I24" s="56">
        <f t="shared" si="0"/>
        <v>38970533</v>
      </c>
      <c r="J24" s="56">
        <f t="shared" si="0"/>
        <v>5128080476</v>
      </c>
    </row>
    <row r="25" spans="1:10" ht="13.5">
      <c r="A25" s="10">
        <v>21</v>
      </c>
      <c r="B25" s="49">
        <f>'[1]４月分'!$H$26</f>
        <v>254892</v>
      </c>
      <c r="C25" s="50">
        <f>'[1]４月分'!$I$26</f>
        <v>45592521</v>
      </c>
      <c r="E25" s="40"/>
      <c r="F25" s="43" t="s">
        <v>25</v>
      </c>
      <c r="G25" s="58">
        <f t="shared" si="0"/>
        <v>9680277</v>
      </c>
      <c r="H25" s="58">
        <f t="shared" si="0"/>
        <v>1429427202</v>
      </c>
      <c r="I25" s="58">
        <f t="shared" si="0"/>
        <v>38228727</v>
      </c>
      <c r="J25" s="58">
        <f t="shared" si="0"/>
        <v>6227957442</v>
      </c>
    </row>
    <row r="26" spans="1:10" ht="13.5">
      <c r="A26" s="10">
        <v>22</v>
      </c>
      <c r="B26" s="49">
        <f>'[1]４月分'!$H$27</f>
        <v>20997</v>
      </c>
      <c r="C26" s="50">
        <f>'[1]４月分'!$I$27</f>
        <v>8941199</v>
      </c>
      <c r="E26" s="119" t="s">
        <v>46</v>
      </c>
      <c r="F26" s="120"/>
      <c r="G26" s="3">
        <f>G24/G25</f>
        <v>1.091801401964014</v>
      </c>
      <c r="H26" s="3">
        <f>H24/H25</f>
        <v>0.8515216537763914</v>
      </c>
      <c r="I26" s="3">
        <f>I24/I25</f>
        <v>1.0194044128123858</v>
      </c>
      <c r="J26" s="3">
        <f>J24/J25</f>
        <v>0.8233968397756434</v>
      </c>
    </row>
    <row r="27" spans="1:10" ht="13.5" customHeight="1">
      <c r="A27" s="10">
        <v>23</v>
      </c>
      <c r="B27" s="49">
        <f>'[1]４月分'!$H$28</f>
        <v>32996</v>
      </c>
      <c r="C27" s="50">
        <f>'[1]４月分'!$I$28</f>
        <v>15458627</v>
      </c>
      <c r="E27" s="46"/>
      <c r="F27" s="62"/>
      <c r="G27" s="62"/>
      <c r="H27" s="62"/>
      <c r="I27" s="62"/>
      <c r="J27" s="62"/>
    </row>
    <row r="28" spans="1:10" ht="13.5">
      <c r="A28" s="10">
        <v>24</v>
      </c>
      <c r="B28" s="49">
        <f>'[1]４月分'!$H$29</f>
        <v>661165</v>
      </c>
      <c r="C28" s="50">
        <f>'[1]４月分'!$I$29</f>
        <v>50213229</v>
      </c>
      <c r="F28" s="48"/>
      <c r="G28" s="48"/>
      <c r="H28" s="48"/>
      <c r="I28" s="48"/>
      <c r="J28" s="48"/>
    </row>
    <row r="29" spans="1:10" ht="13.5">
      <c r="A29" s="10">
        <v>25</v>
      </c>
      <c r="B29" s="49">
        <f>'[1]４月分'!$H$30</f>
        <v>324872</v>
      </c>
      <c r="C29" s="50">
        <f>'[1]４月分'!$I$30</f>
        <v>51817972</v>
      </c>
      <c r="F29" s="48"/>
      <c r="G29" s="48"/>
      <c r="H29" s="48"/>
      <c r="I29" s="48"/>
      <c r="J29" s="48"/>
    </row>
    <row r="30" spans="1:10" ht="13.5">
      <c r="A30" s="10">
        <v>26</v>
      </c>
      <c r="B30" s="49">
        <f>'[1]４月分'!$H$31</f>
        <v>0</v>
      </c>
      <c r="C30" s="50">
        <f>'[1]４月分'!$I$31</f>
        <v>0</v>
      </c>
      <c r="F30" s="48"/>
      <c r="G30" s="48"/>
      <c r="H30" s="48"/>
      <c r="I30" s="48"/>
      <c r="J30" s="48"/>
    </row>
    <row r="31" spans="1:10" ht="13.5">
      <c r="A31" s="10">
        <v>27</v>
      </c>
      <c r="B31" s="49">
        <f>'[1]４月分'!$H$32</f>
        <v>68592</v>
      </c>
      <c r="C31" s="50">
        <f>'[1]４月分'!$I$32</f>
        <v>29408089</v>
      </c>
      <c r="F31" s="48"/>
      <c r="G31" s="48"/>
      <c r="H31" s="48"/>
      <c r="I31" s="48"/>
      <c r="J31" s="48"/>
    </row>
    <row r="32" spans="1:3" ht="13.5">
      <c r="A32" s="10">
        <v>28</v>
      </c>
      <c r="B32" s="49">
        <f>'[1]４月分'!$H$33</f>
        <v>413640</v>
      </c>
      <c r="C32" s="50">
        <f>'[1]４月分'!$I$33</f>
        <v>46946243</v>
      </c>
    </row>
    <row r="33" spans="1:3" ht="13.5">
      <c r="A33" s="10">
        <v>29</v>
      </c>
      <c r="B33" s="49">
        <f>'[1]４月分'!$H$34</f>
        <v>577024</v>
      </c>
      <c r="C33" s="50">
        <f>'[1]４月分'!$I$34</f>
        <v>49242648</v>
      </c>
    </row>
    <row r="34" spans="1:3" ht="13.5">
      <c r="A34" s="10">
        <v>30</v>
      </c>
      <c r="B34" s="49">
        <f>'[1]４月分'!$H$35</f>
        <v>1122982</v>
      </c>
      <c r="C34" s="50">
        <f>'[1]４月分'!$I$35</f>
        <v>93957987</v>
      </c>
    </row>
    <row r="35" spans="1:3" ht="14.25" thickBot="1">
      <c r="A35" s="10">
        <v>31</v>
      </c>
      <c r="B35" s="49"/>
      <c r="C35" s="50"/>
    </row>
    <row r="36" spans="1:6" ht="14.25" thickBot="1">
      <c r="A36" s="16" t="s">
        <v>24</v>
      </c>
      <c r="B36" s="7">
        <f>SUM(B5:B35)</f>
        <v>10568942</v>
      </c>
      <c r="C36" s="7">
        <f>SUM(C5:C35)</f>
        <v>1217188215</v>
      </c>
      <c r="F36" s="24"/>
    </row>
    <row r="37" spans="1:7" ht="13.5">
      <c r="A37" s="17" t="s">
        <v>25</v>
      </c>
      <c r="B37" s="6">
        <v>9680277</v>
      </c>
      <c r="C37" s="6">
        <v>1429427202</v>
      </c>
      <c r="G37" s="31"/>
    </row>
    <row r="38" spans="1:5" ht="14.25" thickBot="1">
      <c r="A38" s="18" t="s">
        <v>47</v>
      </c>
      <c r="B38" s="9">
        <f>B36/B37</f>
        <v>1.0918016085696722</v>
      </c>
      <c r="C38" s="9">
        <f>C36/C37</f>
        <v>0.8515216537763914</v>
      </c>
      <c r="E38" s="29"/>
    </row>
    <row r="39" spans="1:4" ht="24.75" thickBot="1">
      <c r="A39" s="22" t="s">
        <v>57</v>
      </c>
      <c r="B39" s="7">
        <f>'３月'!B39+'４月'!B36</f>
        <v>38970536</v>
      </c>
      <c r="C39" s="7">
        <f>'３月'!C39+'４月'!C36</f>
        <v>5128080476</v>
      </c>
      <c r="D39">
        <v>5886778368</v>
      </c>
    </row>
    <row r="40" spans="1:3" ht="13.5">
      <c r="A40" s="25" t="s">
        <v>48</v>
      </c>
      <c r="B40" s="27">
        <f>'３月'!B40+'４月'!B37</f>
        <v>38228727</v>
      </c>
      <c r="C40" s="27">
        <f>'３月'!C40+'４月'!C37</f>
        <v>6227957442</v>
      </c>
    </row>
    <row r="41" spans="1:3" ht="13.5">
      <c r="A41" s="19" t="s">
        <v>49</v>
      </c>
      <c r="B41" s="26">
        <f>B39/B40</f>
        <v>1.0194044912874027</v>
      </c>
      <c r="C41" s="26">
        <f>C39/C40</f>
        <v>0.8233968397756434</v>
      </c>
    </row>
  </sheetData>
  <mergeCells count="12">
    <mergeCell ref="E20:F20"/>
    <mergeCell ref="E22:F22"/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</mergeCells>
  <printOptions/>
  <pageMargins left="0.36" right="0.17" top="1" bottom="1" header="0.512" footer="0.512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22">
      <selection activeCell="B39" sqref="B39"/>
    </sheetView>
  </sheetViews>
  <sheetFormatPr defaultColWidth="9.00390625" defaultRowHeight="13.5"/>
  <cols>
    <col min="1" max="1" width="9.125" style="0" bestFit="1" customWidth="1"/>
    <col min="2" max="2" width="12.375" style="0" bestFit="1" customWidth="1"/>
    <col min="3" max="3" width="15.37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2.50390625" style="0" customWidth="1"/>
  </cols>
  <sheetData>
    <row r="1" ht="17.25">
      <c r="A1" s="20" t="s">
        <v>107</v>
      </c>
    </row>
    <row r="3" spans="1:7" ht="14.25">
      <c r="A3" s="21" t="s">
        <v>34</v>
      </c>
      <c r="E3" s="125" t="s">
        <v>35</v>
      </c>
      <c r="F3" s="125"/>
      <c r="G3" s="125"/>
    </row>
    <row r="4" spans="1:10" ht="13.5">
      <c r="A4" s="1" t="s">
        <v>36</v>
      </c>
      <c r="B4" s="1" t="s">
        <v>37</v>
      </c>
      <c r="C4" s="1" t="s">
        <v>38</v>
      </c>
      <c r="E4" s="44"/>
      <c r="F4" s="41"/>
      <c r="G4" s="10"/>
      <c r="H4" s="32" t="s">
        <v>60</v>
      </c>
      <c r="I4" s="10" t="s">
        <v>61</v>
      </c>
      <c r="J4" s="11"/>
    </row>
    <row r="5" spans="1:10" ht="13.5">
      <c r="A5" s="10">
        <v>1</v>
      </c>
      <c r="B5" s="49">
        <f>'[1]５月分'!$H$6</f>
        <v>483753</v>
      </c>
      <c r="C5" s="50">
        <f>'[1]５月分'!$I$6</f>
        <v>69419443</v>
      </c>
      <c r="E5" s="45"/>
      <c r="F5" s="42"/>
      <c r="G5" s="1" t="s">
        <v>39</v>
      </c>
      <c r="H5" s="33" t="s">
        <v>38</v>
      </c>
      <c r="I5" s="8" t="s">
        <v>39</v>
      </c>
      <c r="J5" s="1" t="s">
        <v>38</v>
      </c>
    </row>
    <row r="6" spans="1:10" ht="13.5">
      <c r="A6" s="10">
        <v>2</v>
      </c>
      <c r="B6" s="49">
        <f>'[1]５月分'!$H$7</f>
        <v>262560</v>
      </c>
      <c r="C6" s="50">
        <f>'[1]５月分'!$I$7</f>
        <v>39384307</v>
      </c>
      <c r="E6" s="117" t="s">
        <v>40</v>
      </c>
      <c r="F6" s="118"/>
      <c r="G6" s="56">
        <v>6647276</v>
      </c>
      <c r="H6" s="67">
        <v>502964355</v>
      </c>
      <c r="I6" s="56">
        <f>'４月'!I6+'５月'!G6</f>
        <v>37574169</v>
      </c>
      <c r="J6" s="56">
        <f>'４月'!J6+'５月'!H6</f>
        <v>2184306435</v>
      </c>
    </row>
    <row r="7" spans="1:10" ht="13.5">
      <c r="A7" s="10">
        <v>3</v>
      </c>
      <c r="B7" s="49">
        <f>'[1]５月分'!$H$8</f>
        <v>0</v>
      </c>
      <c r="C7" s="50">
        <f>'[1]５月分'!$I$8</f>
        <v>0</v>
      </c>
      <c r="E7" s="40"/>
      <c r="F7" s="43" t="s">
        <v>23</v>
      </c>
      <c r="G7" s="72">
        <v>6744931</v>
      </c>
      <c r="H7" s="76">
        <v>781796659</v>
      </c>
      <c r="I7" s="72">
        <f>'４月'!I7+'５月'!G7</f>
        <v>35716994</v>
      </c>
      <c r="J7" s="72">
        <f>'４月'!J7+'５月'!H7</f>
        <v>3028096012</v>
      </c>
    </row>
    <row r="8" spans="1:10" ht="13.5">
      <c r="A8" s="10">
        <v>4</v>
      </c>
      <c r="B8" s="49">
        <f>'[1]５月分'!$H$9</f>
        <v>0</v>
      </c>
      <c r="C8" s="50">
        <f>'[1]５月分'!$I$9</f>
        <v>0</v>
      </c>
      <c r="E8" s="117" t="s">
        <v>58</v>
      </c>
      <c r="F8" s="118"/>
      <c r="G8" s="107">
        <v>2948</v>
      </c>
      <c r="H8" s="108">
        <v>1579580</v>
      </c>
      <c r="I8" s="56">
        <f>'４月'!I8+'５月'!G8</f>
        <v>366366</v>
      </c>
      <c r="J8" s="56">
        <f>'４月'!J8+'５月'!H8</f>
        <v>153946700</v>
      </c>
    </row>
    <row r="9" spans="1:10" ht="13.5">
      <c r="A9" s="10">
        <v>5</v>
      </c>
      <c r="B9" s="49">
        <f>'[1]５月分'!$H$10</f>
        <v>0</v>
      </c>
      <c r="C9" s="50">
        <f>'[1]５月分'!$I$10</f>
        <v>0</v>
      </c>
      <c r="E9" s="40"/>
      <c r="F9" s="43" t="s">
        <v>23</v>
      </c>
      <c r="G9" s="87">
        <v>71368</v>
      </c>
      <c r="H9" s="87">
        <v>36671170</v>
      </c>
      <c r="I9" s="72">
        <f>'４月'!I9+'５月'!G9</f>
        <v>701811</v>
      </c>
      <c r="J9" s="72">
        <f>'４月'!J9+'５月'!H9</f>
        <v>309721285</v>
      </c>
    </row>
    <row r="10" spans="1:10" ht="13.5">
      <c r="A10" s="10">
        <v>6</v>
      </c>
      <c r="B10" s="49">
        <f>'[1]５月分'!$H$11</f>
        <v>35903</v>
      </c>
      <c r="C10" s="50">
        <f>'[1]５月分'!$I$11</f>
        <v>20316590</v>
      </c>
      <c r="E10" s="117" t="s">
        <v>59</v>
      </c>
      <c r="F10" s="118"/>
      <c r="G10" s="56">
        <v>836040</v>
      </c>
      <c r="H10" s="67">
        <v>274924545</v>
      </c>
      <c r="I10" s="56">
        <f>'４月'!I10+'５月'!G10</f>
        <v>4652000</v>
      </c>
      <c r="J10" s="56">
        <f>'４月'!J10+'５月'!H10</f>
        <v>1427536217</v>
      </c>
    </row>
    <row r="11" spans="1:10" ht="13.5">
      <c r="A11" s="10">
        <v>7</v>
      </c>
      <c r="B11" s="49">
        <f>'[1]５月分'!$H$12</f>
        <v>348778</v>
      </c>
      <c r="C11" s="50">
        <f>'[1]５月分'!$I$12</f>
        <v>61815255</v>
      </c>
      <c r="E11" s="40"/>
      <c r="F11" s="43" t="s">
        <v>23</v>
      </c>
      <c r="G11" s="72">
        <v>1007730</v>
      </c>
      <c r="H11" s="72">
        <v>275237235</v>
      </c>
      <c r="I11" s="72">
        <f>'４月'!I11+'５月'!G11</f>
        <v>4909710</v>
      </c>
      <c r="J11" s="72">
        <f>'４月'!J11+'５月'!H11</f>
        <v>1376573520</v>
      </c>
    </row>
    <row r="12" spans="1:10" ht="13.5">
      <c r="A12" s="10">
        <v>8</v>
      </c>
      <c r="B12" s="49">
        <f>'[1]５月分'!$H$13</f>
        <v>504025</v>
      </c>
      <c r="C12" s="50">
        <f>'[1]５月分'!$I$13</f>
        <v>72889462</v>
      </c>
      <c r="E12" s="117" t="s">
        <v>43</v>
      </c>
      <c r="F12" s="118"/>
      <c r="G12" s="107">
        <v>7065</v>
      </c>
      <c r="H12" s="108">
        <v>5053790</v>
      </c>
      <c r="I12" s="56">
        <f>'４月'!I12+'５月'!G12</f>
        <v>64271</v>
      </c>
      <c r="J12" s="56">
        <f>'４月'!J12+'５月'!H12</f>
        <v>43833738</v>
      </c>
    </row>
    <row r="13" spans="1:10" ht="13.5">
      <c r="A13" s="10">
        <v>9</v>
      </c>
      <c r="B13" s="49">
        <f>'[1]５月分'!$H$14</f>
        <v>573415</v>
      </c>
      <c r="C13" s="50">
        <f>'[1]５月分'!$I$14</f>
        <v>73407388</v>
      </c>
      <c r="E13" s="40"/>
      <c r="F13" s="43" t="s">
        <v>23</v>
      </c>
      <c r="G13" s="87">
        <v>11016</v>
      </c>
      <c r="H13" s="87">
        <v>10258759</v>
      </c>
      <c r="I13" s="72">
        <f>'４月'!I13+'５月'!G13</f>
        <v>87217</v>
      </c>
      <c r="J13" s="72">
        <f>'４月'!J13+'５月'!H13</f>
        <v>75360282</v>
      </c>
    </row>
    <row r="14" spans="1:10" ht="13.5">
      <c r="A14" s="10">
        <v>10</v>
      </c>
      <c r="B14" s="49">
        <f>'[1]５月分'!$H$15</f>
        <v>0</v>
      </c>
      <c r="C14" s="50">
        <f>'[1]５月分'!$I$15</f>
        <v>0</v>
      </c>
      <c r="E14" s="126" t="s">
        <v>96</v>
      </c>
      <c r="F14" s="127"/>
      <c r="G14" s="56"/>
      <c r="H14" s="59"/>
      <c r="I14" s="56">
        <f>'４月'!I14+'５月'!G14</f>
        <v>0</v>
      </c>
      <c r="J14" s="56">
        <f>'４月'!J14+'５月'!H14</f>
        <v>0</v>
      </c>
    </row>
    <row r="15" spans="1:10" ht="13.5">
      <c r="A15" s="10">
        <v>11</v>
      </c>
      <c r="B15" s="49">
        <f>'[1]５月分'!$H$16</f>
        <v>547591</v>
      </c>
      <c r="C15" s="50">
        <f>'[1]５月分'!$I$16</f>
        <v>83396882</v>
      </c>
      <c r="E15" s="40"/>
      <c r="F15" s="43" t="s">
        <v>23</v>
      </c>
      <c r="G15" s="72"/>
      <c r="H15" s="77"/>
      <c r="I15" s="72">
        <f>'４月'!I15+'５月'!G15</f>
        <v>0</v>
      </c>
      <c r="J15" s="72">
        <f>'４月'!J15+'５月'!H15</f>
        <v>0</v>
      </c>
    </row>
    <row r="16" spans="1:10" ht="13.5">
      <c r="A16" s="10">
        <v>12</v>
      </c>
      <c r="B16" s="49">
        <f>'[1]５月分'!$H$17</f>
        <v>412417</v>
      </c>
      <c r="C16" s="50">
        <f>'[1]５月分'!$I$17</f>
        <v>58479096</v>
      </c>
      <c r="E16" s="117" t="s">
        <v>44</v>
      </c>
      <c r="F16" s="118"/>
      <c r="G16" s="73"/>
      <c r="H16" s="56"/>
      <c r="I16" s="56">
        <f>'４月'!I16+'５月'!G16</f>
        <v>0</v>
      </c>
      <c r="J16" s="56">
        <f>'４月'!J16+'５月'!H16</f>
        <v>0</v>
      </c>
    </row>
    <row r="17" spans="1:10" ht="13.5">
      <c r="A17" s="10">
        <v>13</v>
      </c>
      <c r="B17" s="49">
        <f>'[1]５月分'!$H$18</f>
        <v>224295</v>
      </c>
      <c r="C17" s="50">
        <f>'[1]５月分'!$I$18</f>
        <v>31829535</v>
      </c>
      <c r="E17" s="40"/>
      <c r="F17" s="43" t="s">
        <v>23</v>
      </c>
      <c r="G17" s="74">
        <v>0</v>
      </c>
      <c r="H17" s="58">
        <v>0</v>
      </c>
      <c r="I17" s="72">
        <f>'４月'!I17+'５月'!G17</f>
        <v>0</v>
      </c>
      <c r="J17" s="72">
        <f>'４月'!J17+'５月'!H17</f>
        <v>0</v>
      </c>
    </row>
    <row r="18" spans="1:10" ht="13.5">
      <c r="A18" s="10">
        <v>14</v>
      </c>
      <c r="B18" s="49">
        <f>'[1]５月分'!$H$19</f>
        <v>295214</v>
      </c>
      <c r="C18" s="50">
        <f>'[1]５月分'!$I$19</f>
        <v>43487127</v>
      </c>
      <c r="E18" s="123" t="s">
        <v>27</v>
      </c>
      <c r="F18" s="124"/>
      <c r="G18" s="107">
        <v>324505</v>
      </c>
      <c r="H18" s="108">
        <v>135038480</v>
      </c>
      <c r="I18" s="56">
        <f>'４月'!I18+'５月'!G18</f>
        <v>1831981</v>
      </c>
      <c r="J18" s="56">
        <f>'４月'!J18+'５月'!H18</f>
        <v>1011166813</v>
      </c>
    </row>
    <row r="19" spans="1:10" ht="13.5">
      <c r="A19" s="10">
        <v>15</v>
      </c>
      <c r="B19" s="49">
        <f>'[1]５月分'!$H$20</f>
        <v>509174</v>
      </c>
      <c r="C19" s="50">
        <f>'[1]５月分'!$I$20</f>
        <v>57604304</v>
      </c>
      <c r="E19" s="40"/>
      <c r="F19" s="43" t="s">
        <v>23</v>
      </c>
      <c r="G19" s="87">
        <v>401517</v>
      </c>
      <c r="H19" s="87">
        <v>153036784</v>
      </c>
      <c r="I19" s="72">
        <f>'４月'!I19+'５月'!G19</f>
        <v>2413260</v>
      </c>
      <c r="J19" s="72">
        <f>'４月'!J19+'５月'!H19</f>
        <v>1260739884</v>
      </c>
    </row>
    <row r="20" spans="1:10" ht="13.5">
      <c r="A20" s="10">
        <v>16</v>
      </c>
      <c r="B20" s="49">
        <f>'[1]５月分'!$H$21</f>
        <v>1292694</v>
      </c>
      <c r="C20" s="50">
        <f>'[1]５月分'!$I$21</f>
        <v>68431218</v>
      </c>
      <c r="E20" s="117" t="s">
        <v>26</v>
      </c>
      <c r="F20" s="118"/>
      <c r="G20" s="56">
        <v>18860</v>
      </c>
      <c r="H20" s="67">
        <v>6434414</v>
      </c>
      <c r="I20" s="56">
        <f>'４月'!I20+'５月'!G20</f>
        <v>71124</v>
      </c>
      <c r="J20" s="56">
        <f>'４月'!J20+'５月'!H20</f>
        <v>31748265</v>
      </c>
    </row>
    <row r="21" spans="1:10" ht="13.5">
      <c r="A21" s="10">
        <v>17</v>
      </c>
      <c r="B21" s="49">
        <f>'[1]５月分'!$H$22</f>
        <v>0</v>
      </c>
      <c r="C21" s="50">
        <f>'[1]５月分'!$I$22</f>
        <v>0</v>
      </c>
      <c r="E21" s="40"/>
      <c r="F21" s="43" t="s">
        <v>23</v>
      </c>
      <c r="G21" s="95">
        <v>21036</v>
      </c>
      <c r="H21" s="95">
        <v>6850658</v>
      </c>
      <c r="I21" s="72">
        <f>'４月'!I21+'５月'!G21</f>
        <v>82049</v>
      </c>
      <c r="J21" s="72">
        <f>'４月'!J21+'５月'!H21</f>
        <v>36979277</v>
      </c>
    </row>
    <row r="22" spans="1:10" ht="13.5">
      <c r="A22" s="10">
        <v>18</v>
      </c>
      <c r="B22" s="49">
        <f>'[1]５月分'!$H$23</f>
        <v>213914</v>
      </c>
      <c r="C22" s="50">
        <f>'[1]５月分'!$I$23</f>
        <v>37407180</v>
      </c>
      <c r="E22" s="117" t="s">
        <v>45</v>
      </c>
      <c r="F22" s="130"/>
      <c r="G22" s="112">
        <v>841578</v>
      </c>
      <c r="H22" s="113">
        <v>322671542</v>
      </c>
      <c r="I22" s="111">
        <f>'４月'!I22+'５月'!G22</f>
        <v>3088894</v>
      </c>
      <c r="J22" s="56">
        <f>'４月'!J22+'５月'!H22</f>
        <v>1524209014</v>
      </c>
    </row>
    <row r="23" spans="1:10" ht="13.5">
      <c r="A23" s="10">
        <v>19</v>
      </c>
      <c r="B23" s="49">
        <f>'[1]５月分'!$H$24</f>
        <v>529791</v>
      </c>
      <c r="C23" s="50">
        <f>'[1]５月分'!$I$24</f>
        <v>48821674</v>
      </c>
      <c r="E23" s="40"/>
      <c r="F23" s="43" t="s">
        <v>23</v>
      </c>
      <c r="G23" s="87">
        <v>675283</v>
      </c>
      <c r="H23" s="94">
        <v>355470275</v>
      </c>
      <c r="I23" s="72">
        <f>'４月'!I23+'５月'!G23</f>
        <v>3250567</v>
      </c>
      <c r="J23" s="72">
        <f>'４月'!J23+'５月'!H23</f>
        <v>1759808722</v>
      </c>
    </row>
    <row r="24" spans="1:10" ht="13.5">
      <c r="A24" s="10">
        <v>20</v>
      </c>
      <c r="B24" s="49">
        <f>'[1]５月分'!$H$25</f>
        <v>553444</v>
      </c>
      <c r="C24" s="50">
        <f>'[1]５月分'!$I$25</f>
        <v>64194044</v>
      </c>
      <c r="E24" s="117" t="s">
        <v>24</v>
      </c>
      <c r="F24" s="118"/>
      <c r="G24" s="73">
        <f>G6+G8+G10+G12+G14+G16+G18+G20+G22</f>
        <v>8678272</v>
      </c>
      <c r="H24" s="56">
        <f aca="true" t="shared" si="0" ref="G24:J25">H6+H8+H10+H12+H14+H16+H18+H20+H22</f>
        <v>1248666706</v>
      </c>
      <c r="I24" s="56">
        <f t="shared" si="0"/>
        <v>47648805</v>
      </c>
      <c r="J24" s="56">
        <f t="shared" si="0"/>
        <v>6376747182</v>
      </c>
    </row>
    <row r="25" spans="1:10" ht="13.5">
      <c r="A25" s="10">
        <v>21</v>
      </c>
      <c r="B25" s="49">
        <f>'[1]５月分'!$H$26</f>
        <v>351955</v>
      </c>
      <c r="C25" s="50">
        <f>'[1]５月分'!$I$26</f>
        <v>45339048</v>
      </c>
      <c r="E25" s="40"/>
      <c r="F25" s="43" t="s">
        <v>25</v>
      </c>
      <c r="G25" s="58">
        <f t="shared" si="0"/>
        <v>8932881</v>
      </c>
      <c r="H25" s="58">
        <f t="shared" si="0"/>
        <v>1619321540</v>
      </c>
      <c r="I25" s="58">
        <f t="shared" si="0"/>
        <v>47161608</v>
      </c>
      <c r="J25" s="58">
        <f t="shared" si="0"/>
        <v>7847278982</v>
      </c>
    </row>
    <row r="26" spans="1:10" ht="13.5">
      <c r="A26" s="10">
        <v>22</v>
      </c>
      <c r="B26" s="49">
        <f>'[1]５月分'!$H$27</f>
        <v>359681</v>
      </c>
      <c r="C26" s="50">
        <f>'[1]５月分'!$I$27</f>
        <v>47026183</v>
      </c>
      <c r="E26" s="119" t="s">
        <v>46</v>
      </c>
      <c r="F26" s="120"/>
      <c r="G26" s="3">
        <f>G24/G25</f>
        <v>0.9714975493348674</v>
      </c>
      <c r="H26" s="3">
        <f>H24/H25</f>
        <v>0.7711048579024028</v>
      </c>
      <c r="I26" s="3">
        <f>I24/I25</f>
        <v>1.0103303729592934</v>
      </c>
      <c r="J26" s="3">
        <f>J24/J25</f>
        <v>0.8126061526074083</v>
      </c>
    </row>
    <row r="27" spans="1:10" ht="13.5" customHeight="1">
      <c r="A27" s="10">
        <v>23</v>
      </c>
      <c r="B27" s="49">
        <f>'[1]５月分'!$H$28</f>
        <v>179868</v>
      </c>
      <c r="C27" s="50">
        <f>'[1]５月分'!$I$28</f>
        <v>35722003</v>
      </c>
      <c r="E27" s="46"/>
      <c r="F27" s="62"/>
      <c r="G27" s="62"/>
      <c r="H27" s="62"/>
      <c r="I27" s="62"/>
      <c r="J27" s="62"/>
    </row>
    <row r="28" spans="1:10" ht="13.5">
      <c r="A28" s="10">
        <v>24</v>
      </c>
      <c r="B28" s="49">
        <f>'[1]５月分'!$H$29</f>
        <v>0</v>
      </c>
      <c r="C28" s="50">
        <f>'[1]５月分'!$I$29</f>
        <v>0</v>
      </c>
      <c r="F28" s="48"/>
      <c r="G28" s="48"/>
      <c r="H28" s="48"/>
      <c r="I28" s="48"/>
      <c r="J28" s="48"/>
    </row>
    <row r="29" spans="1:10" ht="13.5">
      <c r="A29" s="10">
        <v>25</v>
      </c>
      <c r="B29" s="49">
        <f>'[1]５月分'!$H$30</f>
        <v>196782</v>
      </c>
      <c r="C29" s="50">
        <f>'[1]５月分'!$I$30</f>
        <v>65488734</v>
      </c>
      <c r="F29" s="48"/>
      <c r="G29" s="48"/>
      <c r="H29" s="48"/>
      <c r="I29" s="48"/>
      <c r="J29" s="48"/>
    </row>
    <row r="30" spans="1:10" ht="13.5">
      <c r="A30" s="10">
        <v>26</v>
      </c>
      <c r="B30" s="49">
        <f>'[1]５月分'!$H$31</f>
        <v>224985</v>
      </c>
      <c r="C30" s="50">
        <f>'[1]５月分'!$I$31</f>
        <v>53288801</v>
      </c>
      <c r="F30" s="48"/>
      <c r="G30" s="48"/>
      <c r="H30" s="48"/>
      <c r="I30" s="48"/>
      <c r="J30" s="48"/>
    </row>
    <row r="31" spans="1:3" ht="13.5">
      <c r="A31" s="10">
        <v>27</v>
      </c>
      <c r="B31" s="49">
        <f>'[1]５月分'!$H$32</f>
        <v>186982</v>
      </c>
      <c r="C31" s="50">
        <f>'[1]５月分'!$I$32</f>
        <v>42693987</v>
      </c>
    </row>
    <row r="32" spans="1:3" ht="13.5">
      <c r="A32" s="10">
        <v>28</v>
      </c>
      <c r="B32" s="49">
        <f>'[1]５月分'!$H$33</f>
        <v>238165</v>
      </c>
      <c r="C32" s="50">
        <f>'[1]５月分'!$I$33</f>
        <v>64608400</v>
      </c>
    </row>
    <row r="33" spans="1:3" ht="13.5">
      <c r="A33" s="10">
        <v>29</v>
      </c>
      <c r="B33" s="49">
        <f>'[1]５月分'!$H$34</f>
        <v>89158</v>
      </c>
      <c r="C33" s="50">
        <f>'[1]５月分'!$I$34</f>
        <v>32213993</v>
      </c>
    </row>
    <row r="34" spans="1:3" ht="13.5">
      <c r="A34" s="10">
        <v>30</v>
      </c>
      <c r="B34" s="49">
        <f>'[1]５月分'!$H$35</f>
        <v>63728</v>
      </c>
      <c r="C34" s="50">
        <f>'[1]５月分'!$I$35</f>
        <v>31402052</v>
      </c>
    </row>
    <row r="35" spans="1:3" ht="14.25" thickBot="1">
      <c r="A35" s="10">
        <v>31</v>
      </c>
      <c r="B35" s="49"/>
      <c r="C35" s="50"/>
    </row>
    <row r="36" spans="1:6" ht="14.25" thickBot="1">
      <c r="A36" s="16" t="s">
        <v>24</v>
      </c>
      <c r="B36" s="7">
        <f>SUM(B5:B35)</f>
        <v>8678272</v>
      </c>
      <c r="C36" s="7">
        <f>SUM(C5:C35)</f>
        <v>1248666706</v>
      </c>
      <c r="F36" s="24"/>
    </row>
    <row r="37" spans="1:7" ht="13.5">
      <c r="A37" s="17" t="s">
        <v>25</v>
      </c>
      <c r="B37" s="6">
        <v>8932881</v>
      </c>
      <c r="C37" s="6">
        <v>1619321540</v>
      </c>
      <c r="G37" s="31"/>
    </row>
    <row r="38" spans="1:5" ht="14.25" thickBot="1">
      <c r="A38" s="18" t="s">
        <v>47</v>
      </c>
      <c r="B38" s="3">
        <f>B36/B37</f>
        <v>0.9714975493348674</v>
      </c>
      <c r="C38" s="3">
        <f>C36/C37</f>
        <v>0.7711048579024028</v>
      </c>
      <c r="E38" s="29"/>
    </row>
    <row r="39" spans="1:4" ht="24.75" thickBot="1">
      <c r="A39" s="22" t="s">
        <v>62</v>
      </c>
      <c r="B39" s="7">
        <f>'４月'!B39+'５月'!B36</f>
        <v>47648808</v>
      </c>
      <c r="C39" s="7">
        <f>'４月'!C39+'５月'!C36</f>
        <v>6376747182</v>
      </c>
      <c r="D39">
        <v>5886778368</v>
      </c>
    </row>
    <row r="40" spans="1:4" ht="13.5">
      <c r="A40" s="25" t="s">
        <v>48</v>
      </c>
      <c r="B40" s="27">
        <f>'４月'!B40+'５月'!B37</f>
        <v>47161608</v>
      </c>
      <c r="C40" s="27">
        <f>'４月'!C40+'５月'!C37</f>
        <v>7847278982</v>
      </c>
      <c r="D40">
        <v>6504490169</v>
      </c>
    </row>
    <row r="41" spans="1:3" ht="13.5">
      <c r="A41" s="19" t="s">
        <v>49</v>
      </c>
      <c r="B41" s="26">
        <f>B39/B40</f>
        <v>1.010330436570356</v>
      </c>
      <c r="C41" s="26">
        <f>C39/C40</f>
        <v>0.8126061526074083</v>
      </c>
    </row>
  </sheetData>
  <mergeCells count="12"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  <mergeCell ref="E26:F26"/>
  </mergeCells>
  <printOptions/>
  <pageMargins left="0.36" right="0.17" top="1" bottom="1" header="0.512" footer="0.51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H13" sqref="H13"/>
    </sheetView>
  </sheetViews>
  <sheetFormatPr defaultColWidth="9.00390625" defaultRowHeight="13.5"/>
  <cols>
    <col min="1" max="1" width="9.125" style="0" bestFit="1" customWidth="1"/>
    <col min="2" max="2" width="12.375" style="0" bestFit="1" customWidth="1"/>
    <col min="3" max="3" width="15.37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3.50390625" style="0" customWidth="1"/>
  </cols>
  <sheetData>
    <row r="1" ht="17.25">
      <c r="A1" s="20" t="s">
        <v>108</v>
      </c>
    </row>
    <row r="2" ht="13.5">
      <c r="I2" t="s">
        <v>99</v>
      </c>
    </row>
    <row r="3" spans="1:7" ht="14.25">
      <c r="A3" s="21" t="s">
        <v>34</v>
      </c>
      <c r="E3" s="125" t="s">
        <v>35</v>
      </c>
      <c r="F3" s="125"/>
      <c r="G3" s="125"/>
    </row>
    <row r="4" spans="1:11" ht="13.5">
      <c r="A4" s="1" t="s">
        <v>36</v>
      </c>
      <c r="B4" s="1" t="s">
        <v>37</v>
      </c>
      <c r="C4" s="1" t="s">
        <v>38</v>
      </c>
      <c r="E4" s="44"/>
      <c r="F4" s="41"/>
      <c r="G4" s="10"/>
      <c r="H4" s="32" t="s">
        <v>67</v>
      </c>
      <c r="I4" s="10" t="s">
        <v>66</v>
      </c>
      <c r="J4" s="11"/>
      <c r="K4" s="34"/>
    </row>
    <row r="5" spans="1:11" ht="13.5">
      <c r="A5" s="10">
        <v>1</v>
      </c>
      <c r="B5" s="49">
        <f>'[1]６月分'!$H$6</f>
        <v>154951</v>
      </c>
      <c r="C5" s="50">
        <f>'[1]６月分'!$I$6</f>
        <v>46965029</v>
      </c>
      <c r="E5" s="45"/>
      <c r="F5" s="42"/>
      <c r="G5" s="8" t="s">
        <v>39</v>
      </c>
      <c r="H5" s="33" t="s">
        <v>38</v>
      </c>
      <c r="I5" s="8" t="s">
        <v>39</v>
      </c>
      <c r="J5" s="1" t="s">
        <v>38</v>
      </c>
      <c r="K5" s="34"/>
    </row>
    <row r="6" spans="1:11" ht="13.5">
      <c r="A6" s="10">
        <v>2</v>
      </c>
      <c r="B6" s="49">
        <f>'[1]６月分'!$H$7</f>
        <v>291677</v>
      </c>
      <c r="C6" s="50">
        <f>'[1]６月分'!$I$7</f>
        <v>58924065</v>
      </c>
      <c r="E6" s="117" t="s">
        <v>40</v>
      </c>
      <c r="F6" s="118"/>
      <c r="G6" s="107">
        <v>4784523</v>
      </c>
      <c r="H6" s="108">
        <v>957732033</v>
      </c>
      <c r="I6" s="56">
        <f>'５月'!I6+'６月'!G6</f>
        <v>42358692</v>
      </c>
      <c r="J6" s="56">
        <f>'５月'!J6+'６月'!H6</f>
        <v>3142038468</v>
      </c>
      <c r="K6" s="34"/>
    </row>
    <row r="7" spans="1:12" ht="13.5">
      <c r="A7" s="10">
        <v>3</v>
      </c>
      <c r="B7" s="49">
        <f>'[1]６月分'!$H$8</f>
        <v>357789</v>
      </c>
      <c r="C7" s="50">
        <f>'[1]６月分'!$I$8</f>
        <v>43071168</v>
      </c>
      <c r="E7" s="40"/>
      <c r="F7" s="43" t="s">
        <v>23</v>
      </c>
      <c r="G7" s="74">
        <v>4348107</v>
      </c>
      <c r="H7" s="114">
        <v>2741249842</v>
      </c>
      <c r="I7" s="72">
        <f>'５月'!I7+'６月'!G7</f>
        <v>40065101</v>
      </c>
      <c r="J7" s="72">
        <f>'５月'!J7+'６月'!H7</f>
        <v>5769345854</v>
      </c>
      <c r="K7" s="34"/>
      <c r="L7" s="31"/>
    </row>
    <row r="8" spans="1:11" ht="13.5">
      <c r="A8" s="10">
        <v>4</v>
      </c>
      <c r="B8" s="49">
        <f>'[1]６月分'!$H$9</f>
        <v>721262</v>
      </c>
      <c r="C8" s="50">
        <f>'[1]６月分'!$I$9</f>
        <v>82311959</v>
      </c>
      <c r="E8" s="117" t="s">
        <v>63</v>
      </c>
      <c r="F8" s="118"/>
      <c r="G8" s="107">
        <v>36565</v>
      </c>
      <c r="H8" s="107">
        <v>16681297</v>
      </c>
      <c r="I8" s="56">
        <f>'５月'!I8+'６月'!G8</f>
        <v>402931</v>
      </c>
      <c r="J8" s="56">
        <f>'５月'!J8+'６月'!H8</f>
        <v>170627997</v>
      </c>
      <c r="K8" s="34"/>
    </row>
    <row r="9" spans="1:11" ht="13.5">
      <c r="A9" s="10">
        <v>5</v>
      </c>
      <c r="B9" s="49">
        <f>'[1]６月分'!$H$10</f>
        <v>501656</v>
      </c>
      <c r="C9" s="50">
        <f>'[1]６月分'!$I$10</f>
        <v>59136313</v>
      </c>
      <c r="E9" s="40"/>
      <c r="F9" s="43" t="s">
        <v>23</v>
      </c>
      <c r="G9" s="87">
        <v>41658</v>
      </c>
      <c r="H9" s="87">
        <v>14810068</v>
      </c>
      <c r="I9" s="72">
        <f>'５月'!I9+'６月'!G9</f>
        <v>743469</v>
      </c>
      <c r="J9" s="72">
        <f>'５月'!J9+'６月'!H9</f>
        <v>324531353</v>
      </c>
      <c r="K9" s="34"/>
    </row>
    <row r="10" spans="1:11" ht="13.5">
      <c r="A10" s="10">
        <v>6</v>
      </c>
      <c r="B10" s="49">
        <f>'[1]６月分'!$H$11</f>
        <v>755184</v>
      </c>
      <c r="C10" s="50">
        <f>'[1]６月分'!$I$11</f>
        <v>60570601</v>
      </c>
      <c r="E10" s="117" t="s">
        <v>64</v>
      </c>
      <c r="F10" s="118"/>
      <c r="G10" s="107">
        <v>841500</v>
      </c>
      <c r="H10" s="107">
        <v>254197545</v>
      </c>
      <c r="I10" s="56">
        <f>'５月'!I10+'６月'!G10</f>
        <v>5493500</v>
      </c>
      <c r="J10" s="56">
        <f>'５月'!J10+'６月'!H10</f>
        <v>1681733762</v>
      </c>
      <c r="K10" s="34"/>
    </row>
    <row r="11" spans="1:11" ht="13.5">
      <c r="A11" s="10">
        <v>7</v>
      </c>
      <c r="B11" s="49">
        <f>'[1]６月分'!$H$12</f>
        <v>0</v>
      </c>
      <c r="C11" s="50">
        <f>'[1]６月分'!$I$12</f>
        <v>0</v>
      </c>
      <c r="E11" s="40"/>
      <c r="F11" s="43" t="s">
        <v>23</v>
      </c>
      <c r="G11" s="74">
        <v>842880</v>
      </c>
      <c r="H11" s="115">
        <v>257491290</v>
      </c>
      <c r="I11" s="72">
        <f>'５月'!I11+'６月'!G11</f>
        <v>5752590</v>
      </c>
      <c r="J11" s="72">
        <f>'５月'!J11+'６月'!H11</f>
        <v>1634064810</v>
      </c>
      <c r="K11" s="34"/>
    </row>
    <row r="12" spans="1:11" ht="13.5">
      <c r="A12" s="10">
        <v>8</v>
      </c>
      <c r="B12" s="49">
        <f>'[1]６月分'!$H$13</f>
        <v>536435</v>
      </c>
      <c r="C12" s="50">
        <f>'[1]６月分'!$I$13</f>
        <v>156564038</v>
      </c>
      <c r="E12" s="117" t="s">
        <v>43</v>
      </c>
      <c r="F12" s="118"/>
      <c r="G12" s="107">
        <v>4394</v>
      </c>
      <c r="H12" s="107">
        <v>3160904</v>
      </c>
      <c r="I12" s="56">
        <f>'５月'!I12+'６月'!G12</f>
        <v>68665</v>
      </c>
      <c r="J12" s="56">
        <f>'５月'!J12+'６月'!H12</f>
        <v>46994642</v>
      </c>
      <c r="K12" s="31"/>
    </row>
    <row r="13" spans="1:11" ht="13.5">
      <c r="A13" s="10">
        <v>9</v>
      </c>
      <c r="B13" s="49">
        <f>'[1]６月分'!$H$14</f>
        <v>475714</v>
      </c>
      <c r="C13" s="50">
        <f>'[1]６月分'!$I$14</f>
        <v>141966519</v>
      </c>
      <c r="E13" s="40"/>
      <c r="F13" s="43" t="s">
        <v>23</v>
      </c>
      <c r="G13" s="87">
        <v>7516</v>
      </c>
      <c r="H13" s="87">
        <v>7483348</v>
      </c>
      <c r="I13" s="72">
        <f>'５月'!I13+'６月'!G13</f>
        <v>94733</v>
      </c>
      <c r="J13" s="72">
        <f>'５月'!J13+'６月'!H13</f>
        <v>82843630</v>
      </c>
      <c r="K13" s="34"/>
    </row>
    <row r="14" spans="1:11" ht="13.5">
      <c r="A14" s="10">
        <v>10</v>
      </c>
      <c r="B14" s="49">
        <f>'[1]６月分'!$H$15</f>
        <v>201455</v>
      </c>
      <c r="C14" s="50">
        <f>'[1]６月分'!$I$15</f>
        <v>65565268</v>
      </c>
      <c r="E14" s="126" t="s">
        <v>96</v>
      </c>
      <c r="F14" s="127"/>
      <c r="G14" s="56"/>
      <c r="H14" s="59"/>
      <c r="I14" s="56">
        <f>'５月'!I14+'６月'!G14</f>
        <v>0</v>
      </c>
      <c r="J14" s="56">
        <f>'５月'!J14+'６月'!H14</f>
        <v>0</v>
      </c>
      <c r="K14" s="34"/>
    </row>
    <row r="15" spans="1:11" ht="13.5">
      <c r="A15" s="10">
        <v>11</v>
      </c>
      <c r="B15" s="49">
        <f>'[1]６月分'!$H$16</f>
        <v>205660</v>
      </c>
      <c r="C15" s="50">
        <f>'[1]６月分'!$I$16</f>
        <v>41175124</v>
      </c>
      <c r="E15" s="40"/>
      <c r="F15" s="43" t="s">
        <v>23</v>
      </c>
      <c r="G15" s="72"/>
      <c r="H15" s="77"/>
      <c r="I15" s="72">
        <f>'５月'!I15+'６月'!G15</f>
        <v>0</v>
      </c>
      <c r="J15" s="72">
        <f>'５月'!J15+'６月'!H15</f>
        <v>0</v>
      </c>
      <c r="K15" s="34"/>
    </row>
    <row r="16" spans="1:11" ht="13.5">
      <c r="A16" s="10">
        <v>12</v>
      </c>
      <c r="B16" s="49">
        <f>'[1]６月分'!$H$17</f>
        <v>64250</v>
      </c>
      <c r="C16" s="50">
        <f>'[1]６月分'!$I$17</f>
        <v>21461382</v>
      </c>
      <c r="E16" s="117" t="s">
        <v>44</v>
      </c>
      <c r="F16" s="118"/>
      <c r="G16" s="56"/>
      <c r="H16" s="56"/>
      <c r="I16" s="56">
        <f>'５月'!I16+'６月'!G16</f>
        <v>0</v>
      </c>
      <c r="J16" s="56">
        <f>'５月'!J16+'６月'!H16</f>
        <v>0</v>
      </c>
      <c r="K16" s="34"/>
    </row>
    <row r="17" spans="1:11" ht="13.5">
      <c r="A17" s="10">
        <v>13</v>
      </c>
      <c r="B17" s="49">
        <f>'[1]６月分'!$H$18</f>
        <v>21462</v>
      </c>
      <c r="C17" s="50">
        <f>'[1]６月分'!$I$18</f>
        <v>9824645</v>
      </c>
      <c r="E17" s="40"/>
      <c r="F17" s="43" t="s">
        <v>23</v>
      </c>
      <c r="G17" s="58"/>
      <c r="H17" s="58"/>
      <c r="I17" s="72">
        <f>'５月'!I17+'６月'!G17</f>
        <v>0</v>
      </c>
      <c r="J17" s="72">
        <f>'５月'!J17+'６月'!H17</f>
        <v>0</v>
      </c>
      <c r="K17" s="34"/>
    </row>
    <row r="18" spans="1:11" ht="13.5">
      <c r="A18" s="10">
        <v>14</v>
      </c>
      <c r="B18" s="49">
        <f>'[1]６月分'!$H$19</f>
        <v>0</v>
      </c>
      <c r="C18" s="50">
        <f>'[1]６月分'!$I$19</f>
        <v>0</v>
      </c>
      <c r="E18" s="123" t="s">
        <v>27</v>
      </c>
      <c r="F18" s="124"/>
      <c r="G18" s="73">
        <v>25</v>
      </c>
      <c r="H18" s="73">
        <v>13566</v>
      </c>
      <c r="I18" s="56">
        <f>'５月'!I18+'６月'!G18</f>
        <v>1832006</v>
      </c>
      <c r="J18" s="56">
        <f>'５月'!J18+'６月'!H18</f>
        <v>1011180379</v>
      </c>
      <c r="K18" s="34"/>
    </row>
    <row r="19" spans="1:11" ht="13.5">
      <c r="A19" s="10">
        <v>15</v>
      </c>
      <c r="B19" s="49">
        <f>'[1]６月分'!$H$20</f>
        <v>138765</v>
      </c>
      <c r="C19" s="50">
        <f>'[1]６月分'!$I$20</f>
        <v>49346975</v>
      </c>
      <c r="E19" s="40"/>
      <c r="F19" s="43" t="s">
        <v>23</v>
      </c>
      <c r="G19" s="87"/>
      <c r="H19" s="87"/>
      <c r="I19" s="72">
        <f>'５月'!I19+'６月'!G19</f>
        <v>2413260</v>
      </c>
      <c r="J19" s="72">
        <f>'５月'!J19+'６月'!H19</f>
        <v>1260739884</v>
      </c>
      <c r="K19" s="34"/>
    </row>
    <row r="20" spans="1:11" ht="13.5">
      <c r="A20" s="10">
        <v>16</v>
      </c>
      <c r="B20" s="49">
        <f>'[1]６月分'!$H$21</f>
        <v>76743</v>
      </c>
      <c r="C20" s="50">
        <f>'[1]６月分'!$I$21</f>
        <v>26693598</v>
      </c>
      <c r="E20" s="117" t="s">
        <v>26</v>
      </c>
      <c r="F20" s="118"/>
      <c r="G20" s="107">
        <v>81726</v>
      </c>
      <c r="H20" s="107">
        <v>19717525</v>
      </c>
      <c r="I20" s="56">
        <f>'５月'!I20+'６月'!G20</f>
        <v>152850</v>
      </c>
      <c r="J20" s="56">
        <f>'５月'!J20+'６月'!H20</f>
        <v>51465790</v>
      </c>
      <c r="K20" s="34"/>
    </row>
    <row r="21" spans="1:11" ht="13.5">
      <c r="A21" s="10">
        <v>17</v>
      </c>
      <c r="B21" s="49">
        <f>'[1]６月分'!$H$22</f>
        <v>233786</v>
      </c>
      <c r="C21" s="50">
        <f>'[1]６月分'!$I$22</f>
        <v>46194561</v>
      </c>
      <c r="E21" s="40"/>
      <c r="F21" s="43" t="s">
        <v>23</v>
      </c>
      <c r="G21" s="74">
        <v>229155</v>
      </c>
      <c r="H21" s="115">
        <v>30767970</v>
      </c>
      <c r="I21" s="72">
        <f>'５月'!I21+'６月'!G21</f>
        <v>311204</v>
      </c>
      <c r="J21" s="72">
        <f>'５月'!J21+'６月'!H21</f>
        <v>67747247</v>
      </c>
      <c r="K21" s="34"/>
    </row>
    <row r="22" spans="1:11" ht="13.5">
      <c r="A22" s="10">
        <v>18</v>
      </c>
      <c r="B22" s="49">
        <f>'[1]６月分'!$H$23</f>
        <v>174424</v>
      </c>
      <c r="C22" s="50">
        <f>'[1]６月分'!$I$23</f>
        <v>39677791</v>
      </c>
      <c r="E22" s="117" t="s">
        <v>45</v>
      </c>
      <c r="F22" s="118"/>
      <c r="G22" s="107">
        <v>905055</v>
      </c>
      <c r="H22" s="116">
        <v>380783145</v>
      </c>
      <c r="I22" s="56">
        <f>'５月'!I22+'６月'!G22</f>
        <v>3993949</v>
      </c>
      <c r="J22" s="56">
        <f>'５月'!J22+'６月'!H22</f>
        <v>1904992159</v>
      </c>
      <c r="K22" s="34"/>
    </row>
    <row r="23" spans="1:11" ht="13.5">
      <c r="A23" s="10">
        <v>19</v>
      </c>
      <c r="B23" s="49">
        <f>'[1]６月分'!$H$24</f>
        <v>172003</v>
      </c>
      <c r="C23" s="50">
        <f>'[1]６月分'!$I$24</f>
        <v>47240492</v>
      </c>
      <c r="E23" s="40"/>
      <c r="F23" s="43" t="s">
        <v>23</v>
      </c>
      <c r="G23" s="87">
        <v>1040568</v>
      </c>
      <c r="H23" s="94">
        <v>400867779</v>
      </c>
      <c r="I23" s="72">
        <f>'５月'!I23+'６月'!G23</f>
        <v>4291135</v>
      </c>
      <c r="J23" s="72">
        <f>'５月'!J23+'６月'!H23</f>
        <v>2160676501</v>
      </c>
      <c r="K23" s="34"/>
    </row>
    <row r="24" spans="1:11" ht="13.5">
      <c r="A24" s="10">
        <v>20</v>
      </c>
      <c r="B24" s="49">
        <f>'[1]６月分'!$H$25</f>
        <v>191294</v>
      </c>
      <c r="C24" s="50">
        <f>'[1]６月分'!$I$25</f>
        <v>40966917</v>
      </c>
      <c r="E24" s="117" t="s">
        <v>24</v>
      </c>
      <c r="F24" s="118"/>
      <c r="G24" s="56">
        <f aca="true" t="shared" si="0" ref="G24:J25">G6+G8+G10+G12+G14+G16+G18+G20+G22</f>
        <v>6653788</v>
      </c>
      <c r="H24" s="56">
        <f t="shared" si="0"/>
        <v>1632286015</v>
      </c>
      <c r="I24" s="56">
        <f t="shared" si="0"/>
        <v>54302593</v>
      </c>
      <c r="J24" s="56">
        <f t="shared" si="0"/>
        <v>8009033197</v>
      </c>
      <c r="K24" s="34"/>
    </row>
    <row r="25" spans="1:11" ht="13.5">
      <c r="A25" s="10">
        <v>21</v>
      </c>
      <c r="B25" s="49">
        <f>'[1]６月分'!$H$26</f>
        <v>0</v>
      </c>
      <c r="C25" s="50">
        <f>'[1]６月分'!$I$26</f>
        <v>0</v>
      </c>
      <c r="E25" s="40"/>
      <c r="F25" s="43" t="s">
        <v>25</v>
      </c>
      <c r="G25" s="58">
        <f t="shared" si="0"/>
        <v>6509884</v>
      </c>
      <c r="H25" s="58">
        <f t="shared" si="0"/>
        <v>3452670297</v>
      </c>
      <c r="I25" s="58">
        <f t="shared" si="0"/>
        <v>53671492</v>
      </c>
      <c r="J25" s="58">
        <f t="shared" si="0"/>
        <v>11299949279</v>
      </c>
      <c r="K25" s="34"/>
    </row>
    <row r="26" spans="1:11" ht="13.5">
      <c r="A26" s="10">
        <v>22</v>
      </c>
      <c r="B26" s="49">
        <f>'[1]６月分'!$H$27</f>
        <v>209741</v>
      </c>
      <c r="C26" s="50">
        <f>'[1]６月分'!$I$27</f>
        <v>75900848</v>
      </c>
      <c r="E26" s="119" t="s">
        <v>46</v>
      </c>
      <c r="F26" s="120"/>
      <c r="G26" s="3">
        <f>G24/G25</f>
        <v>1.0221054630159307</v>
      </c>
      <c r="H26" s="3">
        <f>H24/H25</f>
        <v>0.47276046497062907</v>
      </c>
      <c r="I26" s="3">
        <f>I24/I25</f>
        <v>1.011758588712235</v>
      </c>
      <c r="J26" s="3">
        <f>J24/J25</f>
        <v>0.7087671810955922</v>
      </c>
      <c r="K26" s="34"/>
    </row>
    <row r="27" spans="1:10" ht="13.5" customHeight="1">
      <c r="A27" s="10">
        <v>23</v>
      </c>
      <c r="B27" s="49">
        <f>'[1]６月分'!$H$28</f>
        <v>175981</v>
      </c>
      <c r="C27" s="50">
        <f>'[1]６月分'!$I$28</f>
        <v>31626840</v>
      </c>
      <c r="E27" s="46"/>
      <c r="F27" s="62"/>
      <c r="G27" s="62"/>
      <c r="H27" s="62"/>
      <c r="I27" s="62"/>
      <c r="J27" s="62"/>
    </row>
    <row r="28" spans="1:10" ht="13.5">
      <c r="A28" s="10">
        <v>24</v>
      </c>
      <c r="B28" s="49">
        <f>'[1]６月分'!$H$29</f>
        <v>76803</v>
      </c>
      <c r="C28" s="50">
        <f>'[1]６月分'!$I$29</f>
        <v>99059717</v>
      </c>
      <c r="F28" s="48"/>
      <c r="G28" s="48"/>
      <c r="H28" s="48"/>
      <c r="I28" s="48"/>
      <c r="J28" s="48"/>
    </row>
    <row r="29" spans="1:10" ht="13.5">
      <c r="A29" s="10">
        <v>25</v>
      </c>
      <c r="B29" s="49">
        <f>'[1]６月分'!$H$30</f>
        <v>129103</v>
      </c>
      <c r="C29" s="50">
        <f>'[1]６月分'!$I$30</f>
        <v>31490391</v>
      </c>
      <c r="F29" s="48"/>
      <c r="G29" s="48"/>
      <c r="H29" s="48"/>
      <c r="I29" s="48"/>
      <c r="J29" s="48"/>
    </row>
    <row r="30" spans="1:10" ht="13.5">
      <c r="A30" s="10">
        <v>26</v>
      </c>
      <c r="B30" s="49">
        <f>'[1]６月分'!$H$31</f>
        <v>117876</v>
      </c>
      <c r="C30" s="50">
        <f>'[1]６月分'!$I$31</f>
        <v>77821856</v>
      </c>
      <c r="F30" s="48"/>
      <c r="G30" s="48"/>
      <c r="H30" s="48"/>
      <c r="I30" s="48"/>
      <c r="J30" s="48"/>
    </row>
    <row r="31" spans="1:3" ht="13.5">
      <c r="A31" s="10">
        <v>27</v>
      </c>
      <c r="B31" s="49">
        <f>'[1]６月分'!$H$32</f>
        <v>103958</v>
      </c>
      <c r="C31" s="50">
        <f>'[1]６月分'!$I$32</f>
        <v>32404879</v>
      </c>
    </row>
    <row r="32" spans="1:3" ht="13.5">
      <c r="A32" s="10">
        <v>28</v>
      </c>
      <c r="B32" s="49">
        <f>'[1]６月分'!$H$33</f>
        <v>0</v>
      </c>
      <c r="C32" s="50">
        <f>'[1]６月分'!$I$33</f>
        <v>0</v>
      </c>
    </row>
    <row r="33" spans="1:3" ht="13.5">
      <c r="A33" s="10">
        <v>29</v>
      </c>
      <c r="B33" s="49">
        <f>'[1]６月分'!$H$34</f>
        <v>488990</v>
      </c>
      <c r="C33" s="50">
        <f>'[1]６月分'!$I$34</f>
        <v>205944065</v>
      </c>
    </row>
    <row r="34" spans="1:3" ht="13.5">
      <c r="A34" s="10">
        <v>30</v>
      </c>
      <c r="B34" s="49">
        <f>'[1]６月分'!$H$35</f>
        <v>76826</v>
      </c>
      <c r="C34" s="50">
        <f>'[1]６月分'!$I$35</f>
        <v>40380974</v>
      </c>
    </row>
    <row r="35" spans="1:3" ht="14.25" thickBot="1">
      <c r="A35" s="10">
        <v>31</v>
      </c>
      <c r="B35" s="49">
        <f>'[1]６月分'!$H$36</f>
        <v>0</v>
      </c>
      <c r="C35" s="50">
        <f>'[1]６月分'!$I$36</f>
        <v>0</v>
      </c>
    </row>
    <row r="36" spans="1:6" ht="14.25" thickBot="1">
      <c r="A36" s="16" t="s">
        <v>24</v>
      </c>
      <c r="B36" s="7">
        <f>SUM(B5:B35)</f>
        <v>6653788</v>
      </c>
      <c r="C36" s="7">
        <f>SUM(C5:C35)</f>
        <v>1632286015</v>
      </c>
      <c r="F36" s="24"/>
    </row>
    <row r="37" spans="1:7" ht="13.5">
      <c r="A37" s="17" t="s">
        <v>25</v>
      </c>
      <c r="B37" s="6">
        <v>6509884</v>
      </c>
      <c r="C37" s="6">
        <v>3452670297</v>
      </c>
      <c r="G37" s="31"/>
    </row>
    <row r="38" spans="1:5" ht="14.25" thickBot="1">
      <c r="A38" s="18" t="s">
        <v>47</v>
      </c>
      <c r="B38" s="3">
        <f>B36/B37</f>
        <v>1.0221054630159307</v>
      </c>
      <c r="C38" s="3">
        <f>C36/C37</f>
        <v>0.47276046497062907</v>
      </c>
      <c r="E38" s="29"/>
    </row>
    <row r="39" spans="1:4" ht="24.75" thickBot="1">
      <c r="A39" s="22" t="s">
        <v>65</v>
      </c>
      <c r="B39" s="7">
        <f>'５月'!B39+'６月'!B36</f>
        <v>54302596</v>
      </c>
      <c r="C39" s="7">
        <f>'５月'!C39+'６月'!C36</f>
        <v>8009033197</v>
      </c>
      <c r="D39">
        <v>5886778368</v>
      </c>
    </row>
    <row r="40" spans="1:4" ht="13.5">
      <c r="A40" s="25" t="s">
        <v>48</v>
      </c>
      <c r="B40" s="27">
        <f>'５月'!B40+'６月'!B37</f>
        <v>53671492</v>
      </c>
      <c r="C40" s="27">
        <f>'５月'!C40+'６月'!C37</f>
        <v>11299949279</v>
      </c>
      <c r="D40">
        <v>6504490169</v>
      </c>
    </row>
    <row r="41" spans="1:3" ht="13.5">
      <c r="A41" s="19" t="s">
        <v>49</v>
      </c>
      <c r="B41" s="26">
        <f>B39/B40</f>
        <v>1.0117586446078302</v>
      </c>
      <c r="C41" s="26">
        <f>C39/C40</f>
        <v>0.7087671810955922</v>
      </c>
    </row>
  </sheetData>
  <mergeCells count="12">
    <mergeCell ref="E20:F20"/>
    <mergeCell ref="E22:F22"/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</mergeCells>
  <printOptions/>
  <pageMargins left="0.36" right="0.17" top="1" bottom="1" header="0.512" footer="0.51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B39" sqref="B39"/>
    </sheetView>
  </sheetViews>
  <sheetFormatPr defaultColWidth="9.00390625" defaultRowHeight="13.5"/>
  <cols>
    <col min="2" max="2" width="10.2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4.25390625" style="0" customWidth="1"/>
  </cols>
  <sheetData>
    <row r="1" ht="17.25">
      <c r="A1" s="20" t="s">
        <v>109</v>
      </c>
    </row>
    <row r="2" ht="13.5">
      <c r="J2" t="s">
        <v>100</v>
      </c>
    </row>
    <row r="3" spans="1:7" ht="14.25">
      <c r="A3" s="21" t="s">
        <v>34</v>
      </c>
      <c r="E3" s="125" t="s">
        <v>35</v>
      </c>
      <c r="F3" s="125"/>
      <c r="G3" s="125"/>
    </row>
    <row r="4" spans="1:11" ht="13.5">
      <c r="A4" s="1" t="s">
        <v>36</v>
      </c>
      <c r="B4" s="1" t="s">
        <v>37</v>
      </c>
      <c r="C4" s="1" t="s">
        <v>38</v>
      </c>
      <c r="E4" s="44"/>
      <c r="F4" s="41"/>
      <c r="G4" s="10"/>
      <c r="H4" s="32" t="s">
        <v>70</v>
      </c>
      <c r="I4" s="10" t="s">
        <v>71</v>
      </c>
      <c r="J4" s="11"/>
      <c r="K4" s="34"/>
    </row>
    <row r="5" spans="1:11" ht="13.5">
      <c r="A5" s="10">
        <v>1</v>
      </c>
      <c r="B5" s="49">
        <v>115895</v>
      </c>
      <c r="C5" s="50">
        <v>93884417</v>
      </c>
      <c r="E5" s="45"/>
      <c r="F5" s="42"/>
      <c r="G5" s="8" t="s">
        <v>39</v>
      </c>
      <c r="H5" s="33" t="s">
        <v>38</v>
      </c>
      <c r="I5" s="8" t="s">
        <v>39</v>
      </c>
      <c r="J5" s="1" t="s">
        <v>38</v>
      </c>
      <c r="K5" s="34"/>
    </row>
    <row r="6" spans="1:11" ht="13.5">
      <c r="A6" s="10">
        <v>2</v>
      </c>
      <c r="B6" s="49">
        <v>311902</v>
      </c>
      <c r="C6" s="50">
        <v>67892910</v>
      </c>
      <c r="E6" s="117" t="s">
        <v>40</v>
      </c>
      <c r="F6" s="118"/>
      <c r="G6" s="56">
        <v>7520752</v>
      </c>
      <c r="H6" s="67">
        <v>1197721196</v>
      </c>
      <c r="I6" s="56">
        <f>'６月'!I6+'7月'!G6</f>
        <v>49879444</v>
      </c>
      <c r="J6" s="56">
        <f>'６月'!J6+'7月'!H6</f>
        <v>4339759664</v>
      </c>
      <c r="K6" s="34"/>
    </row>
    <row r="7" spans="1:12" ht="13.5">
      <c r="A7" s="10">
        <v>3</v>
      </c>
      <c r="B7" s="49">
        <v>156828</v>
      </c>
      <c r="C7" s="50">
        <v>47763277</v>
      </c>
      <c r="E7" s="40"/>
      <c r="F7" s="43" t="s">
        <v>23</v>
      </c>
      <c r="G7" s="72">
        <v>5021258</v>
      </c>
      <c r="H7" s="76">
        <v>1396751496</v>
      </c>
      <c r="I7" s="72">
        <f>'６月'!I7+'7月'!G7</f>
        <v>45086359</v>
      </c>
      <c r="J7" s="72">
        <f>'６月'!J7+'7月'!H7</f>
        <v>7166097350</v>
      </c>
      <c r="K7" s="34"/>
      <c r="L7" s="31"/>
    </row>
    <row r="8" spans="1:11" ht="13.5">
      <c r="A8" s="10">
        <v>4</v>
      </c>
      <c r="B8" s="49">
        <v>156562</v>
      </c>
      <c r="C8" s="50">
        <v>44896010</v>
      </c>
      <c r="E8" s="117" t="s">
        <v>68</v>
      </c>
      <c r="F8" s="118"/>
      <c r="G8" s="73">
        <v>11846</v>
      </c>
      <c r="H8" s="79">
        <v>10712953</v>
      </c>
      <c r="I8" s="56">
        <f>'６月'!I8+'7月'!G8</f>
        <v>414777</v>
      </c>
      <c r="J8" s="56">
        <f>'６月'!J8+'7月'!H8</f>
        <v>181340950</v>
      </c>
      <c r="K8" s="34"/>
    </row>
    <row r="9" spans="1:11" ht="13.5">
      <c r="A9" s="10">
        <v>5</v>
      </c>
      <c r="B9" s="49"/>
      <c r="C9" s="50"/>
      <c r="E9" s="40"/>
      <c r="F9" s="43" t="s">
        <v>23</v>
      </c>
      <c r="G9" s="87">
        <v>520</v>
      </c>
      <c r="H9" s="87">
        <v>209391</v>
      </c>
      <c r="I9" s="72">
        <f>'６月'!I9+'7月'!G9</f>
        <v>743989</v>
      </c>
      <c r="J9" s="72">
        <f>'６月'!J9+'7月'!H9</f>
        <v>324740744</v>
      </c>
      <c r="K9" s="34"/>
    </row>
    <row r="10" spans="1:11" ht="13.5">
      <c r="A10" s="10">
        <v>6</v>
      </c>
      <c r="B10" s="49">
        <v>250787</v>
      </c>
      <c r="C10" s="50">
        <v>47971447</v>
      </c>
      <c r="E10" s="117" t="s">
        <v>69</v>
      </c>
      <c r="F10" s="118"/>
      <c r="G10" s="56">
        <v>94020</v>
      </c>
      <c r="H10" s="67">
        <v>25129020</v>
      </c>
      <c r="I10" s="56">
        <f>'６月'!I10+'7月'!G10</f>
        <v>5587520</v>
      </c>
      <c r="J10" s="56">
        <f>'６月'!J10+'7月'!H10</f>
        <v>1706862782</v>
      </c>
      <c r="K10" s="34"/>
    </row>
    <row r="11" spans="1:11" ht="13.5">
      <c r="A11" s="10">
        <v>7</v>
      </c>
      <c r="B11" s="49">
        <v>287242</v>
      </c>
      <c r="C11" s="50">
        <v>41458500</v>
      </c>
      <c r="E11" s="40"/>
      <c r="F11" s="43" t="s">
        <v>23</v>
      </c>
      <c r="G11" s="72">
        <v>99540</v>
      </c>
      <c r="H11" s="72">
        <v>35950110</v>
      </c>
      <c r="I11" s="72">
        <f>'６月'!I11+'7月'!G11</f>
        <v>5852130</v>
      </c>
      <c r="J11" s="72">
        <f>'６月'!J11+'7月'!H11</f>
        <v>1670014920</v>
      </c>
      <c r="K11" s="34"/>
    </row>
    <row r="12" spans="1:11" ht="13.5">
      <c r="A12" s="10">
        <v>8</v>
      </c>
      <c r="B12" s="49">
        <v>116629</v>
      </c>
      <c r="C12" s="50">
        <v>121152900</v>
      </c>
      <c r="E12" s="117" t="s">
        <v>43</v>
      </c>
      <c r="F12" s="118"/>
      <c r="G12" s="107">
        <v>9433</v>
      </c>
      <c r="H12" s="108">
        <v>5697556</v>
      </c>
      <c r="I12" s="56">
        <f>'６月'!I12+'7月'!G12</f>
        <v>78098</v>
      </c>
      <c r="J12" s="56">
        <f>'６月'!J12+'7月'!H12</f>
        <v>52692198</v>
      </c>
      <c r="K12" s="31"/>
    </row>
    <row r="13" spans="1:11" ht="13.5">
      <c r="A13" s="10">
        <v>9</v>
      </c>
      <c r="B13" s="49">
        <v>51864</v>
      </c>
      <c r="C13" s="50">
        <v>41523265</v>
      </c>
      <c r="E13" s="40"/>
      <c r="F13" s="43" t="s">
        <v>23</v>
      </c>
      <c r="G13" s="87">
        <v>18785</v>
      </c>
      <c r="H13" s="87">
        <v>13977190</v>
      </c>
      <c r="I13" s="72">
        <f>'６月'!I13+'7月'!G13</f>
        <v>113518</v>
      </c>
      <c r="J13" s="72">
        <f>'６月'!J13+'7月'!H13</f>
        <v>96820820</v>
      </c>
      <c r="K13" s="34"/>
    </row>
    <row r="14" spans="1:11" ht="13.5">
      <c r="A14" s="10">
        <v>10</v>
      </c>
      <c r="B14" s="49">
        <v>24103</v>
      </c>
      <c r="C14" s="50">
        <v>13405453</v>
      </c>
      <c r="E14" s="126" t="s">
        <v>96</v>
      </c>
      <c r="F14" s="127"/>
      <c r="G14" s="73"/>
      <c r="H14" s="79"/>
      <c r="I14" s="56">
        <f>'６月'!I14+'7月'!G14</f>
        <v>0</v>
      </c>
      <c r="J14" s="56">
        <f>'６月'!J14+'7月'!H14</f>
        <v>0</v>
      </c>
      <c r="K14" s="34"/>
    </row>
    <row r="15" spans="1:12" ht="13.5">
      <c r="A15" s="10">
        <v>11</v>
      </c>
      <c r="B15" s="49">
        <v>137597</v>
      </c>
      <c r="C15" s="50">
        <v>41410258</v>
      </c>
      <c r="E15" s="40"/>
      <c r="F15" s="43" t="s">
        <v>23</v>
      </c>
      <c r="G15" s="58"/>
      <c r="H15" s="96"/>
      <c r="I15" s="72">
        <f>'６月'!I15+'7月'!G15</f>
        <v>0</v>
      </c>
      <c r="J15" s="72">
        <f>'６月'!J15+'7月'!H15</f>
        <v>0</v>
      </c>
      <c r="K15" s="34"/>
      <c r="L15" s="102"/>
    </row>
    <row r="16" spans="1:11" ht="13.5">
      <c r="A16" s="10">
        <v>12</v>
      </c>
      <c r="B16" s="49"/>
      <c r="C16" s="50"/>
      <c r="E16" s="117" t="s">
        <v>44</v>
      </c>
      <c r="F16" s="118"/>
      <c r="G16" s="56"/>
      <c r="H16" s="56"/>
      <c r="I16" s="56">
        <f>'６月'!I16+'7月'!G16</f>
        <v>0</v>
      </c>
      <c r="J16" s="56">
        <f>'６月'!J16+'7月'!H16</f>
        <v>0</v>
      </c>
      <c r="K16" s="34"/>
    </row>
    <row r="17" spans="1:11" ht="13.5">
      <c r="A17" s="10">
        <v>13</v>
      </c>
      <c r="B17" s="49">
        <v>324439</v>
      </c>
      <c r="C17" s="50">
        <v>134505994</v>
      </c>
      <c r="E17" s="40"/>
      <c r="F17" s="43" t="s">
        <v>23</v>
      </c>
      <c r="G17" s="58"/>
      <c r="H17" s="58"/>
      <c r="I17" s="72">
        <f>'６月'!I17+'7月'!G17</f>
        <v>0</v>
      </c>
      <c r="J17" s="72">
        <f>'６月'!J17+'7月'!H17</f>
        <v>0</v>
      </c>
      <c r="K17" s="34"/>
    </row>
    <row r="18" spans="1:11" ht="13.5">
      <c r="A18" s="10">
        <v>14</v>
      </c>
      <c r="B18" s="49">
        <v>268187</v>
      </c>
      <c r="C18" s="50">
        <v>38880421</v>
      </c>
      <c r="E18" s="123" t="s">
        <v>27</v>
      </c>
      <c r="F18" s="124"/>
      <c r="G18" s="56"/>
      <c r="H18" s="56"/>
      <c r="I18" s="56">
        <f>'６月'!I18+'7月'!G18</f>
        <v>1832006</v>
      </c>
      <c r="J18" s="56">
        <f>'６月'!J18+'7月'!H18</f>
        <v>1011180379</v>
      </c>
      <c r="K18" s="34"/>
    </row>
    <row r="19" spans="1:11" ht="13.5">
      <c r="A19" s="10">
        <v>15</v>
      </c>
      <c r="B19" s="49">
        <v>895764</v>
      </c>
      <c r="C19" s="50">
        <v>76349832</v>
      </c>
      <c r="E19" s="40"/>
      <c r="F19" s="43" t="s">
        <v>23</v>
      </c>
      <c r="G19" s="58"/>
      <c r="H19" s="58"/>
      <c r="I19" s="72">
        <f>'６月'!I19+'7月'!G19</f>
        <v>2413260</v>
      </c>
      <c r="J19" s="72">
        <f>'６月'!J19+'7月'!H19</f>
        <v>1260739884</v>
      </c>
      <c r="K19" s="34"/>
    </row>
    <row r="20" spans="1:11" ht="13.5">
      <c r="A20" s="10">
        <v>16</v>
      </c>
      <c r="B20" s="49">
        <v>152155</v>
      </c>
      <c r="C20" s="50">
        <v>43116099</v>
      </c>
      <c r="E20" s="117" t="s">
        <v>26</v>
      </c>
      <c r="F20" s="118"/>
      <c r="G20" s="56">
        <v>43729</v>
      </c>
      <c r="H20" s="67">
        <v>9658911</v>
      </c>
      <c r="I20" s="56">
        <f>'６月'!I20+'7月'!G20</f>
        <v>196579</v>
      </c>
      <c r="J20" s="56">
        <f>'６月'!J20+'7月'!H20</f>
        <v>61124701</v>
      </c>
      <c r="K20" s="34"/>
    </row>
    <row r="21" spans="1:11" ht="13.5">
      <c r="A21" s="10">
        <v>17</v>
      </c>
      <c r="B21" s="49">
        <v>278455</v>
      </c>
      <c r="C21" s="50">
        <v>94638877</v>
      </c>
      <c r="E21" s="40"/>
      <c r="F21" s="43" t="s">
        <v>23</v>
      </c>
      <c r="G21" s="88">
        <v>23228</v>
      </c>
      <c r="H21" s="88">
        <v>9203694</v>
      </c>
      <c r="I21" s="72">
        <f>'６月'!I21+'7月'!G21</f>
        <v>334432</v>
      </c>
      <c r="J21" s="72">
        <f>'６月'!J21+'7月'!H21</f>
        <v>76950941</v>
      </c>
      <c r="K21" s="34"/>
    </row>
    <row r="22" spans="1:11" ht="13.5">
      <c r="A22" s="10">
        <v>18</v>
      </c>
      <c r="B22" s="49">
        <v>478177</v>
      </c>
      <c r="C22" s="50">
        <v>34783355</v>
      </c>
      <c r="E22" s="117" t="s">
        <v>45</v>
      </c>
      <c r="F22" s="118"/>
      <c r="G22" s="103">
        <v>884947</v>
      </c>
      <c r="H22" s="103">
        <v>432338918</v>
      </c>
      <c r="I22" s="56">
        <f>'６月'!I22+'7月'!G22</f>
        <v>4878896</v>
      </c>
      <c r="J22" s="56">
        <f>'６月'!J22+'7月'!H22</f>
        <v>2337331077</v>
      </c>
      <c r="K22" s="34"/>
    </row>
    <row r="23" spans="1:11" ht="13.5">
      <c r="A23" s="10">
        <v>19</v>
      </c>
      <c r="B23" s="49"/>
      <c r="C23" s="50"/>
      <c r="E23" s="40"/>
      <c r="F23" s="43" t="s">
        <v>23</v>
      </c>
      <c r="G23" s="87">
        <v>899263</v>
      </c>
      <c r="H23" s="94">
        <v>405598866</v>
      </c>
      <c r="I23" s="72">
        <f>'６月'!I23+'7月'!G23</f>
        <v>5190398</v>
      </c>
      <c r="J23" s="72">
        <f>'６月'!J23+'7月'!H23</f>
        <v>2566275367</v>
      </c>
      <c r="K23" s="34"/>
    </row>
    <row r="24" spans="1:11" ht="13.5">
      <c r="A24" s="10">
        <v>20</v>
      </c>
      <c r="B24" s="49">
        <v>497750</v>
      </c>
      <c r="C24" s="50">
        <v>107457478</v>
      </c>
      <c r="E24" s="117" t="s">
        <v>24</v>
      </c>
      <c r="F24" s="118"/>
      <c r="G24" s="56">
        <f aca="true" t="shared" si="0" ref="G24:J25">G6+G8+G10+G12+G14+G16+G18+G20+G22</f>
        <v>8564727</v>
      </c>
      <c r="H24" s="56">
        <f t="shared" si="0"/>
        <v>1681258554</v>
      </c>
      <c r="I24" s="56">
        <f t="shared" si="0"/>
        <v>62867320</v>
      </c>
      <c r="J24" s="56">
        <f t="shared" si="0"/>
        <v>9690291751</v>
      </c>
      <c r="K24" s="34"/>
    </row>
    <row r="25" spans="1:11" ht="13.5">
      <c r="A25" s="10">
        <v>21</v>
      </c>
      <c r="B25" s="49">
        <v>404298</v>
      </c>
      <c r="C25" s="50">
        <v>81558905</v>
      </c>
      <c r="E25" s="40"/>
      <c r="F25" s="43" t="s">
        <v>25</v>
      </c>
      <c r="G25" s="58">
        <f t="shared" si="0"/>
        <v>6062594</v>
      </c>
      <c r="H25" s="58">
        <f t="shared" si="0"/>
        <v>1861690747</v>
      </c>
      <c r="I25" s="58">
        <f t="shared" si="0"/>
        <v>59734086</v>
      </c>
      <c r="J25" s="58">
        <f t="shared" si="0"/>
        <v>13161640026</v>
      </c>
      <c r="K25" s="34"/>
    </row>
    <row r="26" spans="1:11" ht="13.5">
      <c r="A26" s="10">
        <v>22</v>
      </c>
      <c r="B26" s="49">
        <v>608070</v>
      </c>
      <c r="C26" s="50">
        <v>32335253</v>
      </c>
      <c r="E26" s="119" t="s">
        <v>46</v>
      </c>
      <c r="F26" s="120"/>
      <c r="G26" s="3">
        <f>G24/G25</f>
        <v>1.4127165698379274</v>
      </c>
      <c r="H26" s="3">
        <f>H24/H25</f>
        <v>0.9030815438650295</v>
      </c>
      <c r="I26" s="3">
        <f>I24/I25</f>
        <v>1.052453033264793</v>
      </c>
      <c r="J26" s="3">
        <f>J24/J25</f>
        <v>0.7362526046797688</v>
      </c>
      <c r="K26" s="34"/>
    </row>
    <row r="27" spans="1:10" ht="13.5" customHeight="1">
      <c r="A27" s="10">
        <v>23</v>
      </c>
      <c r="B27" s="49">
        <v>687337</v>
      </c>
      <c r="C27" s="50">
        <v>81474091</v>
      </c>
      <c r="E27" s="46"/>
      <c r="F27" s="62"/>
      <c r="G27" s="62"/>
      <c r="H27" s="62"/>
      <c r="I27" s="62"/>
      <c r="J27" s="62"/>
    </row>
    <row r="28" spans="1:10" ht="13.5">
      <c r="A28" s="10">
        <v>24</v>
      </c>
      <c r="B28" s="49">
        <v>766695</v>
      </c>
      <c r="C28" s="50">
        <v>80845951</v>
      </c>
      <c r="F28" s="48"/>
      <c r="G28" s="48"/>
      <c r="H28" s="48"/>
      <c r="I28" s="48"/>
      <c r="J28" s="48"/>
    </row>
    <row r="29" spans="1:10" ht="13.5">
      <c r="A29" s="10">
        <v>25</v>
      </c>
      <c r="B29" s="49">
        <v>86294</v>
      </c>
      <c r="C29" s="50">
        <v>55532127</v>
      </c>
      <c r="F29" s="48"/>
      <c r="G29" s="48"/>
      <c r="H29" s="48"/>
      <c r="I29" s="48"/>
      <c r="J29" s="48"/>
    </row>
    <row r="30" spans="1:10" ht="13.5">
      <c r="A30" s="10">
        <v>26</v>
      </c>
      <c r="B30" s="49"/>
      <c r="C30" s="50"/>
      <c r="F30" s="48"/>
      <c r="G30" s="48"/>
      <c r="H30" s="48"/>
      <c r="I30" s="48"/>
      <c r="J30" s="48"/>
    </row>
    <row r="31" spans="1:10" ht="13.5">
      <c r="A31" s="10">
        <v>27</v>
      </c>
      <c r="B31" s="49">
        <v>112684</v>
      </c>
      <c r="C31" s="50">
        <v>60981702</v>
      </c>
      <c r="F31" s="48"/>
      <c r="G31" s="48"/>
      <c r="H31" s="48"/>
      <c r="I31" s="48"/>
      <c r="J31" s="48"/>
    </row>
    <row r="32" spans="1:3" ht="13.5">
      <c r="A32" s="10">
        <v>28</v>
      </c>
      <c r="B32" s="49">
        <v>614117</v>
      </c>
      <c r="C32" s="50">
        <v>65845047</v>
      </c>
    </row>
    <row r="33" spans="1:3" ht="13.5">
      <c r="A33" s="10">
        <v>29</v>
      </c>
      <c r="B33" s="49">
        <v>307561</v>
      </c>
      <c r="C33" s="50">
        <v>50486617</v>
      </c>
    </row>
    <row r="34" spans="1:3" ht="13.5">
      <c r="A34" s="10">
        <v>30</v>
      </c>
      <c r="B34" s="49">
        <v>289503</v>
      </c>
      <c r="C34" s="50">
        <v>29660462</v>
      </c>
    </row>
    <row r="35" spans="1:3" ht="14.25" thickBot="1">
      <c r="A35" s="10">
        <v>31</v>
      </c>
      <c r="B35" s="49">
        <v>183832</v>
      </c>
      <c r="C35" s="50">
        <v>51447906</v>
      </c>
    </row>
    <row r="36" spans="1:6" ht="14.25" thickBot="1">
      <c r="A36" s="16" t="s">
        <v>24</v>
      </c>
      <c r="B36" s="7">
        <f>SUM(B5:B35)</f>
        <v>8564727</v>
      </c>
      <c r="C36" s="7">
        <f>SUM(C5:C35)</f>
        <v>1681258554</v>
      </c>
      <c r="F36" s="24"/>
    </row>
    <row r="37" spans="1:7" ht="13.5">
      <c r="A37" s="17" t="s">
        <v>25</v>
      </c>
      <c r="B37" s="6">
        <v>6062594</v>
      </c>
      <c r="C37" s="6">
        <v>1861690747</v>
      </c>
      <c r="G37" s="31"/>
    </row>
    <row r="38" spans="1:5" ht="14.25" thickBot="1">
      <c r="A38" s="18" t="s">
        <v>47</v>
      </c>
      <c r="B38" s="3">
        <f>B36/B37</f>
        <v>1.4127165698379274</v>
      </c>
      <c r="C38" s="3">
        <f>C36/C37</f>
        <v>0.9030815438650295</v>
      </c>
      <c r="E38" s="29"/>
    </row>
    <row r="39" spans="1:4" ht="24.75" thickBot="1">
      <c r="A39" s="22" t="s">
        <v>72</v>
      </c>
      <c r="B39" s="7">
        <f>'６月'!B39+'7月'!B36</f>
        <v>62867323</v>
      </c>
      <c r="C39" s="7">
        <f>'６月'!C39+'7月'!C36</f>
        <v>9690291751</v>
      </c>
      <c r="D39">
        <v>5886778368</v>
      </c>
    </row>
    <row r="40" spans="1:7" ht="13.5">
      <c r="A40" s="25" t="s">
        <v>48</v>
      </c>
      <c r="B40" s="27">
        <f>'６月'!B40+'7月'!B37</f>
        <v>59734086</v>
      </c>
      <c r="C40" s="27">
        <f>'６月'!C40+'7月'!C37</f>
        <v>13161640026</v>
      </c>
      <c r="D40">
        <v>6504490169</v>
      </c>
      <c r="G40" s="31"/>
    </row>
    <row r="41" spans="1:3" ht="13.5">
      <c r="A41" s="19" t="s">
        <v>49</v>
      </c>
      <c r="B41" s="26">
        <f>B39/B40</f>
        <v>1.0524530834873744</v>
      </c>
      <c r="C41" s="26">
        <f>C39/C40</f>
        <v>0.7362526046797688</v>
      </c>
    </row>
  </sheetData>
  <mergeCells count="12"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  <mergeCell ref="E26:F26"/>
  </mergeCells>
  <printOptions/>
  <pageMargins left="0.36" right="0.17" top="1" bottom="1" header="0.512" footer="0.512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B39" sqref="B39"/>
    </sheetView>
  </sheetViews>
  <sheetFormatPr defaultColWidth="9.00390625" defaultRowHeight="13.5"/>
  <cols>
    <col min="2" max="2" width="10.2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2.125" style="0" customWidth="1"/>
    <col min="7" max="7" width="11.25390625" style="0" customWidth="1"/>
    <col min="8" max="8" width="12.75390625" style="0" customWidth="1"/>
    <col min="9" max="9" width="15.00390625" style="0" customWidth="1"/>
    <col min="10" max="10" width="14.125" style="0" customWidth="1"/>
  </cols>
  <sheetData>
    <row r="1" ht="17.25">
      <c r="A1" s="20" t="s">
        <v>110</v>
      </c>
    </row>
    <row r="3" spans="1:7" ht="14.25">
      <c r="A3" s="21" t="s">
        <v>34</v>
      </c>
      <c r="E3" s="125" t="s">
        <v>35</v>
      </c>
      <c r="F3" s="125"/>
      <c r="G3" s="125"/>
    </row>
    <row r="4" spans="1:11" ht="13.5">
      <c r="A4" s="1" t="s">
        <v>36</v>
      </c>
      <c r="B4" s="1" t="s">
        <v>37</v>
      </c>
      <c r="C4" s="1" t="s">
        <v>38</v>
      </c>
      <c r="E4" s="44"/>
      <c r="F4" s="41"/>
      <c r="G4" s="10"/>
      <c r="H4" s="32" t="s">
        <v>76</v>
      </c>
      <c r="I4" s="10" t="s">
        <v>77</v>
      </c>
      <c r="J4" s="11"/>
      <c r="K4" s="34"/>
    </row>
    <row r="5" spans="1:11" ht="13.5">
      <c r="A5" s="10">
        <v>1</v>
      </c>
      <c r="B5" s="49">
        <v>274712</v>
      </c>
      <c r="C5" s="50">
        <v>50716978</v>
      </c>
      <c r="E5" s="45"/>
      <c r="F5" s="42"/>
      <c r="G5" s="8" t="s">
        <v>39</v>
      </c>
      <c r="H5" s="33" t="s">
        <v>38</v>
      </c>
      <c r="I5" s="8" t="s">
        <v>39</v>
      </c>
      <c r="J5" s="1" t="s">
        <v>38</v>
      </c>
      <c r="K5" s="34"/>
    </row>
    <row r="6" spans="1:11" ht="13.5">
      <c r="A6" s="10">
        <v>2</v>
      </c>
      <c r="B6" s="49"/>
      <c r="C6" s="50"/>
      <c r="E6" s="117" t="s">
        <v>40</v>
      </c>
      <c r="F6" s="118"/>
      <c r="G6" s="56">
        <v>6608531</v>
      </c>
      <c r="H6" s="67">
        <v>473362914</v>
      </c>
      <c r="I6" s="56">
        <f>'7月'!I6+'８月'!G6</f>
        <v>56487975</v>
      </c>
      <c r="J6" s="56">
        <f>'7月'!J6+'８月'!H6</f>
        <v>4813122578</v>
      </c>
      <c r="K6" s="34"/>
    </row>
    <row r="7" spans="1:12" ht="13.5">
      <c r="A7" s="10">
        <v>3</v>
      </c>
      <c r="B7" s="49">
        <v>356135</v>
      </c>
      <c r="C7" s="50">
        <v>56872436</v>
      </c>
      <c r="E7" s="40"/>
      <c r="F7" s="43" t="s">
        <v>23</v>
      </c>
      <c r="G7" s="72">
        <v>4122176</v>
      </c>
      <c r="H7" s="76">
        <v>731452263</v>
      </c>
      <c r="I7" s="72">
        <f>'7月'!I7+'８月'!G7</f>
        <v>49208535</v>
      </c>
      <c r="J7" s="72">
        <f>'7月'!J7+'８月'!H7</f>
        <v>7897549613</v>
      </c>
      <c r="K7" s="34"/>
      <c r="L7" s="31"/>
    </row>
    <row r="8" spans="1:11" ht="13.5">
      <c r="A8" s="10">
        <v>4</v>
      </c>
      <c r="B8" s="49">
        <v>329208</v>
      </c>
      <c r="C8" s="50">
        <v>40885821</v>
      </c>
      <c r="E8" s="117" t="s">
        <v>73</v>
      </c>
      <c r="F8" s="118"/>
      <c r="G8" s="73">
        <v>7787</v>
      </c>
      <c r="H8" s="73">
        <v>6275685</v>
      </c>
      <c r="I8" s="56">
        <f>'7月'!I8+'８月'!G8</f>
        <v>422564</v>
      </c>
      <c r="J8" s="56">
        <f>'7月'!J8+'８月'!H8</f>
        <v>187616635</v>
      </c>
      <c r="K8" s="34"/>
    </row>
    <row r="9" spans="1:11" ht="13.5">
      <c r="A9" s="10">
        <v>5</v>
      </c>
      <c r="B9" s="49">
        <v>267923</v>
      </c>
      <c r="C9" s="50">
        <v>32018450</v>
      </c>
      <c r="E9" s="40"/>
      <c r="F9" s="43" t="s">
        <v>23</v>
      </c>
      <c r="G9" s="87">
        <v>5056</v>
      </c>
      <c r="H9" s="87">
        <v>4020797</v>
      </c>
      <c r="I9" s="72">
        <f>'7月'!I9+'８月'!G9</f>
        <v>749045</v>
      </c>
      <c r="J9" s="72">
        <f>'7月'!J9+'８月'!H9</f>
        <v>328761541</v>
      </c>
      <c r="K9" s="34"/>
    </row>
    <row r="10" spans="1:11" ht="13.5">
      <c r="A10" s="10">
        <v>6</v>
      </c>
      <c r="B10" s="49">
        <v>339375</v>
      </c>
      <c r="C10" s="50">
        <v>41887853</v>
      </c>
      <c r="E10" s="117" t="s">
        <v>74</v>
      </c>
      <c r="F10" s="118"/>
      <c r="G10" s="56"/>
      <c r="H10" s="57"/>
      <c r="I10" s="56">
        <f>'7月'!I10+'８月'!G10</f>
        <v>5587520</v>
      </c>
      <c r="J10" s="56">
        <f>'7月'!J10+'８月'!H10</f>
        <v>1706862782</v>
      </c>
      <c r="K10" s="34"/>
    </row>
    <row r="11" spans="1:11" ht="13.5">
      <c r="A11" s="10">
        <v>7</v>
      </c>
      <c r="B11" s="49">
        <v>356311</v>
      </c>
      <c r="C11" s="50">
        <v>37383404</v>
      </c>
      <c r="E11" s="40"/>
      <c r="F11" s="43" t="s">
        <v>23</v>
      </c>
      <c r="G11" s="58">
        <v>0</v>
      </c>
      <c r="H11" s="55">
        <v>0</v>
      </c>
      <c r="I11" s="72">
        <f>'7月'!I11+'８月'!G11</f>
        <v>5852130</v>
      </c>
      <c r="J11" s="72">
        <f>'7月'!J11+'８月'!H11</f>
        <v>1670014920</v>
      </c>
      <c r="K11" s="34"/>
    </row>
    <row r="12" spans="1:11" ht="13.5">
      <c r="A12" s="10">
        <v>8</v>
      </c>
      <c r="B12" s="49">
        <v>259861</v>
      </c>
      <c r="C12" s="50">
        <v>55285441</v>
      </c>
      <c r="E12" s="117" t="s">
        <v>43</v>
      </c>
      <c r="F12" s="118"/>
      <c r="G12" s="56">
        <v>12374</v>
      </c>
      <c r="H12" s="57">
        <v>9072250</v>
      </c>
      <c r="I12" s="56">
        <f>'7月'!I12+'８月'!G12</f>
        <v>90472</v>
      </c>
      <c r="J12" s="56">
        <f>'7月'!J12+'８月'!H12</f>
        <v>61764448</v>
      </c>
      <c r="K12" s="31"/>
    </row>
    <row r="13" spans="1:11" ht="13.5">
      <c r="A13" s="10">
        <v>9</v>
      </c>
      <c r="B13" s="49"/>
      <c r="C13" s="50"/>
      <c r="E13" s="40"/>
      <c r="F13" s="43" t="s">
        <v>23</v>
      </c>
      <c r="G13" s="72">
        <v>11628</v>
      </c>
      <c r="H13" s="72">
        <v>13691617</v>
      </c>
      <c r="I13" s="72">
        <f>'7月'!I13+'８月'!G13</f>
        <v>125146</v>
      </c>
      <c r="J13" s="72">
        <f>'7月'!J13+'８月'!H13</f>
        <v>110512437</v>
      </c>
      <c r="K13" s="34"/>
    </row>
    <row r="14" spans="1:11" ht="13.5">
      <c r="A14" s="10">
        <v>10</v>
      </c>
      <c r="B14" s="49">
        <v>80034</v>
      </c>
      <c r="C14" s="50">
        <v>61445011</v>
      </c>
      <c r="E14" s="126" t="s">
        <v>96</v>
      </c>
      <c r="F14" s="127"/>
      <c r="G14" s="73"/>
      <c r="H14" s="79"/>
      <c r="I14" s="56">
        <f>'7月'!I14+'８月'!G14</f>
        <v>0</v>
      </c>
      <c r="J14" s="56">
        <f>'7月'!J14+'８月'!H14</f>
        <v>0</v>
      </c>
      <c r="K14" s="34"/>
    </row>
    <row r="15" spans="1:11" ht="13.5">
      <c r="A15" s="10">
        <v>11</v>
      </c>
      <c r="B15" s="49">
        <v>245729</v>
      </c>
      <c r="C15" s="50">
        <v>36638956</v>
      </c>
      <c r="E15" s="40"/>
      <c r="F15" s="43" t="s">
        <v>23</v>
      </c>
      <c r="G15" s="87"/>
      <c r="H15" s="94"/>
      <c r="I15" s="72">
        <f>'7月'!I15+'８月'!G15</f>
        <v>0</v>
      </c>
      <c r="J15" s="72">
        <f>'7月'!J15+'８月'!H15</f>
        <v>0</v>
      </c>
      <c r="K15" s="34"/>
    </row>
    <row r="16" spans="1:11" ht="13.5">
      <c r="A16" s="10">
        <v>12</v>
      </c>
      <c r="B16" s="49">
        <v>434392</v>
      </c>
      <c r="C16" s="50">
        <v>52836136</v>
      </c>
      <c r="E16" s="117" t="s">
        <v>44</v>
      </c>
      <c r="F16" s="118"/>
      <c r="G16" s="56"/>
      <c r="H16" s="57"/>
      <c r="I16" s="56">
        <f>'7月'!I16+'８月'!G16</f>
        <v>0</v>
      </c>
      <c r="J16" s="56">
        <f>'7月'!J16+'８月'!H16</f>
        <v>0</v>
      </c>
      <c r="K16" s="34"/>
    </row>
    <row r="17" spans="1:11" ht="13.5">
      <c r="A17" s="10">
        <v>13</v>
      </c>
      <c r="B17" s="49"/>
      <c r="C17" s="50"/>
      <c r="E17" s="40"/>
      <c r="F17" s="43" t="s">
        <v>23</v>
      </c>
      <c r="G17" s="58"/>
      <c r="H17" s="55"/>
      <c r="I17" s="72">
        <f>'7月'!I17+'８月'!G17</f>
        <v>0</v>
      </c>
      <c r="J17" s="72">
        <f>'7月'!J17+'８月'!H17</f>
        <v>0</v>
      </c>
      <c r="K17" s="34"/>
    </row>
    <row r="18" spans="1:11" ht="13.5">
      <c r="A18" s="10">
        <v>14</v>
      </c>
      <c r="B18" s="49"/>
      <c r="C18" s="50"/>
      <c r="E18" s="123" t="s">
        <v>27</v>
      </c>
      <c r="F18" s="124"/>
      <c r="G18" s="56">
        <v>25513</v>
      </c>
      <c r="H18" s="67">
        <v>12960681</v>
      </c>
      <c r="I18" s="56">
        <f>'7月'!I18+'８月'!G18</f>
        <v>1857519</v>
      </c>
      <c r="J18" s="56">
        <f>'7月'!J18+'８月'!H18</f>
        <v>1024141060</v>
      </c>
      <c r="K18" s="34"/>
    </row>
    <row r="19" spans="1:11" ht="13.5">
      <c r="A19" s="10">
        <v>15</v>
      </c>
      <c r="B19" s="49"/>
      <c r="C19" s="50"/>
      <c r="E19" s="40"/>
      <c r="F19" s="43" t="s">
        <v>23</v>
      </c>
      <c r="G19" s="72">
        <v>43449</v>
      </c>
      <c r="H19" s="72">
        <v>17596667</v>
      </c>
      <c r="I19" s="72">
        <f>'7月'!I19+'８月'!G19</f>
        <v>2456709</v>
      </c>
      <c r="J19" s="72">
        <f>'7月'!J19+'８月'!H19</f>
        <v>1278336551</v>
      </c>
      <c r="K19" s="34"/>
    </row>
    <row r="20" spans="1:11" ht="13.5">
      <c r="A20" s="10">
        <v>16</v>
      </c>
      <c r="B20" s="49"/>
      <c r="C20" s="50"/>
      <c r="E20" s="117" t="s">
        <v>26</v>
      </c>
      <c r="F20" s="118"/>
      <c r="G20" s="73">
        <v>13461</v>
      </c>
      <c r="H20" s="104">
        <v>7036689</v>
      </c>
      <c r="I20" s="56">
        <f>'7月'!I20+'８月'!G20</f>
        <v>210040</v>
      </c>
      <c r="J20" s="56">
        <f>'7月'!J20+'８月'!H20</f>
        <v>68161390</v>
      </c>
      <c r="K20" s="34"/>
    </row>
    <row r="21" spans="1:11" ht="13.5">
      <c r="A21" s="10">
        <v>17</v>
      </c>
      <c r="B21" s="49">
        <v>25043</v>
      </c>
      <c r="C21" s="50">
        <v>16836548</v>
      </c>
      <c r="E21" s="40"/>
      <c r="F21" s="43" t="s">
        <v>23</v>
      </c>
      <c r="G21" s="87">
        <v>15183</v>
      </c>
      <c r="H21" s="87">
        <v>7921140</v>
      </c>
      <c r="I21" s="72">
        <f>'7月'!I21+'８月'!G21</f>
        <v>349615</v>
      </c>
      <c r="J21" s="72">
        <f>'7月'!J21+'８月'!H21</f>
        <v>84872081</v>
      </c>
      <c r="K21" s="34"/>
    </row>
    <row r="22" spans="1:11" ht="13.5">
      <c r="A22" s="10">
        <v>18</v>
      </c>
      <c r="B22" s="49">
        <v>227927</v>
      </c>
      <c r="C22" s="50">
        <v>26525513</v>
      </c>
      <c r="E22" s="117" t="s">
        <v>45</v>
      </c>
      <c r="F22" s="118"/>
      <c r="G22" s="56">
        <v>665564</v>
      </c>
      <c r="H22" s="67">
        <v>377932156</v>
      </c>
      <c r="I22" s="56">
        <f>'7月'!I22+'８月'!G22</f>
        <v>5544460</v>
      </c>
      <c r="J22" s="56">
        <f>'7月'!J22+'８月'!H22</f>
        <v>2715263233</v>
      </c>
      <c r="K22" s="34"/>
    </row>
    <row r="23" spans="1:11" ht="13.5">
      <c r="A23" s="10">
        <v>19</v>
      </c>
      <c r="B23" s="49">
        <v>345422</v>
      </c>
      <c r="C23" s="50">
        <v>38123984</v>
      </c>
      <c r="E23" s="40"/>
      <c r="F23" s="43" t="s">
        <v>23</v>
      </c>
      <c r="G23" s="58">
        <v>427665</v>
      </c>
      <c r="H23" s="96">
        <v>291212273</v>
      </c>
      <c r="I23" s="72">
        <f>'7月'!I23+'８月'!G23</f>
        <v>5618063</v>
      </c>
      <c r="J23" s="72">
        <f>'7月'!J23+'８月'!H23</f>
        <v>2857487640</v>
      </c>
      <c r="K23" s="34"/>
    </row>
    <row r="24" spans="1:11" ht="13.5">
      <c r="A24" s="10">
        <v>20</v>
      </c>
      <c r="B24" s="49">
        <v>971580</v>
      </c>
      <c r="C24" s="50">
        <v>58679216</v>
      </c>
      <c r="E24" s="117" t="s">
        <v>24</v>
      </c>
      <c r="F24" s="118"/>
      <c r="G24" s="56">
        <f aca="true" t="shared" si="0" ref="G24:J25">G6+G8+G10+G12+G14+G16+G18+G20+G22</f>
        <v>7333230</v>
      </c>
      <c r="H24" s="56">
        <f t="shared" si="0"/>
        <v>886640375</v>
      </c>
      <c r="I24" s="56">
        <f t="shared" si="0"/>
        <v>70200550</v>
      </c>
      <c r="J24" s="56">
        <f t="shared" si="0"/>
        <v>10576932126</v>
      </c>
      <c r="K24" s="34"/>
    </row>
    <row r="25" spans="1:11" ht="13.5">
      <c r="A25" s="10">
        <v>21</v>
      </c>
      <c r="B25" s="49">
        <v>142759</v>
      </c>
      <c r="C25" s="50">
        <v>31237626</v>
      </c>
      <c r="E25" s="40"/>
      <c r="F25" s="43" t="s">
        <v>25</v>
      </c>
      <c r="G25" s="58">
        <f t="shared" si="0"/>
        <v>4625157</v>
      </c>
      <c r="H25" s="58">
        <f t="shared" si="0"/>
        <v>1065894757</v>
      </c>
      <c r="I25" s="58">
        <f t="shared" si="0"/>
        <v>64359243</v>
      </c>
      <c r="J25" s="58">
        <f t="shared" si="0"/>
        <v>14227534783</v>
      </c>
      <c r="K25" s="34"/>
    </row>
    <row r="26" spans="1:11" ht="13.5">
      <c r="A26" s="10">
        <v>22</v>
      </c>
      <c r="B26" s="49">
        <v>251150</v>
      </c>
      <c r="C26" s="50">
        <v>27481139</v>
      </c>
      <c r="E26" s="119" t="s">
        <v>46</v>
      </c>
      <c r="F26" s="120"/>
      <c r="G26" s="3">
        <f>G24/G25</f>
        <v>1.5855094216261199</v>
      </c>
      <c r="H26" s="3">
        <f>H24/H25</f>
        <v>0.8318273161371784</v>
      </c>
      <c r="I26" s="3">
        <f>I24/I25</f>
        <v>1.0907609649790317</v>
      </c>
      <c r="J26" s="3">
        <f>J24/J25</f>
        <v>0.7434128460988209</v>
      </c>
      <c r="K26" s="34"/>
    </row>
    <row r="27" spans="1:10" ht="13.5" customHeight="1">
      <c r="A27" s="10">
        <v>23</v>
      </c>
      <c r="B27" s="49"/>
      <c r="C27" s="50"/>
      <c r="E27" s="46"/>
      <c r="F27" s="62"/>
      <c r="G27" s="62"/>
      <c r="H27" s="62"/>
      <c r="I27" s="62"/>
      <c r="J27" s="62"/>
    </row>
    <row r="28" spans="1:10" ht="13.5">
      <c r="A28" s="10">
        <v>24</v>
      </c>
      <c r="B28" s="49">
        <v>282393</v>
      </c>
      <c r="C28" s="50">
        <v>29648505</v>
      </c>
      <c r="F28" s="48"/>
      <c r="G28" s="48"/>
      <c r="H28" s="48"/>
      <c r="I28" s="48"/>
      <c r="J28" s="48"/>
    </row>
    <row r="29" spans="1:10" ht="13.5">
      <c r="A29" s="10">
        <v>25</v>
      </c>
      <c r="B29" s="49">
        <v>419567</v>
      </c>
      <c r="C29" s="50">
        <v>31707697</v>
      </c>
      <c r="F29" s="48"/>
      <c r="G29" s="48"/>
      <c r="H29" s="48"/>
      <c r="I29" s="48"/>
      <c r="J29" s="48"/>
    </row>
    <row r="30" spans="1:10" ht="13.5">
      <c r="A30" s="10">
        <v>26</v>
      </c>
      <c r="B30" s="49">
        <v>296556</v>
      </c>
      <c r="C30" s="50">
        <v>26277392</v>
      </c>
      <c r="F30" s="48"/>
      <c r="G30" s="48"/>
      <c r="H30" s="48"/>
      <c r="I30" s="48"/>
      <c r="J30" s="48"/>
    </row>
    <row r="31" spans="1:10" ht="13.5">
      <c r="A31" s="10">
        <v>27</v>
      </c>
      <c r="B31" s="49">
        <v>601797</v>
      </c>
      <c r="C31" s="50">
        <v>38530263</v>
      </c>
      <c r="F31" s="48"/>
      <c r="G31" s="48"/>
      <c r="H31" s="48"/>
      <c r="I31" s="48"/>
      <c r="J31" s="48"/>
    </row>
    <row r="32" spans="1:10" ht="13.5">
      <c r="A32" s="10">
        <v>28</v>
      </c>
      <c r="B32" s="49">
        <v>347448</v>
      </c>
      <c r="C32" s="50">
        <v>27679685</v>
      </c>
      <c r="F32" s="48"/>
      <c r="G32" s="48"/>
      <c r="H32" s="48"/>
      <c r="I32" s="48"/>
      <c r="J32" s="48"/>
    </row>
    <row r="33" spans="1:3" ht="13.5">
      <c r="A33" s="10">
        <v>29</v>
      </c>
      <c r="B33" s="49">
        <v>357155</v>
      </c>
      <c r="C33" s="50">
        <v>34258882</v>
      </c>
    </row>
    <row r="34" spans="1:3" ht="13.5">
      <c r="A34" s="10">
        <v>30</v>
      </c>
      <c r="B34" s="49"/>
      <c r="C34" s="50"/>
    </row>
    <row r="35" spans="1:3" ht="14.25" thickBot="1">
      <c r="A35" s="10">
        <v>31</v>
      </c>
      <c r="B35" s="49">
        <v>120753</v>
      </c>
      <c r="C35" s="50">
        <v>33683439</v>
      </c>
    </row>
    <row r="36" spans="1:3" ht="14.25" thickBot="1">
      <c r="A36" s="16" t="s">
        <v>24</v>
      </c>
      <c r="B36" s="7">
        <f>SUM(B5:B35)</f>
        <v>7333230</v>
      </c>
      <c r="C36" s="7">
        <f>SUM(C5:C35)</f>
        <v>886640375</v>
      </c>
    </row>
    <row r="37" spans="1:7" ht="13.5">
      <c r="A37" s="17" t="s">
        <v>25</v>
      </c>
      <c r="B37" s="6">
        <v>4625157</v>
      </c>
      <c r="C37" s="6">
        <v>1065894757</v>
      </c>
      <c r="G37" s="31"/>
    </row>
    <row r="38" spans="1:5" ht="14.25" thickBot="1">
      <c r="A38" s="18" t="s">
        <v>47</v>
      </c>
      <c r="B38" s="3">
        <f>B36/B37</f>
        <v>1.5855094216261199</v>
      </c>
      <c r="C38" s="3">
        <f>C36/C37</f>
        <v>0.8318273161371784</v>
      </c>
      <c r="E38" s="29"/>
    </row>
    <row r="39" spans="1:4" ht="24.75" thickBot="1">
      <c r="A39" s="22" t="s">
        <v>75</v>
      </c>
      <c r="B39" s="7">
        <f>'7月'!B39+'８月'!B36</f>
        <v>70200553</v>
      </c>
      <c r="C39" s="7">
        <f>'7月'!C39+'８月'!C36</f>
        <v>10576932126</v>
      </c>
      <c r="D39">
        <v>5886778368</v>
      </c>
    </row>
    <row r="40" spans="1:7" ht="13.5">
      <c r="A40" s="25" t="s">
        <v>48</v>
      </c>
      <c r="B40" s="27">
        <f>'7月'!B40+'８月'!B37</f>
        <v>64359243</v>
      </c>
      <c r="C40" s="27">
        <f>'7月'!C40+'８月'!C37</f>
        <v>14227534783</v>
      </c>
      <c r="D40">
        <v>6504490169</v>
      </c>
      <c r="G40" s="31"/>
    </row>
    <row r="41" spans="1:3" ht="13.5">
      <c r="A41" s="19" t="s">
        <v>49</v>
      </c>
      <c r="B41" s="26">
        <f>B39/B40</f>
        <v>1.0907610115923831</v>
      </c>
      <c r="C41" s="26">
        <f>C39/C40</f>
        <v>0.7434128460988209</v>
      </c>
    </row>
  </sheetData>
  <mergeCells count="12">
    <mergeCell ref="E20:F20"/>
    <mergeCell ref="E22:F22"/>
    <mergeCell ref="E24:F24"/>
    <mergeCell ref="E26:F26"/>
    <mergeCell ref="E12:F12"/>
    <mergeCell ref="E14:F14"/>
    <mergeCell ref="E16:F16"/>
    <mergeCell ref="E18:F18"/>
    <mergeCell ref="E3:G3"/>
    <mergeCell ref="E6:F6"/>
    <mergeCell ref="E8:F8"/>
    <mergeCell ref="E10:F10"/>
  </mergeCells>
  <printOptions/>
  <pageMargins left="0.23" right="0.16" top="1" bottom="1" header="0.512" footer="0.512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B39" sqref="B39"/>
    </sheetView>
  </sheetViews>
  <sheetFormatPr defaultColWidth="9.00390625" defaultRowHeight="13.5"/>
  <cols>
    <col min="2" max="2" width="10.2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4.25390625" style="0" customWidth="1"/>
  </cols>
  <sheetData>
    <row r="1" ht="17.25">
      <c r="A1" s="20" t="s">
        <v>111</v>
      </c>
    </row>
    <row r="3" spans="1:7" ht="14.25">
      <c r="A3" s="21" t="s">
        <v>34</v>
      </c>
      <c r="E3" s="125" t="s">
        <v>35</v>
      </c>
      <c r="F3" s="125"/>
      <c r="G3" s="125"/>
    </row>
    <row r="4" spans="1:11" ht="13.5">
      <c r="A4" s="1" t="s">
        <v>36</v>
      </c>
      <c r="B4" s="1" t="s">
        <v>37</v>
      </c>
      <c r="C4" s="1" t="s">
        <v>38</v>
      </c>
      <c r="E4" s="44"/>
      <c r="F4" s="41"/>
      <c r="G4" s="10"/>
      <c r="H4" s="32" t="s">
        <v>80</v>
      </c>
      <c r="I4" s="10" t="s">
        <v>81</v>
      </c>
      <c r="J4" s="11"/>
      <c r="K4" s="34"/>
    </row>
    <row r="5" spans="1:11" ht="13.5">
      <c r="A5" s="10">
        <v>1</v>
      </c>
      <c r="B5" s="49">
        <v>139658</v>
      </c>
      <c r="C5" s="50">
        <v>14204463</v>
      </c>
      <c r="E5" s="45"/>
      <c r="F5" s="42"/>
      <c r="G5" s="8" t="s">
        <v>39</v>
      </c>
      <c r="H5" s="33" t="s">
        <v>38</v>
      </c>
      <c r="I5" s="8" t="s">
        <v>39</v>
      </c>
      <c r="J5" s="1" t="s">
        <v>38</v>
      </c>
      <c r="K5" s="34"/>
    </row>
    <row r="6" spans="1:11" ht="13.5">
      <c r="A6" s="10">
        <v>2</v>
      </c>
      <c r="B6" s="49">
        <v>386113</v>
      </c>
      <c r="C6" s="50">
        <v>37847747</v>
      </c>
      <c r="E6" s="117" t="s">
        <v>40</v>
      </c>
      <c r="F6" s="118"/>
      <c r="G6" s="56">
        <v>8316299</v>
      </c>
      <c r="H6" s="67">
        <v>808861898</v>
      </c>
      <c r="I6" s="56">
        <f>'８月'!I6+'９月'!G6</f>
        <v>64804274</v>
      </c>
      <c r="J6" s="56">
        <f>'８月'!J6+'９月'!H6</f>
        <v>5621984476</v>
      </c>
      <c r="K6" s="34"/>
    </row>
    <row r="7" spans="1:12" ht="13.5">
      <c r="A7" s="10">
        <v>3</v>
      </c>
      <c r="B7" s="49">
        <v>513281</v>
      </c>
      <c r="C7" s="50">
        <v>45490342</v>
      </c>
      <c r="E7" s="40"/>
      <c r="F7" s="43" t="s">
        <v>23</v>
      </c>
      <c r="G7" s="72">
        <v>5679653</v>
      </c>
      <c r="H7" s="76">
        <v>711648117</v>
      </c>
      <c r="I7" s="72">
        <f>'８月'!I7+'９月'!G7</f>
        <v>54888188</v>
      </c>
      <c r="J7" s="72">
        <f>'８月'!J7+'９月'!H7</f>
        <v>8609197730</v>
      </c>
      <c r="K7" s="34"/>
      <c r="L7" s="31"/>
    </row>
    <row r="8" spans="1:11" ht="13.5">
      <c r="A8" s="10">
        <v>4</v>
      </c>
      <c r="B8" s="49">
        <v>347037</v>
      </c>
      <c r="C8" s="50">
        <v>80076232</v>
      </c>
      <c r="E8" s="117" t="s">
        <v>78</v>
      </c>
      <c r="F8" s="118"/>
      <c r="G8" s="73">
        <v>26308</v>
      </c>
      <c r="H8" s="79">
        <v>13928623</v>
      </c>
      <c r="I8" s="56">
        <f>'８月'!I8+'９月'!G8</f>
        <v>448872</v>
      </c>
      <c r="J8" s="56">
        <f>'８月'!J8+'９月'!H8</f>
        <v>201545258</v>
      </c>
      <c r="K8" s="34"/>
    </row>
    <row r="9" spans="1:11" ht="13.5">
      <c r="A9" s="10">
        <v>5</v>
      </c>
      <c r="B9" s="49">
        <v>581611</v>
      </c>
      <c r="C9" s="50">
        <v>68115997</v>
      </c>
      <c r="E9" s="40"/>
      <c r="F9" s="43" t="s">
        <v>23</v>
      </c>
      <c r="G9" s="87">
        <v>33598</v>
      </c>
      <c r="H9" s="87">
        <v>15153082</v>
      </c>
      <c r="I9" s="72">
        <f>'８月'!I9+'９月'!G9</f>
        <v>782643</v>
      </c>
      <c r="J9" s="72">
        <f>'８月'!J9+'９月'!H9</f>
        <v>343914623</v>
      </c>
      <c r="K9" s="34"/>
    </row>
    <row r="10" spans="1:11" ht="13.5">
      <c r="A10" s="10">
        <v>6</v>
      </c>
      <c r="B10" s="49"/>
      <c r="C10" s="50"/>
      <c r="E10" s="117" t="s">
        <v>79</v>
      </c>
      <c r="F10" s="118"/>
      <c r="G10" s="56">
        <v>788760</v>
      </c>
      <c r="H10" s="67">
        <v>149771832</v>
      </c>
      <c r="I10" s="56">
        <f>'８月'!I10+'９月'!G10</f>
        <v>6376280</v>
      </c>
      <c r="J10" s="56">
        <f>'８月'!J10+'９月'!H10</f>
        <v>1856634614</v>
      </c>
      <c r="K10" s="34"/>
    </row>
    <row r="11" spans="1:11" ht="13.5">
      <c r="A11" s="10">
        <v>7</v>
      </c>
      <c r="B11" s="49">
        <v>497907</v>
      </c>
      <c r="C11" s="50">
        <v>93986815</v>
      </c>
      <c r="E11" s="40"/>
      <c r="F11" s="43" t="s">
        <v>23</v>
      </c>
      <c r="G11" s="72">
        <v>791730</v>
      </c>
      <c r="H11" s="72">
        <v>187419855</v>
      </c>
      <c r="I11" s="72">
        <f>'８月'!I11+'９月'!G11</f>
        <v>6643860</v>
      </c>
      <c r="J11" s="72">
        <f>'８月'!J11+'９月'!H11</f>
        <v>1857434775</v>
      </c>
      <c r="K11" s="34"/>
    </row>
    <row r="12" spans="1:11" ht="13.5">
      <c r="A12" s="10">
        <v>8</v>
      </c>
      <c r="B12" s="49">
        <v>146548</v>
      </c>
      <c r="C12" s="50">
        <v>30088803</v>
      </c>
      <c r="E12" s="117" t="s">
        <v>43</v>
      </c>
      <c r="F12" s="118"/>
      <c r="G12" s="73">
        <v>7953</v>
      </c>
      <c r="H12" s="104">
        <v>5491460</v>
      </c>
      <c r="I12" s="56">
        <f>'８月'!I12+'９月'!G12</f>
        <v>98425</v>
      </c>
      <c r="J12" s="56">
        <f>'８月'!J12+'９月'!H12</f>
        <v>67255908</v>
      </c>
      <c r="K12" s="31"/>
    </row>
    <row r="13" spans="1:11" ht="13.5">
      <c r="A13" s="10">
        <v>9</v>
      </c>
      <c r="B13" s="49">
        <v>451222</v>
      </c>
      <c r="C13" s="50">
        <v>112854054</v>
      </c>
      <c r="E13" s="40"/>
      <c r="F13" s="43" t="s">
        <v>23</v>
      </c>
      <c r="G13" s="87">
        <v>13538</v>
      </c>
      <c r="H13" s="87">
        <v>11589557</v>
      </c>
      <c r="I13" s="72">
        <f>'８月'!I13+'９月'!G13</f>
        <v>138684</v>
      </c>
      <c r="J13" s="72">
        <f>'８月'!J13+'９月'!H13</f>
        <v>122101994</v>
      </c>
      <c r="K13" s="34"/>
    </row>
    <row r="14" spans="1:11" ht="13.5">
      <c r="A14" s="10">
        <v>10</v>
      </c>
      <c r="B14" s="49">
        <v>434386</v>
      </c>
      <c r="C14" s="50">
        <v>62109737</v>
      </c>
      <c r="E14" s="126" t="s">
        <v>98</v>
      </c>
      <c r="F14" s="127"/>
      <c r="G14" s="56"/>
      <c r="H14" s="59"/>
      <c r="I14" s="56">
        <f>'８月'!I14+'９月'!G14</f>
        <v>0</v>
      </c>
      <c r="J14" s="56">
        <f>'８月'!J14+'９月'!H14</f>
        <v>0</v>
      </c>
      <c r="K14" s="34"/>
    </row>
    <row r="15" spans="1:11" ht="13.5">
      <c r="A15" s="10">
        <v>11</v>
      </c>
      <c r="B15" s="49">
        <v>366040</v>
      </c>
      <c r="C15" s="50">
        <v>66172975</v>
      </c>
      <c r="E15" s="40"/>
      <c r="F15" s="43" t="s">
        <v>23</v>
      </c>
      <c r="G15" s="72"/>
      <c r="H15" s="77"/>
      <c r="I15" s="72">
        <f>'８月'!I15+'９月'!G15</f>
        <v>0</v>
      </c>
      <c r="J15" s="72">
        <f>'８月'!J15+'９月'!H15</f>
        <v>0</v>
      </c>
      <c r="K15" s="34"/>
    </row>
    <row r="16" spans="1:11" ht="13.5">
      <c r="A16" s="10">
        <v>12</v>
      </c>
      <c r="B16" s="49">
        <v>202184</v>
      </c>
      <c r="C16" s="50">
        <v>52312176</v>
      </c>
      <c r="E16" s="117" t="s">
        <v>44</v>
      </c>
      <c r="F16" s="118"/>
      <c r="G16" s="56"/>
      <c r="H16" s="56"/>
      <c r="I16" s="56">
        <f>'８月'!I16+'９月'!G16</f>
        <v>0</v>
      </c>
      <c r="J16" s="56">
        <f>'８月'!J16+'９月'!H16</f>
        <v>0</v>
      </c>
      <c r="K16" s="34"/>
    </row>
    <row r="17" spans="1:11" ht="13.5">
      <c r="A17" s="10">
        <v>13</v>
      </c>
      <c r="B17" s="49"/>
      <c r="C17" s="50"/>
      <c r="E17" s="40"/>
      <c r="F17" s="43" t="s">
        <v>23</v>
      </c>
      <c r="G17" s="72"/>
      <c r="H17" s="77"/>
      <c r="I17" s="72">
        <f>'８月'!I17+'９月'!G17</f>
        <v>0</v>
      </c>
      <c r="J17" s="72">
        <f>'８月'!J17+'９月'!H17</f>
        <v>0</v>
      </c>
      <c r="K17" s="34"/>
    </row>
    <row r="18" spans="1:11" ht="13.5">
      <c r="A18" s="10">
        <v>14</v>
      </c>
      <c r="B18" s="49">
        <v>512363</v>
      </c>
      <c r="C18" s="50">
        <v>55231408</v>
      </c>
      <c r="E18" s="123" t="s">
        <v>27</v>
      </c>
      <c r="F18" s="124"/>
      <c r="G18" s="73">
        <v>205617</v>
      </c>
      <c r="H18" s="104">
        <v>106351095</v>
      </c>
      <c r="I18" s="56">
        <f>'８月'!I18+'９月'!G18</f>
        <v>2063136</v>
      </c>
      <c r="J18" s="56">
        <f>'８月'!J18+'９月'!H18</f>
        <v>1130492155</v>
      </c>
      <c r="K18" s="34"/>
    </row>
    <row r="19" spans="1:11" ht="13.5">
      <c r="A19" s="10">
        <v>15</v>
      </c>
      <c r="B19" s="49">
        <v>251106</v>
      </c>
      <c r="C19" s="50">
        <v>43288137</v>
      </c>
      <c r="E19" s="40"/>
      <c r="F19" s="43" t="s">
        <v>23</v>
      </c>
      <c r="G19" s="87">
        <v>403582</v>
      </c>
      <c r="H19" s="87">
        <v>178432018</v>
      </c>
      <c r="I19" s="72">
        <f>'８月'!I19+'９月'!G19</f>
        <v>2860291</v>
      </c>
      <c r="J19" s="72">
        <f>'８月'!J19+'９月'!H19</f>
        <v>1456768569</v>
      </c>
      <c r="K19" s="34"/>
    </row>
    <row r="20" spans="1:11" ht="13.5">
      <c r="A20" s="10">
        <v>16</v>
      </c>
      <c r="B20" s="49">
        <v>431335</v>
      </c>
      <c r="C20" s="50">
        <v>59036058</v>
      </c>
      <c r="E20" s="117" t="s">
        <v>26</v>
      </c>
      <c r="F20" s="118"/>
      <c r="G20" s="56">
        <v>9591</v>
      </c>
      <c r="H20" s="67">
        <v>5352523</v>
      </c>
      <c r="I20" s="56">
        <f>'８月'!I20+'９月'!G20</f>
        <v>219631</v>
      </c>
      <c r="J20" s="56">
        <f>'８月'!J20+'９月'!H20</f>
        <v>73513913</v>
      </c>
      <c r="K20" s="34"/>
    </row>
    <row r="21" spans="1:11" ht="13.5">
      <c r="A21" s="10">
        <v>17</v>
      </c>
      <c r="B21" s="49">
        <v>306627</v>
      </c>
      <c r="C21" s="50">
        <v>52879263</v>
      </c>
      <c r="E21" s="40"/>
      <c r="F21" s="43" t="s">
        <v>23</v>
      </c>
      <c r="G21" s="72">
        <v>9269</v>
      </c>
      <c r="H21" s="72">
        <v>5468850</v>
      </c>
      <c r="I21" s="72">
        <f>'８月'!I21+'９月'!G21</f>
        <v>358884</v>
      </c>
      <c r="J21" s="72">
        <f>'８月'!J21+'９月'!H21</f>
        <v>90340931</v>
      </c>
      <c r="K21" s="34"/>
    </row>
    <row r="22" spans="1:11" ht="13.5">
      <c r="A22" s="10">
        <v>18</v>
      </c>
      <c r="B22" s="49">
        <v>534181</v>
      </c>
      <c r="C22" s="50">
        <v>64345463</v>
      </c>
      <c r="E22" s="117" t="s">
        <v>45</v>
      </c>
      <c r="F22" s="118"/>
      <c r="G22" s="73">
        <v>604755</v>
      </c>
      <c r="H22" s="104">
        <v>269154118</v>
      </c>
      <c r="I22" s="56">
        <f>'８月'!I22+'９月'!G22</f>
        <v>6149215</v>
      </c>
      <c r="J22" s="56">
        <f>'８月'!J22+'９月'!H22</f>
        <v>2984417351</v>
      </c>
      <c r="K22" s="34"/>
    </row>
    <row r="23" spans="1:11" ht="13.5">
      <c r="A23" s="10">
        <v>19</v>
      </c>
      <c r="B23" s="49">
        <v>353321</v>
      </c>
      <c r="C23" s="50">
        <v>65230860</v>
      </c>
      <c r="E23" s="40"/>
      <c r="F23" s="43" t="s">
        <v>23</v>
      </c>
      <c r="G23" s="87">
        <v>602941</v>
      </c>
      <c r="H23" s="94">
        <v>257176656</v>
      </c>
      <c r="I23" s="72">
        <f>'８月'!I23+'９月'!G23</f>
        <v>6221004</v>
      </c>
      <c r="J23" s="72">
        <f>'８月'!J23+'９月'!H23</f>
        <v>3114664296</v>
      </c>
      <c r="K23" s="34"/>
    </row>
    <row r="24" spans="1:11" ht="13.5">
      <c r="A24" s="10">
        <v>20</v>
      </c>
      <c r="B24" s="49"/>
      <c r="C24" s="50"/>
      <c r="E24" s="117" t="s">
        <v>24</v>
      </c>
      <c r="F24" s="118"/>
      <c r="G24" s="56">
        <f aca="true" t="shared" si="0" ref="G24:J25">G6+G8+G10+G12+G14+G16+G18+G20+G22</f>
        <v>9959283</v>
      </c>
      <c r="H24" s="56">
        <f t="shared" si="0"/>
        <v>1358911549</v>
      </c>
      <c r="I24" s="56">
        <f t="shared" si="0"/>
        <v>80159833</v>
      </c>
      <c r="J24" s="56">
        <f t="shared" si="0"/>
        <v>11935843675</v>
      </c>
      <c r="K24" s="34"/>
    </row>
    <row r="25" spans="1:11" ht="13.5">
      <c r="A25" s="10">
        <v>21</v>
      </c>
      <c r="B25" s="49">
        <v>376823</v>
      </c>
      <c r="C25" s="50">
        <v>47758746</v>
      </c>
      <c r="E25" s="40"/>
      <c r="F25" s="43" t="s">
        <v>25</v>
      </c>
      <c r="G25" s="58">
        <f t="shared" si="0"/>
        <v>7534311</v>
      </c>
      <c r="H25" s="58">
        <f t="shared" si="0"/>
        <v>1366888135</v>
      </c>
      <c r="I25" s="58">
        <f t="shared" si="0"/>
        <v>71893554</v>
      </c>
      <c r="J25" s="58">
        <f t="shared" si="0"/>
        <v>15594422918</v>
      </c>
      <c r="K25" s="34"/>
    </row>
    <row r="26" spans="1:11" ht="13.5">
      <c r="A26" s="10">
        <v>22</v>
      </c>
      <c r="B26" s="49"/>
      <c r="C26" s="50"/>
      <c r="E26" s="119" t="s">
        <v>46</v>
      </c>
      <c r="F26" s="120"/>
      <c r="G26" s="3">
        <f>G24/G25</f>
        <v>1.3218571678286177</v>
      </c>
      <c r="H26" s="3">
        <f>H24/H25</f>
        <v>0.9941644193143867</v>
      </c>
      <c r="I26" s="3">
        <f>I24/I25</f>
        <v>1.1149794180435146</v>
      </c>
      <c r="J26" s="3">
        <f>J24/J25</f>
        <v>0.7653918158922667</v>
      </c>
      <c r="K26" s="34"/>
    </row>
    <row r="27" spans="1:10" ht="13.5" customHeight="1">
      <c r="A27" s="10">
        <v>23</v>
      </c>
      <c r="B27" s="49"/>
      <c r="C27" s="50"/>
      <c r="E27" s="46"/>
      <c r="F27" s="62"/>
      <c r="G27" s="62"/>
      <c r="H27" s="62"/>
      <c r="I27" s="62"/>
      <c r="J27" s="62"/>
    </row>
    <row r="28" spans="1:10" ht="13.5">
      <c r="A28" s="10">
        <v>24</v>
      </c>
      <c r="B28" s="49">
        <v>255939</v>
      </c>
      <c r="C28" s="50">
        <v>40571578</v>
      </c>
      <c r="F28" s="48"/>
      <c r="G28" s="48"/>
      <c r="H28" s="48"/>
      <c r="I28" s="48"/>
      <c r="J28" s="48"/>
    </row>
    <row r="29" spans="1:10" ht="13.5">
      <c r="A29" s="10">
        <v>25</v>
      </c>
      <c r="B29" s="49">
        <v>796664</v>
      </c>
      <c r="C29" s="50">
        <v>78548698</v>
      </c>
      <c r="F29" s="48"/>
      <c r="G29" s="48"/>
      <c r="H29" s="48"/>
      <c r="I29" s="48"/>
      <c r="J29" s="48"/>
    </row>
    <row r="30" spans="1:10" ht="13.5">
      <c r="A30" s="10">
        <v>26</v>
      </c>
      <c r="B30" s="49">
        <v>594450</v>
      </c>
      <c r="C30" s="50">
        <v>43800115</v>
      </c>
      <c r="F30" s="48"/>
      <c r="G30" s="48"/>
      <c r="H30" s="48"/>
      <c r="I30" s="48"/>
      <c r="J30" s="48"/>
    </row>
    <row r="31" spans="1:10" ht="13.5">
      <c r="A31" s="10">
        <v>27</v>
      </c>
      <c r="B31" s="49"/>
      <c r="C31" s="50"/>
      <c r="F31" s="48"/>
      <c r="G31" s="48"/>
      <c r="H31" s="48"/>
      <c r="I31" s="48"/>
      <c r="J31" s="48"/>
    </row>
    <row r="32" spans="1:10" ht="13.5">
      <c r="A32" s="10">
        <v>28</v>
      </c>
      <c r="B32" s="49">
        <v>774240</v>
      </c>
      <c r="C32" s="50">
        <v>53516542</v>
      </c>
      <c r="F32" s="48"/>
      <c r="G32" s="48"/>
      <c r="H32" s="48"/>
      <c r="I32" s="48"/>
      <c r="J32" s="48"/>
    </row>
    <row r="33" spans="1:3" ht="13.5">
      <c r="A33" s="10">
        <v>29</v>
      </c>
      <c r="B33" s="49">
        <v>328628</v>
      </c>
      <c r="C33" s="50">
        <v>36928262</v>
      </c>
    </row>
    <row r="34" spans="1:3" ht="13.5">
      <c r="A34" s="10">
        <v>30</v>
      </c>
      <c r="B34" s="49">
        <v>377619</v>
      </c>
      <c r="C34" s="50">
        <v>54517078</v>
      </c>
    </row>
    <row r="35" spans="1:3" ht="14.25" thickBot="1">
      <c r="A35" s="10">
        <v>31</v>
      </c>
      <c r="B35" s="49"/>
      <c r="C35" s="50"/>
    </row>
    <row r="36" spans="1:6" ht="14.25" thickBot="1">
      <c r="A36" s="16" t="s">
        <v>24</v>
      </c>
      <c r="B36" s="7">
        <f>SUM(B5:B35)</f>
        <v>9959283</v>
      </c>
      <c r="C36" s="7">
        <f>SUM(C5:C35)</f>
        <v>1358911549</v>
      </c>
      <c r="F36" s="24"/>
    </row>
    <row r="37" spans="1:7" ht="13.5">
      <c r="A37" s="17" t="s">
        <v>25</v>
      </c>
      <c r="B37" s="6">
        <v>7534311</v>
      </c>
      <c r="C37" s="6">
        <v>1366888135</v>
      </c>
      <c r="G37" s="31"/>
    </row>
    <row r="38" spans="1:5" ht="14.25" thickBot="1">
      <c r="A38" s="18" t="s">
        <v>47</v>
      </c>
      <c r="B38" s="3">
        <f>B36/B37</f>
        <v>1.3218571678286177</v>
      </c>
      <c r="C38" s="3">
        <f>C36/C37</f>
        <v>0.9941644193143867</v>
      </c>
      <c r="E38" s="29"/>
    </row>
    <row r="39" spans="1:4" ht="24.75" thickBot="1">
      <c r="A39" s="22" t="s">
        <v>82</v>
      </c>
      <c r="B39" s="7">
        <f>'８月'!B39+'９月'!B36</f>
        <v>80159836</v>
      </c>
      <c r="C39" s="7">
        <f>'８月'!C39+'９月'!C36</f>
        <v>11935843675</v>
      </c>
      <c r="D39">
        <v>5886778368</v>
      </c>
    </row>
    <row r="40" spans="1:7" ht="13.5">
      <c r="A40" s="25" t="s">
        <v>48</v>
      </c>
      <c r="B40" s="27">
        <f>'８月'!B40+'９月'!B37</f>
        <v>71893554</v>
      </c>
      <c r="C40" s="27">
        <f>'８月'!C40+'９月'!C37</f>
        <v>15594422918</v>
      </c>
      <c r="D40">
        <v>6504490169</v>
      </c>
      <c r="G40" s="31"/>
    </row>
    <row r="41" spans="1:3" ht="13.5">
      <c r="A41" s="19" t="s">
        <v>49</v>
      </c>
      <c r="B41" s="26">
        <f>B39/B40</f>
        <v>1.1149794597718732</v>
      </c>
      <c r="C41" s="26">
        <f>C39/C40</f>
        <v>0.7653918158922667</v>
      </c>
    </row>
  </sheetData>
  <mergeCells count="12">
    <mergeCell ref="E3:G3"/>
    <mergeCell ref="E6:F6"/>
    <mergeCell ref="E8:F8"/>
    <mergeCell ref="E10:F10"/>
    <mergeCell ref="E12:F12"/>
    <mergeCell ref="E14:F14"/>
    <mergeCell ref="E16:F16"/>
    <mergeCell ref="E18:F18"/>
    <mergeCell ref="E20:F20"/>
    <mergeCell ref="E22:F22"/>
    <mergeCell ref="E24:F24"/>
    <mergeCell ref="E26:F26"/>
  </mergeCells>
  <printOptions/>
  <pageMargins left="0.2" right="0.25" top="1" bottom="1" header="0.512" footer="0.51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渡辺秀洋</dc:creator>
  <cp:keywords/>
  <dc:description/>
  <cp:lastModifiedBy>鳥取県庁</cp:lastModifiedBy>
  <cp:lastPrinted>2009-10-21T01:24:49Z</cp:lastPrinted>
  <dcterms:created xsi:type="dcterms:W3CDTF">2001-05-17T23:42:10Z</dcterms:created>
  <dcterms:modified xsi:type="dcterms:W3CDTF">2011-06-14T06:27:33Z</dcterms:modified>
  <cp:category/>
  <cp:version/>
  <cp:contentType/>
  <cp:contentStatus/>
</cp:coreProperties>
</file>