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<sst xmlns="http://schemas.openxmlformats.org/spreadsheetml/2006/main" count="469" uniqueCount="115">
  <si>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</si>
  <si>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</si>
  <si>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</si>
  <si>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</si>
  <si>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</si>
  <si>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</si>
  <si>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</si>
  <si>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</si>
  <si>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</si>
  <si>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</si>
  <si>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</si>
  <si>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</si>
  <si>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</si>
  <si>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</si>
  <si>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</si>
  <si>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</si>
  <si>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</si>
  <si>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</si>
  <si>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１　日別取扱状況</t>
  </si>
  <si>
    <t>対前年比</t>
  </si>
  <si>
    <t>前年計</t>
  </si>
  <si>
    <t>1月</t>
  </si>
  <si>
    <t>累計　　　　　（1～２月）</t>
  </si>
  <si>
    <t>前年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</si>
  <si>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</si>
  <si>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</si>
  <si>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</si>
  <si>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</si>
  <si>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</si>
  <si>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</si>
  <si>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</si>
  <si>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</si>
  <si>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</si>
  <si>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</si>
  <si>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</si>
  <si>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</si>
  <si>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</si>
  <si>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</si>
  <si>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</si>
  <si>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</si>
  <si>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</si>
  <si>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</si>
  <si>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</si>
  <si>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</si>
  <si>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</si>
  <si>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</si>
  <si>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</si>
  <si>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</si>
  <si>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</si>
  <si>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</si>
  <si>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</si>
  <si>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</si>
  <si>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</si>
  <si>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</si>
  <si>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</si>
  <si>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</si>
  <si>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</si>
  <si>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</si>
  <si>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</si>
  <si>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</si>
  <si>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</si>
  <si>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</si>
  <si>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</si>
  <si>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</si>
  <si>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</si>
  <si>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</si>
  <si>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</si>
  <si>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６月</t>
  </si>
  <si>
    <t>いかつり</t>
  </si>
  <si>
    <t>ベニズワイガニ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</si>
  <si>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</si>
  <si>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</si>
  <si>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</si>
  <si>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</si>
  <si>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</si>
  <si>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</si>
  <si>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</si>
  <si>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</si>
  <si>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</si>
  <si>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</si>
  <si>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</si>
  <si>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</si>
  <si>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</si>
  <si>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</si>
  <si>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</si>
  <si>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</si>
  <si>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</si>
  <si>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</si>
  <si>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</si>
  <si>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</si>
  <si>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１１月</t>
  </si>
  <si>
    <t>　　　　累計（１～１１月）</t>
  </si>
  <si>
    <t>累計　　　　　（1～１１月）</t>
  </si>
  <si>
    <t>１２月</t>
  </si>
  <si>
    <t>　　　　累計（１～１２月）</t>
  </si>
  <si>
    <t>累計　　　　　（1～１２月）</t>
  </si>
  <si>
    <t>輸入（ベニズワイガニ）</t>
  </si>
  <si>
    <t>輸入（その他）</t>
  </si>
  <si>
    <t>輸入（ベニズワイガニ）</t>
  </si>
  <si>
    <t>鳥取県境港水産事務所</t>
  </si>
  <si>
    <t>境港水産事務所</t>
  </si>
  <si>
    <t>　</t>
  </si>
  <si>
    <t>　</t>
  </si>
  <si>
    <t>鳥取県営境港水産物地方卸売市場水産物取扱高報告書(平成２６年１月分）</t>
  </si>
  <si>
    <t>鳥取県営境港水産物地方卸売市場水産物取扱高報告書(平成２６年２月分）</t>
  </si>
  <si>
    <t>鳥取県営境港水産物地方卸売市場水産物取扱高報告書(平成２６年４月分）</t>
  </si>
  <si>
    <t>鳥取県営境港水産物地方卸売市場水産物取扱高報告書(平成２６年３月分）</t>
  </si>
  <si>
    <t>鳥取県営境港水産物地方卸売市場水産物取扱高報告書(平成２６年５月分）</t>
  </si>
  <si>
    <t>鳥取県営境港水産物地方卸売市場水産物取扱高報告書(平成２６年６月分）</t>
  </si>
  <si>
    <t>鳥取県営境港水産物地方卸売市場水産物取扱高報告書(平成２６年７月分）</t>
  </si>
  <si>
    <t>鳥取県営境港水産物地方卸売市場水産物取扱高報告書(平成２６年８月分）</t>
  </si>
  <si>
    <t>鳥取県営境港水産物地方卸売市場水産物取扱高報告書(平成２６年９月分）</t>
  </si>
  <si>
    <t>鳥取県営境港水産物地方卸売市場水産物取扱高報告書(平成２６年１０月分）</t>
  </si>
  <si>
    <t>鳥取県営境港水産物地方卸売市場水産物取扱高報告書(平成２６年１１月分）</t>
  </si>
  <si>
    <t>鳥取県営境港水産物地方卸売市場水産物取扱高報告書(平成２６年１２月分）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</si>
</sst>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ed">
        <color indexed="8"/>
      </bottom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/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11" xfId="0" applyNumberFormat="1" applyBorder="1" applyAlignment="1">
      <alignment wrapText="1"/>
    </xf>
    <xf numFmtId="178" fontId="0" fillId="0" borderId="11" xfId="0" applyNumberFormat="1" applyBorder="1" applyAlignment="1">
      <alignment/>
    </xf>
    <xf numFmtId="178" fontId="0" fillId="0" borderId="16" xfId="0" applyNumberFormat="1" applyBorder="1" applyAlignment="1">
      <alignment wrapText="1"/>
    </xf>
    <xf numFmtId="178" fontId="0" fillId="0" borderId="16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178" fontId="0" fillId="0" borderId="11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17" xfId="0" applyBorder="1" applyAlignment="1">
      <alignment horizontal="left"/>
    </xf>
    <xf numFmtId="9" fontId="0" fillId="0" borderId="12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49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25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178" fontId="0" fillId="0" borderId="11" xfId="0" applyNumberFormat="1" applyFont="1" applyBorder="1" applyAlignment="1">
      <alignment horizontal="right"/>
    </xf>
    <xf numFmtId="178" fontId="0" fillId="0" borderId="21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0" fontId="0" fillId="0" borderId="26" xfId="0" applyBorder="1" applyAlignment="1">
      <alignment vertical="top" wrapText="1"/>
    </xf>
    <xf numFmtId="178" fontId="0" fillId="0" borderId="12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9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29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29" xfId="0" applyNumberFormat="1" applyBorder="1" applyAlignment="1">
      <alignment wrapText="1"/>
    </xf>
    <xf numFmtId="176" fontId="0" fillId="0" borderId="29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6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8" fontId="0" fillId="0" borderId="29" xfId="0" applyNumberFormat="1" applyFont="1" applyBorder="1" applyAlignment="1">
      <alignment horizontal="right"/>
    </xf>
    <xf numFmtId="178" fontId="0" fillId="0" borderId="32" xfId="0" applyNumberForma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2" xfId="0" applyNumberFormat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32" xfId="0" applyNumberFormat="1" applyFon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9" fontId="10" fillId="0" borderId="25" xfId="0" applyNumberFormat="1" applyFont="1" applyBorder="1" applyAlignment="1">
      <alignment vertical="center"/>
    </xf>
    <xf numFmtId="179" fontId="10" fillId="0" borderId="14" xfId="0" applyNumberFormat="1" applyFont="1" applyBorder="1" applyAlignment="1">
      <alignment vertical="center"/>
    </xf>
    <xf numFmtId="179" fontId="10" fillId="0" borderId="11" xfId="0" applyNumberFormat="1" applyFont="1" applyBorder="1" applyAlignment="1">
      <alignment vertical="center"/>
    </xf>
    <xf numFmtId="179" fontId="10" fillId="0" borderId="10" xfId="0" applyNumberFormat="1" applyFont="1" applyBorder="1" applyAlignment="1">
      <alignment vertical="center"/>
    </xf>
    <xf numFmtId="178" fontId="0" fillId="0" borderId="27" xfId="0" applyNumberFormat="1" applyBorder="1" applyAlignment="1">
      <alignment/>
    </xf>
    <xf numFmtId="176" fontId="0" fillId="0" borderId="30" xfId="0" applyNumberFormat="1" applyBorder="1" applyAlignment="1">
      <alignment/>
    </xf>
    <xf numFmtId="178" fontId="0" fillId="0" borderId="35" xfId="0" applyNumberFormat="1" applyBorder="1" applyAlignment="1">
      <alignment/>
    </xf>
    <xf numFmtId="176" fontId="0" fillId="0" borderId="35" xfId="0" applyNumberFormat="1" applyBorder="1" applyAlignment="1">
      <alignment/>
    </xf>
    <xf numFmtId="178" fontId="0" fillId="0" borderId="35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8" fontId="0" fillId="0" borderId="22" xfId="0" applyNumberFormat="1" applyBorder="1" applyAlignment="1">
      <alignment/>
    </xf>
    <xf numFmtId="178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5" xfId="0" applyNumberFormat="1" applyFont="1" applyBorder="1" applyAlignment="1">
      <alignment/>
    </xf>
    <xf numFmtId="0" fontId="0" fillId="0" borderId="0" xfId="0" applyFill="1" applyAlignment="1">
      <alignment/>
    </xf>
    <xf numFmtId="176" fontId="0" fillId="0" borderId="13" xfId="0" applyNumberForma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1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14" sqref="C14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7.375" style="0" customWidth="1"/>
    <col min="7" max="7" width="14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8" ht="17.25">
      <c r="A1" s="119" t="s">
        <v>103</v>
      </c>
      <c r="B1" s="119"/>
      <c r="C1" s="119"/>
      <c r="D1" s="119"/>
      <c r="E1" s="119"/>
      <c r="F1" s="119"/>
      <c r="G1" s="119"/>
      <c r="H1" s="119"/>
    </row>
    <row r="2" ht="13.5">
      <c r="J2" s="29"/>
    </row>
    <row r="3" spans="1:7" ht="14.25">
      <c r="A3" s="120" t="s">
        <v>18</v>
      </c>
      <c r="B3" s="120"/>
      <c r="E3" s="123" t="s">
        <v>17</v>
      </c>
      <c r="F3" s="123"/>
      <c r="G3" s="123"/>
    </row>
    <row r="4" spans="1:10" ht="13.5">
      <c r="A4" s="1" t="s">
        <v>0</v>
      </c>
      <c r="B4" s="7" t="s">
        <v>5</v>
      </c>
      <c r="C4" s="1" t="s">
        <v>6</v>
      </c>
      <c r="E4" s="43"/>
      <c r="F4" s="40"/>
      <c r="G4" s="117" t="s">
        <v>21</v>
      </c>
      <c r="H4" s="118"/>
      <c r="I4" s="33"/>
      <c r="J4" s="33"/>
    </row>
    <row r="5" spans="1:10" ht="13.5">
      <c r="A5" s="9">
        <v>1</v>
      </c>
      <c r="B5" s="48">
        <v>0</v>
      </c>
      <c r="C5" s="49">
        <v>0</v>
      </c>
      <c r="E5" s="44"/>
      <c r="F5" s="41"/>
      <c r="G5" s="1" t="s">
        <v>13</v>
      </c>
      <c r="H5" s="1" t="s">
        <v>14</v>
      </c>
      <c r="I5" s="34"/>
      <c r="J5" s="34"/>
    </row>
    <row r="6" spans="1:9" ht="13.5">
      <c r="A6" s="9">
        <v>2</v>
      </c>
      <c r="B6" s="48">
        <v>0</v>
      </c>
      <c r="C6" s="49">
        <v>0</v>
      </c>
      <c r="E6" s="115" t="s">
        <v>29</v>
      </c>
      <c r="F6" s="116"/>
      <c r="G6" s="11">
        <v>9763409</v>
      </c>
      <c r="H6" s="4">
        <v>965806508</v>
      </c>
      <c r="I6" s="35"/>
    </row>
    <row r="7" spans="1:9" ht="13.5">
      <c r="A7" s="9">
        <v>3</v>
      </c>
      <c r="B7" s="48">
        <v>0</v>
      </c>
      <c r="C7" s="49">
        <v>0</v>
      </c>
      <c r="E7" s="39"/>
      <c r="F7" s="42" t="s">
        <v>15</v>
      </c>
      <c r="G7" s="74">
        <v>5344813</v>
      </c>
      <c r="H7" s="75">
        <v>602453751</v>
      </c>
      <c r="I7" s="35"/>
    </row>
    <row r="8" spans="1:9" ht="13.5">
      <c r="A8" s="9">
        <v>4</v>
      </c>
      <c r="B8" s="48">
        <v>0</v>
      </c>
      <c r="C8" s="49">
        <v>0</v>
      </c>
      <c r="E8" s="115" t="s">
        <v>8</v>
      </c>
      <c r="F8" s="116"/>
      <c r="G8" s="80">
        <v>119899</v>
      </c>
      <c r="H8" s="80">
        <v>45336183</v>
      </c>
      <c r="I8" s="35"/>
    </row>
    <row r="9" spans="1:9" ht="13.5">
      <c r="A9" s="9">
        <v>5</v>
      </c>
      <c r="B9" s="48">
        <v>17914</v>
      </c>
      <c r="C9" s="49">
        <v>11207805</v>
      </c>
      <c r="E9" s="39"/>
      <c r="F9" s="42" t="s">
        <v>15</v>
      </c>
      <c r="G9" s="73">
        <v>67217</v>
      </c>
      <c r="H9" s="73">
        <v>29765706</v>
      </c>
      <c r="I9" s="35"/>
    </row>
    <row r="10" spans="1:9" ht="13.5">
      <c r="A10" s="9">
        <v>6</v>
      </c>
      <c r="B10" s="48">
        <v>22713</v>
      </c>
      <c r="C10" s="49">
        <v>9603496</v>
      </c>
      <c r="E10" s="115" t="s">
        <v>9</v>
      </c>
      <c r="F10" s="116"/>
      <c r="G10" s="12">
        <v>965590</v>
      </c>
      <c r="H10" s="12">
        <v>229686892</v>
      </c>
      <c r="I10" s="36"/>
    </row>
    <row r="11" spans="1:9" ht="13.5">
      <c r="A11" s="9">
        <v>7</v>
      </c>
      <c r="B11" s="48">
        <v>1980832</v>
      </c>
      <c r="C11" s="49">
        <v>224843246</v>
      </c>
      <c r="E11" s="39"/>
      <c r="F11" s="42" t="s">
        <v>15</v>
      </c>
      <c r="G11" s="71">
        <v>767852</v>
      </c>
      <c r="H11" s="71">
        <v>166836737</v>
      </c>
      <c r="I11" s="35"/>
    </row>
    <row r="12" spans="1:9" ht="13.5">
      <c r="A12" s="9">
        <v>8</v>
      </c>
      <c r="B12" s="48">
        <v>1589237</v>
      </c>
      <c r="C12" s="49">
        <v>140907962</v>
      </c>
      <c r="E12" s="115" t="s">
        <v>30</v>
      </c>
      <c r="F12" s="116"/>
      <c r="G12" s="80">
        <v>6408</v>
      </c>
      <c r="H12" s="80">
        <v>5902670</v>
      </c>
      <c r="I12" s="35"/>
    </row>
    <row r="13" spans="1:9" ht="13.5">
      <c r="A13" s="9">
        <v>9</v>
      </c>
      <c r="B13" s="48">
        <v>1439137</v>
      </c>
      <c r="C13" s="49">
        <v>149501921</v>
      </c>
      <c r="E13" s="39"/>
      <c r="F13" s="42" t="s">
        <v>15</v>
      </c>
      <c r="G13" s="73">
        <v>8240</v>
      </c>
      <c r="H13" s="73">
        <v>4585654</v>
      </c>
      <c r="I13" s="35"/>
    </row>
    <row r="14" spans="1:9" ht="13.5">
      <c r="A14" s="9">
        <v>10</v>
      </c>
      <c r="B14" s="48">
        <v>1107366</v>
      </c>
      <c r="C14" s="49">
        <v>180838440</v>
      </c>
      <c r="E14" s="115" t="s">
        <v>96</v>
      </c>
      <c r="F14" s="116"/>
      <c r="G14" s="55">
        <v>0</v>
      </c>
      <c r="H14" s="67">
        <v>0</v>
      </c>
      <c r="I14" s="35"/>
    </row>
    <row r="15" spans="1:9" ht="13.5">
      <c r="A15" s="9">
        <v>11</v>
      </c>
      <c r="B15" s="48">
        <v>50388</v>
      </c>
      <c r="C15" s="49">
        <v>17023608</v>
      </c>
      <c r="E15" s="39"/>
      <c r="F15" s="42" t="s">
        <v>15</v>
      </c>
      <c r="G15" s="71">
        <v>0</v>
      </c>
      <c r="H15" s="76">
        <v>0</v>
      </c>
      <c r="I15" s="35"/>
    </row>
    <row r="16" spans="1:9" ht="13.5">
      <c r="A16" s="9">
        <v>12</v>
      </c>
      <c r="B16" s="48">
        <v>0</v>
      </c>
      <c r="C16" s="49">
        <v>0</v>
      </c>
      <c r="E16" s="115" t="s">
        <v>11</v>
      </c>
      <c r="F16" s="116"/>
      <c r="G16" s="55">
        <v>0</v>
      </c>
      <c r="H16" s="55">
        <v>0</v>
      </c>
      <c r="I16" s="35"/>
    </row>
    <row r="17" spans="1:9" ht="13.5">
      <c r="A17" s="9">
        <v>13</v>
      </c>
      <c r="B17" s="48">
        <v>280036</v>
      </c>
      <c r="C17" s="49">
        <v>41765655</v>
      </c>
      <c r="E17" s="39"/>
      <c r="F17" s="42" t="s">
        <v>15</v>
      </c>
      <c r="G17" s="57">
        <v>0</v>
      </c>
      <c r="H17" s="57">
        <v>0</v>
      </c>
      <c r="I17" s="35"/>
    </row>
    <row r="18" spans="1:9" ht="13.5">
      <c r="A18" s="9">
        <v>14</v>
      </c>
      <c r="B18" s="48">
        <v>352482</v>
      </c>
      <c r="C18" s="49">
        <v>59165624</v>
      </c>
      <c r="E18" s="121" t="s">
        <v>27</v>
      </c>
      <c r="F18" s="122"/>
      <c r="G18" s="69">
        <v>489732</v>
      </c>
      <c r="H18" s="69">
        <v>295775076</v>
      </c>
      <c r="I18" s="35"/>
    </row>
    <row r="19" spans="1:9" ht="13.5">
      <c r="A19" s="9">
        <v>15</v>
      </c>
      <c r="B19" s="48">
        <v>252277</v>
      </c>
      <c r="C19" s="49">
        <v>63758495</v>
      </c>
      <c r="E19" s="39"/>
      <c r="F19" s="42" t="s">
        <v>23</v>
      </c>
      <c r="G19" s="73">
        <v>431374</v>
      </c>
      <c r="H19" s="73">
        <v>229489792</v>
      </c>
      <c r="I19" s="35"/>
    </row>
    <row r="20" spans="1:9" ht="13.5">
      <c r="A20" s="9">
        <v>16</v>
      </c>
      <c r="B20" s="48">
        <v>107281</v>
      </c>
      <c r="C20" s="49">
        <v>47589010</v>
      </c>
      <c r="E20" s="115" t="s">
        <v>31</v>
      </c>
      <c r="F20" s="116"/>
      <c r="G20" s="52">
        <v>10967</v>
      </c>
      <c r="H20" s="52">
        <v>3858287</v>
      </c>
      <c r="I20" s="35"/>
    </row>
    <row r="21" spans="1:9" ht="13.5">
      <c r="A21" s="9">
        <v>17</v>
      </c>
      <c r="B21" s="48">
        <v>289934</v>
      </c>
      <c r="C21" s="49">
        <v>60970900</v>
      </c>
      <c r="E21" s="39"/>
      <c r="F21" s="42" t="s">
        <v>23</v>
      </c>
      <c r="G21" s="71">
        <v>11921</v>
      </c>
      <c r="H21" s="71">
        <v>5347106</v>
      </c>
      <c r="I21" s="35"/>
    </row>
    <row r="22" spans="1:9" ht="13.5">
      <c r="A22" s="9">
        <v>18</v>
      </c>
      <c r="B22" s="48">
        <v>312354</v>
      </c>
      <c r="C22" s="49">
        <v>38643795</v>
      </c>
      <c r="E22" s="115" t="s">
        <v>32</v>
      </c>
      <c r="F22" s="116"/>
      <c r="G22" s="69">
        <v>371325</v>
      </c>
      <c r="H22" s="83">
        <v>200508486</v>
      </c>
      <c r="I22" s="37"/>
    </row>
    <row r="23" spans="1:9" ht="13.5">
      <c r="A23" s="9">
        <v>19</v>
      </c>
      <c r="B23" s="48">
        <v>0</v>
      </c>
      <c r="C23" s="49">
        <v>0</v>
      </c>
      <c r="E23" s="39"/>
      <c r="F23" s="42" t="s">
        <v>15</v>
      </c>
      <c r="G23" s="73">
        <v>400763</v>
      </c>
      <c r="H23" s="77">
        <v>194370140</v>
      </c>
      <c r="I23" s="33"/>
    </row>
    <row r="24" spans="1:9" ht="13.5">
      <c r="A24" s="9">
        <v>20</v>
      </c>
      <c r="B24" s="48">
        <v>298070</v>
      </c>
      <c r="C24" s="49">
        <v>57413953</v>
      </c>
      <c r="E24" s="115" t="s">
        <v>24</v>
      </c>
      <c r="F24" s="116"/>
      <c r="G24" s="55">
        <f>G6+G8+G10+G12+G14+G16+G18+G20+G22</f>
        <v>11727330</v>
      </c>
      <c r="H24" s="55">
        <f>H6+H8+H10+H12+H14+H16+H18+H20+H22</f>
        <v>1746874102</v>
      </c>
      <c r="I24" s="33"/>
    </row>
    <row r="25" spans="1:9" ht="13.5">
      <c r="A25" s="9">
        <v>21</v>
      </c>
      <c r="B25" s="48">
        <v>112297</v>
      </c>
      <c r="C25" s="49">
        <v>37863012</v>
      </c>
      <c r="E25" s="39"/>
      <c r="F25" s="42" t="s">
        <v>25</v>
      </c>
      <c r="G25" s="64">
        <f>G7+G9+G11+G13+G15+G17+G19+G21+G23</f>
        <v>7032180</v>
      </c>
      <c r="H25" s="64">
        <f>H7+H9+H11+H13+H15+H17+H19+H21+H23</f>
        <v>1232848886</v>
      </c>
      <c r="I25" s="33"/>
    </row>
    <row r="26" spans="1:9" ht="13.5">
      <c r="A26" s="9">
        <v>22</v>
      </c>
      <c r="B26" s="48">
        <v>96669</v>
      </c>
      <c r="C26" s="49">
        <v>31344430</v>
      </c>
      <c r="E26" s="117" t="s">
        <v>19</v>
      </c>
      <c r="F26" s="118"/>
      <c r="G26" s="65">
        <f>G24/G25</f>
        <v>1.6676663566632253</v>
      </c>
      <c r="H26" s="65">
        <f>H24/H25</f>
        <v>1.4169409745486035</v>
      </c>
      <c r="I26" s="33"/>
    </row>
    <row r="27" spans="1:8" ht="13.5" customHeight="1">
      <c r="A27" s="9">
        <v>23</v>
      </c>
      <c r="B27" s="48">
        <v>301946</v>
      </c>
      <c r="C27" s="49">
        <v>66155320</v>
      </c>
      <c r="E27" s="45"/>
      <c r="F27" s="61"/>
      <c r="G27" s="61"/>
      <c r="H27" s="61"/>
    </row>
    <row r="28" spans="1:8" ht="13.5">
      <c r="A28" s="9">
        <v>24</v>
      </c>
      <c r="B28" s="48">
        <v>372114</v>
      </c>
      <c r="C28" s="49">
        <v>79970844</v>
      </c>
      <c r="F28" s="47"/>
      <c r="G28" s="47"/>
      <c r="H28" s="47"/>
    </row>
    <row r="29" spans="1:8" ht="13.5">
      <c r="A29" s="9">
        <v>25</v>
      </c>
      <c r="B29" s="48">
        <v>125189</v>
      </c>
      <c r="C29" s="49">
        <v>65996844</v>
      </c>
      <c r="F29" s="47"/>
      <c r="G29" s="47"/>
      <c r="H29" s="47"/>
    </row>
    <row r="30" spans="1:8" ht="13.5">
      <c r="A30" s="9">
        <v>26</v>
      </c>
      <c r="B30" s="48">
        <v>0</v>
      </c>
      <c r="C30" s="49">
        <v>0</v>
      </c>
      <c r="F30" s="47"/>
      <c r="G30" s="47"/>
      <c r="H30" s="47"/>
    </row>
    <row r="31" spans="1:8" ht="13.5">
      <c r="A31" s="9">
        <v>27</v>
      </c>
      <c r="B31" s="48">
        <v>106725</v>
      </c>
      <c r="C31" s="49">
        <v>32722744</v>
      </c>
      <c r="F31" s="47"/>
      <c r="G31" s="47"/>
      <c r="H31" s="47"/>
    </row>
    <row r="32" spans="1:3" ht="13.5">
      <c r="A32" s="9">
        <v>28</v>
      </c>
      <c r="B32" s="48">
        <v>273719</v>
      </c>
      <c r="C32" s="49">
        <v>39809021</v>
      </c>
    </row>
    <row r="33" spans="1:6" ht="13.5">
      <c r="A33" s="9">
        <v>29</v>
      </c>
      <c r="B33" s="48">
        <v>848418</v>
      </c>
      <c r="C33" s="49">
        <v>105098554</v>
      </c>
      <c r="F33" s="47"/>
    </row>
    <row r="34" spans="1:3" ht="13.5">
      <c r="A34" s="9">
        <v>30</v>
      </c>
      <c r="B34" s="48">
        <v>1031838</v>
      </c>
      <c r="C34" s="49">
        <v>119890597</v>
      </c>
    </row>
    <row r="35" spans="1:3" ht="14.25" thickBot="1">
      <c r="A35" s="9">
        <v>31</v>
      </c>
      <c r="B35" s="48">
        <v>358394</v>
      </c>
      <c r="C35" s="49">
        <v>64788826</v>
      </c>
    </row>
    <row r="36" spans="1:6" ht="14.25" thickBot="1">
      <c r="A36" s="15" t="s">
        <v>1</v>
      </c>
      <c r="B36" s="6">
        <f>SUM(B5:B35)</f>
        <v>11727330</v>
      </c>
      <c r="C36" s="6">
        <f>SUM(C5:C35)</f>
        <v>1746874102</v>
      </c>
      <c r="F36" s="23"/>
    </row>
    <row r="37" spans="1:7" ht="13.5">
      <c r="A37" s="16" t="s">
        <v>20</v>
      </c>
      <c r="B37" s="5">
        <v>7032180</v>
      </c>
      <c r="C37" s="5">
        <v>1232848886</v>
      </c>
      <c r="G37" s="30"/>
    </row>
    <row r="38" spans="1:5" ht="13.5">
      <c r="A38" s="38" t="s">
        <v>3</v>
      </c>
      <c r="B38" s="3">
        <f>B36/B37</f>
        <v>1.6676663566632253</v>
      </c>
      <c r="C38" s="3">
        <f>C36/C37</f>
        <v>1.4169409745486035</v>
      </c>
      <c r="D38" s="28"/>
      <c r="E38" s="28"/>
    </row>
  </sheetData>
  <sheetProtection/>
  <mergeCells count="15">
    <mergeCell ref="E20:F20"/>
    <mergeCell ref="E3:G3"/>
    <mergeCell ref="E14:F14"/>
    <mergeCell ref="E6:F6"/>
    <mergeCell ref="E8:F8"/>
    <mergeCell ref="E10:F10"/>
    <mergeCell ref="E12:F12"/>
    <mergeCell ref="E24:F24"/>
    <mergeCell ref="E26:F26"/>
    <mergeCell ref="E22:F22"/>
    <mergeCell ref="A1:H1"/>
    <mergeCell ref="A3:B3"/>
    <mergeCell ref="G4:H4"/>
    <mergeCell ref="E16:F16"/>
    <mergeCell ref="E18:F18"/>
  </mergeCells>
  <printOptions/>
  <pageMargins left="0.61" right="0.6" top="0.984251968503937" bottom="0.984251968503937" header="0.55118110236220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H3" sqref="H3"/>
    </sheetView>
  </sheetViews>
  <sheetFormatPr defaultColWidth="9.00390625" defaultRowHeight="13.5"/>
  <cols>
    <col min="2" max="2" width="12.125" style="0" bestFit="1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1.75390625" style="0" customWidth="1"/>
    <col min="10" max="10" width="14.25390625" style="0" customWidth="1"/>
  </cols>
  <sheetData>
    <row r="1" ht="17.25">
      <c r="A1" s="19" t="s">
        <v>112</v>
      </c>
    </row>
    <row r="3" spans="1:7" ht="14.25">
      <c r="A3" s="20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3"/>
      <c r="F4" s="40"/>
      <c r="G4" s="9"/>
      <c r="H4" s="31" t="s">
        <v>85</v>
      </c>
      <c r="I4" s="9" t="s">
        <v>86</v>
      </c>
      <c r="J4" s="10"/>
      <c r="K4" s="33"/>
    </row>
    <row r="5" spans="1:11" ht="13.5">
      <c r="A5" s="9">
        <v>1</v>
      </c>
      <c r="B5" s="48">
        <v>187953</v>
      </c>
      <c r="C5" s="49">
        <v>39336163</v>
      </c>
      <c r="E5" s="44"/>
      <c r="F5" s="41"/>
      <c r="G5" s="7" t="s">
        <v>39</v>
      </c>
      <c r="H5" s="32" t="s">
        <v>38</v>
      </c>
      <c r="I5" s="7" t="s">
        <v>39</v>
      </c>
      <c r="J5" s="1" t="s">
        <v>38</v>
      </c>
      <c r="K5" s="33"/>
    </row>
    <row r="6" spans="1:11" ht="13.5">
      <c r="A6" s="9">
        <v>2</v>
      </c>
      <c r="B6" s="48">
        <v>207085</v>
      </c>
      <c r="C6" s="49">
        <v>37614451</v>
      </c>
      <c r="E6" s="115" t="s">
        <v>40</v>
      </c>
      <c r="F6" s="116"/>
      <c r="G6" s="55">
        <v>9443194</v>
      </c>
      <c r="H6" s="66">
        <v>733872243</v>
      </c>
      <c r="I6" s="55">
        <f>'９月'!I6+'10月'!G6</f>
        <v>77345423</v>
      </c>
      <c r="J6" s="55">
        <f>'９月'!J6+'10月'!H6</f>
        <v>8887793447</v>
      </c>
      <c r="K6" s="33"/>
    </row>
    <row r="7" spans="1:12" ht="13.5">
      <c r="A7" s="9">
        <v>3</v>
      </c>
      <c r="B7" s="48">
        <v>293533</v>
      </c>
      <c r="C7" s="49">
        <v>45321912</v>
      </c>
      <c r="E7" s="39"/>
      <c r="F7" s="42" t="s">
        <v>23</v>
      </c>
      <c r="G7" s="71">
        <v>16752098</v>
      </c>
      <c r="H7" s="75">
        <v>875409473</v>
      </c>
      <c r="I7" s="71">
        <f>'９月'!I7+'10月'!G7</f>
        <v>91834964</v>
      </c>
      <c r="J7" s="71">
        <f>'９月'!J7+'10月'!H7</f>
        <v>8037984628</v>
      </c>
      <c r="K7" s="33"/>
      <c r="L7" s="30"/>
    </row>
    <row r="8" spans="1:11" ht="13.5">
      <c r="A8" s="9">
        <v>4</v>
      </c>
      <c r="B8" s="48">
        <v>886255</v>
      </c>
      <c r="C8" s="49">
        <v>54875850</v>
      </c>
      <c r="E8" s="115" t="s">
        <v>83</v>
      </c>
      <c r="F8" s="116"/>
      <c r="G8" s="72">
        <v>13102</v>
      </c>
      <c r="H8" s="102">
        <v>16027811</v>
      </c>
      <c r="I8" s="55">
        <f>'９月'!I8+'10月'!G8</f>
        <v>321098</v>
      </c>
      <c r="J8" s="55">
        <f>'９月'!J8+'10月'!H8</f>
        <v>162334200</v>
      </c>
      <c r="K8" s="33"/>
    </row>
    <row r="9" spans="1:11" ht="13.5">
      <c r="A9" s="9">
        <v>5</v>
      </c>
      <c r="B9" s="48">
        <v>0</v>
      </c>
      <c r="C9" s="49">
        <v>0</v>
      </c>
      <c r="E9" s="39"/>
      <c r="F9" s="42" t="s">
        <v>23</v>
      </c>
      <c r="G9" s="86">
        <v>122080</v>
      </c>
      <c r="H9" s="86">
        <v>83144920</v>
      </c>
      <c r="I9" s="71">
        <f>'９月'!I9+'10月'!G9</f>
        <v>497749</v>
      </c>
      <c r="J9" s="71">
        <f>'９月'!J9+'10月'!H9</f>
        <v>254104793</v>
      </c>
      <c r="K9" s="33"/>
    </row>
    <row r="10" spans="1:11" ht="13.5">
      <c r="A10" s="9">
        <v>6</v>
      </c>
      <c r="B10" s="48">
        <v>282191</v>
      </c>
      <c r="C10" s="49">
        <v>41257293</v>
      </c>
      <c r="E10" s="115" t="s">
        <v>84</v>
      </c>
      <c r="F10" s="116"/>
      <c r="G10" s="55">
        <v>929710</v>
      </c>
      <c r="H10" s="66">
        <v>246478205</v>
      </c>
      <c r="I10" s="55">
        <f>'９月'!I10+'10月'!G10</f>
        <v>7496566</v>
      </c>
      <c r="J10" s="55">
        <f>'９月'!J10+'10月'!H10</f>
        <v>1699451798</v>
      </c>
      <c r="K10" s="33"/>
    </row>
    <row r="11" spans="1:11" ht="13.5">
      <c r="A11" s="9">
        <v>7</v>
      </c>
      <c r="B11" s="48">
        <v>59417</v>
      </c>
      <c r="C11" s="49">
        <v>20398821</v>
      </c>
      <c r="E11" s="39"/>
      <c r="F11" s="42" t="s">
        <v>23</v>
      </c>
      <c r="G11" s="71">
        <v>924246</v>
      </c>
      <c r="H11" s="71">
        <v>222588304</v>
      </c>
      <c r="I11" s="71">
        <f>'９月'!I11+'10月'!G11</f>
        <v>6881134</v>
      </c>
      <c r="J11" s="71">
        <f>'９月'!J11+'10月'!H11</f>
        <v>1417507953</v>
      </c>
      <c r="K11" s="33"/>
    </row>
    <row r="12" spans="1:11" ht="13.5">
      <c r="A12" s="9">
        <v>8</v>
      </c>
      <c r="B12" s="48">
        <v>394271</v>
      </c>
      <c r="C12" s="49">
        <v>33499044</v>
      </c>
      <c r="E12" s="115" t="s">
        <v>43</v>
      </c>
      <c r="F12" s="116"/>
      <c r="G12" s="103">
        <v>7087</v>
      </c>
      <c r="H12" s="104">
        <v>6917617</v>
      </c>
      <c r="I12" s="55">
        <f>'９月'!I12+'10月'!G12</f>
        <v>72508</v>
      </c>
      <c r="J12" s="55">
        <f>'９月'!J12+'10月'!H12</f>
        <v>72351787</v>
      </c>
      <c r="K12" s="30"/>
    </row>
    <row r="13" spans="1:11" ht="13.5">
      <c r="A13" s="9">
        <v>9</v>
      </c>
      <c r="B13" s="48">
        <v>610070</v>
      </c>
      <c r="C13" s="49">
        <v>74886974</v>
      </c>
      <c r="E13" s="39"/>
      <c r="F13" s="42" t="s">
        <v>23</v>
      </c>
      <c r="G13" s="86">
        <v>5472</v>
      </c>
      <c r="H13" s="86">
        <v>4772873</v>
      </c>
      <c r="I13" s="71">
        <f>'９月'!I13+'10月'!G13</f>
        <v>62271</v>
      </c>
      <c r="J13" s="71">
        <f>'９月'!J13+'10月'!H13</f>
        <v>50898566</v>
      </c>
      <c r="K13" s="33"/>
    </row>
    <row r="14" spans="1:11" ht="13.5">
      <c r="A14" s="9">
        <v>10</v>
      </c>
      <c r="B14" s="48">
        <v>339571</v>
      </c>
      <c r="C14" s="49">
        <v>39703852</v>
      </c>
      <c r="E14" s="124" t="s">
        <v>96</v>
      </c>
      <c r="F14" s="125"/>
      <c r="G14" s="55"/>
      <c r="H14" s="58"/>
      <c r="I14" s="55">
        <f>'９月'!I14+'10月'!G14</f>
        <v>0</v>
      </c>
      <c r="J14" s="55">
        <f>'９月'!J14+'10月'!H14</f>
        <v>0</v>
      </c>
      <c r="K14" s="33"/>
    </row>
    <row r="15" spans="1:11" ht="13.5">
      <c r="A15" s="9">
        <v>11</v>
      </c>
      <c r="B15" s="48">
        <v>624176</v>
      </c>
      <c r="C15" s="49">
        <v>73725106</v>
      </c>
      <c r="E15" s="39"/>
      <c r="F15" s="42" t="s">
        <v>23</v>
      </c>
      <c r="G15" s="71"/>
      <c r="H15" s="76"/>
      <c r="I15" s="71">
        <f>'９月'!I15+'10月'!G15</f>
        <v>0</v>
      </c>
      <c r="J15" s="71">
        <f>'９月'!J15+'10月'!H15</f>
        <v>0</v>
      </c>
      <c r="K15" s="33"/>
    </row>
    <row r="16" spans="1:11" ht="13.5">
      <c r="A16" s="9">
        <v>12</v>
      </c>
      <c r="B16" s="48">
        <v>0</v>
      </c>
      <c r="C16" s="49">
        <v>0</v>
      </c>
      <c r="E16" s="115" t="s">
        <v>44</v>
      </c>
      <c r="F16" s="116"/>
      <c r="G16" s="55"/>
      <c r="H16" s="55"/>
      <c r="I16" s="55">
        <f>'９月'!I16+'10月'!G16</f>
        <v>0</v>
      </c>
      <c r="J16" s="55">
        <f>'９月'!J16+'10月'!H16</f>
        <v>0</v>
      </c>
      <c r="K16" s="33"/>
    </row>
    <row r="17" spans="1:11" ht="13.5">
      <c r="A17" s="9">
        <v>13</v>
      </c>
      <c r="B17" s="48">
        <v>57429</v>
      </c>
      <c r="C17" s="49">
        <v>37489623</v>
      </c>
      <c r="E17" s="39"/>
      <c r="F17" s="42" t="s">
        <v>23</v>
      </c>
      <c r="G17" s="57"/>
      <c r="H17" s="57"/>
      <c r="I17" s="71">
        <f>'９月'!I17+'10月'!G17</f>
        <v>0</v>
      </c>
      <c r="J17" s="71">
        <f>'９月'!J17+'10月'!H17</f>
        <v>0</v>
      </c>
      <c r="K17" s="33"/>
    </row>
    <row r="18" spans="1:11" ht="13.5">
      <c r="A18" s="9">
        <v>14</v>
      </c>
      <c r="B18" s="48">
        <v>45530</v>
      </c>
      <c r="C18" s="49">
        <v>14365580</v>
      </c>
      <c r="E18" s="121" t="s">
        <v>27</v>
      </c>
      <c r="F18" s="122"/>
      <c r="G18" s="72">
        <v>293020</v>
      </c>
      <c r="H18" s="102">
        <v>208641985</v>
      </c>
      <c r="I18" s="55">
        <f>'９月'!I18+'10月'!G18</f>
        <v>2928694</v>
      </c>
      <c r="J18" s="55">
        <f>'９月'!J18+'10月'!H18</f>
        <v>1617408479</v>
      </c>
      <c r="K18" s="33"/>
    </row>
    <row r="19" spans="1:11" ht="13.5">
      <c r="A19" s="9">
        <v>15</v>
      </c>
      <c r="B19" s="48">
        <v>5474</v>
      </c>
      <c r="C19" s="49">
        <v>4005437</v>
      </c>
      <c r="E19" s="39"/>
      <c r="F19" s="42" t="s">
        <v>23</v>
      </c>
      <c r="G19" s="86">
        <v>334893</v>
      </c>
      <c r="H19" s="86">
        <v>214122101</v>
      </c>
      <c r="I19" s="71">
        <f>'９月'!I19+'10月'!G19</f>
        <v>2995438</v>
      </c>
      <c r="J19" s="71">
        <f>'９月'!J19+'10月'!H19</f>
        <v>1522007617</v>
      </c>
      <c r="K19" s="33"/>
    </row>
    <row r="20" spans="1:11" ht="13.5">
      <c r="A20" s="9">
        <v>16</v>
      </c>
      <c r="B20" s="48">
        <v>418291</v>
      </c>
      <c r="C20" s="49">
        <v>38118125</v>
      </c>
      <c r="E20" s="115" t="s">
        <v>26</v>
      </c>
      <c r="F20" s="116"/>
      <c r="G20" s="55">
        <v>9447</v>
      </c>
      <c r="H20" s="66">
        <v>6298740</v>
      </c>
      <c r="I20" s="55">
        <f>'９月'!I20+'10月'!G20</f>
        <v>117494</v>
      </c>
      <c r="J20" s="55">
        <f>'９月'!J20+'10月'!H20</f>
        <v>56320588</v>
      </c>
      <c r="K20" s="33"/>
    </row>
    <row r="21" spans="1:11" ht="13.5">
      <c r="A21" s="9">
        <v>17</v>
      </c>
      <c r="B21" s="48">
        <v>402449</v>
      </c>
      <c r="C21" s="49">
        <v>83889126</v>
      </c>
      <c r="E21" s="39"/>
      <c r="F21" s="42" t="s">
        <v>23</v>
      </c>
      <c r="G21" s="71">
        <v>16325</v>
      </c>
      <c r="H21" s="71">
        <v>7324902</v>
      </c>
      <c r="I21" s="71">
        <f>'９月'!I21+'10月'!G21</f>
        <v>177675</v>
      </c>
      <c r="J21" s="71">
        <f>'９月'!J21+'10月'!H21</f>
        <v>60283553</v>
      </c>
      <c r="K21" s="33"/>
    </row>
    <row r="22" spans="1:11" ht="13.5">
      <c r="A22" s="9">
        <v>18</v>
      </c>
      <c r="B22" s="48">
        <v>143675</v>
      </c>
      <c r="C22" s="49">
        <v>25326273</v>
      </c>
      <c r="E22" s="115" t="s">
        <v>45</v>
      </c>
      <c r="F22" s="116"/>
      <c r="G22" s="72">
        <v>543641</v>
      </c>
      <c r="H22" s="102">
        <v>204244208</v>
      </c>
      <c r="I22" s="55">
        <f>'９月'!I22+'10月'!G22</f>
        <v>5383327</v>
      </c>
      <c r="J22" s="55">
        <f>'９月'!J22+'10月'!H22</f>
        <v>2582109917</v>
      </c>
      <c r="K22" s="33"/>
    </row>
    <row r="23" spans="1:11" ht="13.5">
      <c r="A23" s="9">
        <v>19</v>
      </c>
      <c r="B23" s="48">
        <v>0</v>
      </c>
      <c r="C23" s="49">
        <v>0</v>
      </c>
      <c r="E23" s="39"/>
      <c r="F23" s="42" t="s">
        <v>23</v>
      </c>
      <c r="G23" s="86">
        <v>463653</v>
      </c>
      <c r="H23" s="93">
        <v>205910968</v>
      </c>
      <c r="I23" s="71">
        <f>'９月'!I23+'10月'!G23</f>
        <v>5083991</v>
      </c>
      <c r="J23" s="71">
        <f>'９月'!J23+'10月'!H23</f>
        <v>2505605314</v>
      </c>
      <c r="K23" s="33"/>
    </row>
    <row r="24" spans="1:11" ht="13.5">
      <c r="A24" s="9">
        <v>20</v>
      </c>
      <c r="B24" s="48">
        <v>1395557</v>
      </c>
      <c r="C24" s="49">
        <v>129142960</v>
      </c>
      <c r="E24" s="115" t="s">
        <v>24</v>
      </c>
      <c r="F24" s="116"/>
      <c r="G24" s="55">
        <f aca="true" t="shared" si="0" ref="G24:J25">G6+G8+G10+G12+G14+G16+G18+G20+G22</f>
        <v>11239201</v>
      </c>
      <c r="H24" s="55">
        <f t="shared" si="0"/>
        <v>1422480809</v>
      </c>
      <c r="I24" s="55">
        <f t="shared" si="0"/>
        <v>93665110</v>
      </c>
      <c r="J24" s="55">
        <f t="shared" si="0"/>
        <v>15077770216</v>
      </c>
      <c r="K24" s="33"/>
    </row>
    <row r="25" spans="1:11" ht="13.5">
      <c r="A25" s="9">
        <v>21</v>
      </c>
      <c r="B25" s="48">
        <v>569712</v>
      </c>
      <c r="C25" s="49">
        <v>69295135</v>
      </c>
      <c r="E25" s="39"/>
      <c r="F25" s="42" t="s">
        <v>25</v>
      </c>
      <c r="G25" s="57">
        <f t="shared" si="0"/>
        <v>18618767</v>
      </c>
      <c r="H25" s="57">
        <f t="shared" si="0"/>
        <v>1613273541</v>
      </c>
      <c r="I25" s="57">
        <f t="shared" si="0"/>
        <v>107533222</v>
      </c>
      <c r="J25" s="57">
        <f t="shared" si="0"/>
        <v>13848392424</v>
      </c>
      <c r="K25" s="33"/>
    </row>
    <row r="26" spans="1:11" ht="13.5">
      <c r="A26" s="9">
        <v>22</v>
      </c>
      <c r="B26" s="48">
        <v>306601</v>
      </c>
      <c r="C26" s="49">
        <v>36099941</v>
      </c>
      <c r="E26" s="117" t="s">
        <v>46</v>
      </c>
      <c r="F26" s="118"/>
      <c r="G26" s="3">
        <f>G24/G25</f>
        <v>0.603649049370455</v>
      </c>
      <c r="H26" s="3">
        <f>H24/H25</f>
        <v>0.8817356591110175</v>
      </c>
      <c r="I26" s="3">
        <f>I24/I25</f>
        <v>0.871034162819003</v>
      </c>
      <c r="J26" s="3">
        <f>J24/J25</f>
        <v>1.0887740435394815</v>
      </c>
      <c r="K26" s="33"/>
    </row>
    <row r="27" spans="1:10" ht="13.5" customHeight="1">
      <c r="A27" s="9">
        <v>23</v>
      </c>
      <c r="B27" s="48">
        <v>42029</v>
      </c>
      <c r="C27" s="49">
        <v>16046719</v>
      </c>
      <c r="E27" s="45"/>
      <c r="F27" s="61"/>
      <c r="G27" s="61"/>
      <c r="H27" s="61"/>
      <c r="I27" s="61"/>
      <c r="J27" s="61"/>
    </row>
    <row r="28" spans="1:10" ht="13.5">
      <c r="A28" s="9">
        <v>24</v>
      </c>
      <c r="B28" s="48">
        <v>301571</v>
      </c>
      <c r="C28" s="49">
        <v>45738418</v>
      </c>
      <c r="F28" s="47"/>
      <c r="G28" s="47"/>
      <c r="H28" s="47"/>
      <c r="I28" s="47"/>
      <c r="J28" s="47"/>
    </row>
    <row r="29" spans="1:10" ht="13.5">
      <c r="A29" s="9">
        <v>25</v>
      </c>
      <c r="B29" s="48">
        <v>476542</v>
      </c>
      <c r="C29" s="49">
        <v>55296126</v>
      </c>
      <c r="F29" s="47"/>
      <c r="G29" s="47"/>
      <c r="H29" s="47"/>
      <c r="I29" s="47"/>
      <c r="J29" s="47"/>
    </row>
    <row r="30" spans="1:10" ht="13.5">
      <c r="A30" s="9">
        <v>26</v>
      </c>
      <c r="B30" s="48">
        <v>0</v>
      </c>
      <c r="C30" s="49">
        <v>0</v>
      </c>
      <c r="F30" s="47"/>
      <c r="G30" s="47"/>
      <c r="H30" s="47"/>
      <c r="I30" s="47"/>
      <c r="J30" s="47"/>
    </row>
    <row r="31" spans="1:3" ht="13.5">
      <c r="A31" s="9">
        <v>27</v>
      </c>
      <c r="B31" s="48">
        <v>966784</v>
      </c>
      <c r="C31" s="49">
        <v>119184213</v>
      </c>
    </row>
    <row r="32" spans="1:3" ht="13.5">
      <c r="A32" s="9">
        <v>28</v>
      </c>
      <c r="B32" s="48">
        <v>270091</v>
      </c>
      <c r="C32" s="49">
        <v>36735852</v>
      </c>
    </row>
    <row r="33" spans="1:3" ht="13.5">
      <c r="A33" s="9">
        <v>29</v>
      </c>
      <c r="B33" s="48">
        <v>364938</v>
      </c>
      <c r="C33" s="49">
        <v>52988551</v>
      </c>
    </row>
    <row r="34" spans="1:3" ht="13.5">
      <c r="A34" s="9">
        <v>30</v>
      </c>
      <c r="B34" s="48">
        <v>541699</v>
      </c>
      <c r="C34" s="49">
        <v>65141482</v>
      </c>
    </row>
    <row r="35" spans="1:3" ht="14.25" thickBot="1">
      <c r="A35" s="9">
        <v>31</v>
      </c>
      <c r="B35" s="48">
        <v>1046307</v>
      </c>
      <c r="C35" s="49">
        <v>132997782</v>
      </c>
    </row>
    <row r="36" spans="1:3" ht="14.25" thickBot="1">
      <c r="A36" s="15" t="s">
        <v>24</v>
      </c>
      <c r="B36" s="6">
        <f>SUM(B5:B35)</f>
        <v>11239201</v>
      </c>
      <c r="C36" s="6">
        <f>SUM(C5:C35)</f>
        <v>1422480809</v>
      </c>
    </row>
    <row r="37" spans="1:3" ht="13.5">
      <c r="A37" s="16" t="s">
        <v>25</v>
      </c>
      <c r="B37" s="5">
        <v>18618767</v>
      </c>
      <c r="C37" s="5">
        <v>1613273541</v>
      </c>
    </row>
    <row r="38" spans="1:5" ht="14.25" thickBot="1">
      <c r="A38" s="17" t="s">
        <v>47</v>
      </c>
      <c r="B38" s="3">
        <f>B36/B37</f>
        <v>0.603649049370455</v>
      </c>
      <c r="C38" s="3">
        <f>C36/C37</f>
        <v>0.8817356591110175</v>
      </c>
      <c r="E38" s="28"/>
    </row>
    <row r="39" spans="1:3" ht="24.75" thickBot="1">
      <c r="A39" s="21" t="s">
        <v>87</v>
      </c>
      <c r="B39" s="114">
        <f>'９月'!B39+'10月'!B36</f>
        <v>93665110</v>
      </c>
      <c r="C39" s="6">
        <f>'９月'!C39+'10月'!C36</f>
        <v>15077770216</v>
      </c>
    </row>
    <row r="40" spans="1:7" ht="13.5">
      <c r="A40" s="24" t="s">
        <v>48</v>
      </c>
      <c r="B40" s="26">
        <f>'９月'!B40+'10月'!B37</f>
        <v>107533222</v>
      </c>
      <c r="C40" s="26">
        <f>'９月'!C40+'10月'!C37</f>
        <v>13848392424</v>
      </c>
      <c r="G40" s="30"/>
    </row>
    <row r="41" spans="1:3" ht="13.5">
      <c r="A41" s="18" t="s">
        <v>49</v>
      </c>
      <c r="B41" s="25">
        <f>B39/B40</f>
        <v>0.871034162819003</v>
      </c>
      <c r="C41" s="25">
        <f>C39/C40</f>
        <v>1.0887740435394815</v>
      </c>
    </row>
    <row r="42" ht="13.5">
      <c r="F42" s="30"/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G29" sqref="G29"/>
    </sheetView>
  </sheetViews>
  <sheetFormatPr defaultColWidth="9.00390625" defaultRowHeight="13.5"/>
  <cols>
    <col min="1" max="1" width="9.625" style="0" customWidth="1"/>
    <col min="2" max="2" width="11.75390625" style="0" customWidth="1"/>
    <col min="3" max="3" width="13.50390625" style="0" customWidth="1"/>
    <col min="4" max="4" width="0.3710937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19" t="s">
        <v>113</v>
      </c>
    </row>
    <row r="3" spans="1:7" ht="14.25">
      <c r="A3" s="20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3"/>
      <c r="F4" s="40"/>
      <c r="G4" s="9"/>
      <c r="H4" s="31" t="s">
        <v>90</v>
      </c>
      <c r="I4" s="9" t="s">
        <v>91</v>
      </c>
      <c r="J4" s="10"/>
      <c r="K4" s="33"/>
    </row>
    <row r="5" spans="1:11" ht="13.5">
      <c r="A5" s="9">
        <v>1</v>
      </c>
      <c r="B5" s="48">
        <v>465832</v>
      </c>
      <c r="C5" s="49">
        <v>52546481</v>
      </c>
      <c r="E5" s="44"/>
      <c r="F5" s="41"/>
      <c r="G5" s="7" t="s">
        <v>39</v>
      </c>
      <c r="H5" s="32" t="s">
        <v>38</v>
      </c>
      <c r="I5" s="7" t="s">
        <v>39</v>
      </c>
      <c r="J5" s="1" t="s">
        <v>38</v>
      </c>
      <c r="K5" s="33"/>
    </row>
    <row r="6" spans="1:11" ht="13.5">
      <c r="A6" s="9">
        <v>2</v>
      </c>
      <c r="B6" s="48">
        <v>0</v>
      </c>
      <c r="C6" s="49">
        <v>0</v>
      </c>
      <c r="E6" s="115" t="s">
        <v>40</v>
      </c>
      <c r="F6" s="116"/>
      <c r="G6" s="55">
        <v>10283950</v>
      </c>
      <c r="H6" s="66">
        <v>976146230</v>
      </c>
      <c r="I6" s="55">
        <f>'10月'!I6+'11月'!G6</f>
        <v>87629373</v>
      </c>
      <c r="J6" s="55">
        <f>'10月'!J6+'11月'!H6</f>
        <v>9863939677</v>
      </c>
      <c r="K6" s="33"/>
    </row>
    <row r="7" spans="1:12" ht="13.5">
      <c r="A7" s="9">
        <v>3</v>
      </c>
      <c r="B7" s="48">
        <v>362264</v>
      </c>
      <c r="C7" s="49">
        <v>64111506</v>
      </c>
      <c r="E7" s="39"/>
      <c r="F7" s="42" t="s">
        <v>23</v>
      </c>
      <c r="G7" s="71">
        <v>12823106</v>
      </c>
      <c r="H7" s="75">
        <v>849600714</v>
      </c>
      <c r="I7" s="71">
        <f>'10月'!I7+'11月'!G7</f>
        <v>104658070</v>
      </c>
      <c r="J7" s="71">
        <f>'10月'!J7+'11月'!H7</f>
        <v>8887585342</v>
      </c>
      <c r="K7" s="33"/>
      <c r="L7" s="30"/>
    </row>
    <row r="8" spans="1:11" ht="13.5">
      <c r="A8" s="9">
        <v>4</v>
      </c>
      <c r="B8" s="48">
        <v>87417</v>
      </c>
      <c r="C8" s="49">
        <v>22659460</v>
      </c>
      <c r="E8" s="115" t="s">
        <v>88</v>
      </c>
      <c r="F8" s="116"/>
      <c r="G8" s="72">
        <v>2514</v>
      </c>
      <c r="H8" s="102">
        <v>3186539</v>
      </c>
      <c r="I8" s="55">
        <f>'10月'!I8+'11月'!G8</f>
        <v>323612</v>
      </c>
      <c r="J8" s="55">
        <f>'10月'!J8+'11月'!H8</f>
        <v>165520739</v>
      </c>
      <c r="K8" s="33"/>
    </row>
    <row r="9" spans="1:11" ht="13.5">
      <c r="A9" s="9">
        <v>5</v>
      </c>
      <c r="B9" s="48">
        <v>152751</v>
      </c>
      <c r="C9" s="49">
        <v>29438443</v>
      </c>
      <c r="E9" s="39"/>
      <c r="F9" s="42" t="s">
        <v>23</v>
      </c>
      <c r="G9" s="86">
        <v>5351</v>
      </c>
      <c r="H9" s="86">
        <v>4816145</v>
      </c>
      <c r="I9" s="71">
        <f>'10月'!I9+'11月'!G9</f>
        <v>503100</v>
      </c>
      <c r="J9" s="71">
        <f>'10月'!J9+'11月'!H9</f>
        <v>258920938</v>
      </c>
      <c r="K9" s="33"/>
    </row>
    <row r="10" spans="1:11" ht="13.5">
      <c r="A10" s="9">
        <v>6</v>
      </c>
      <c r="B10" s="48">
        <v>549439</v>
      </c>
      <c r="C10" s="49">
        <v>70193121</v>
      </c>
      <c r="E10" s="115" t="s">
        <v>89</v>
      </c>
      <c r="F10" s="116"/>
      <c r="G10" s="55">
        <v>901260</v>
      </c>
      <c r="H10" s="66">
        <v>244684563</v>
      </c>
      <c r="I10" s="55">
        <f>'10月'!I10+'11月'!G10</f>
        <v>8397826</v>
      </c>
      <c r="J10" s="55">
        <f>'10月'!J10+'11月'!H10</f>
        <v>1944136361</v>
      </c>
      <c r="K10" s="33"/>
    </row>
    <row r="11" spans="1:11" ht="13.5">
      <c r="A11" s="9">
        <v>7</v>
      </c>
      <c r="B11" s="48">
        <v>357275</v>
      </c>
      <c r="C11" s="49">
        <v>141392007</v>
      </c>
      <c r="E11" s="39"/>
      <c r="F11" s="42" t="s">
        <v>23</v>
      </c>
      <c r="G11" s="71">
        <v>952956</v>
      </c>
      <c r="H11" s="71">
        <v>245252343</v>
      </c>
      <c r="I11" s="71">
        <f>'10月'!I11+'11月'!G11</f>
        <v>7834090</v>
      </c>
      <c r="J11" s="71">
        <f>'10月'!J11+'11月'!H11</f>
        <v>1662760296</v>
      </c>
      <c r="K11" s="33"/>
    </row>
    <row r="12" spans="1:11" ht="13.5">
      <c r="A12" s="9">
        <v>8</v>
      </c>
      <c r="B12" s="48">
        <v>89765</v>
      </c>
      <c r="C12" s="49">
        <v>41278934</v>
      </c>
      <c r="E12" s="115" t="s">
        <v>43</v>
      </c>
      <c r="F12" s="116"/>
      <c r="G12" s="72">
        <v>8482</v>
      </c>
      <c r="H12" s="102">
        <v>7343117</v>
      </c>
      <c r="I12" s="55">
        <f>'10月'!I12+'11月'!G12</f>
        <v>80990</v>
      </c>
      <c r="J12" s="55">
        <f>'10月'!J12+'11月'!H12</f>
        <v>79694904</v>
      </c>
      <c r="K12" s="30"/>
    </row>
    <row r="13" spans="1:11" ht="13.5">
      <c r="A13" s="9">
        <v>9</v>
      </c>
      <c r="B13" s="48">
        <v>0</v>
      </c>
      <c r="C13" s="49">
        <v>0</v>
      </c>
      <c r="E13" s="39"/>
      <c r="F13" s="42" t="s">
        <v>23</v>
      </c>
      <c r="G13" s="86">
        <v>6794</v>
      </c>
      <c r="H13" s="86">
        <v>7325151</v>
      </c>
      <c r="I13" s="71">
        <f>'10月'!I13+'11月'!G13</f>
        <v>69065</v>
      </c>
      <c r="J13" s="71">
        <f>'10月'!J13+'11月'!H13</f>
        <v>58223717</v>
      </c>
      <c r="K13" s="33"/>
    </row>
    <row r="14" spans="1:11" ht="13.5">
      <c r="A14" s="9">
        <v>10</v>
      </c>
      <c r="B14" s="48">
        <v>344507</v>
      </c>
      <c r="C14" s="49">
        <v>129918012</v>
      </c>
      <c r="E14" s="124" t="s">
        <v>96</v>
      </c>
      <c r="F14" s="125"/>
      <c r="G14" s="55"/>
      <c r="H14" s="58"/>
      <c r="I14" s="55">
        <f>'10月'!I14+'11月'!G14</f>
        <v>0</v>
      </c>
      <c r="J14" s="55">
        <f>'10月'!J14+'11月'!H14</f>
        <v>0</v>
      </c>
      <c r="K14" s="33"/>
    </row>
    <row r="15" spans="1:11" ht="13.5">
      <c r="A15" s="9">
        <v>11</v>
      </c>
      <c r="B15" s="48">
        <v>408849</v>
      </c>
      <c r="C15" s="49">
        <v>57789080</v>
      </c>
      <c r="E15" s="39"/>
      <c r="F15" s="42" t="s">
        <v>23</v>
      </c>
      <c r="G15" s="71"/>
      <c r="H15" s="76"/>
      <c r="I15" s="71">
        <f>'10月'!I15+'11月'!G15</f>
        <v>0</v>
      </c>
      <c r="J15" s="71">
        <f>'10月'!J15+'11月'!H15</f>
        <v>0</v>
      </c>
      <c r="K15" s="33"/>
    </row>
    <row r="16" spans="1:11" ht="13.5">
      <c r="A16" s="9">
        <v>12</v>
      </c>
      <c r="B16" s="48">
        <v>587552</v>
      </c>
      <c r="C16" s="49">
        <v>85774962</v>
      </c>
      <c r="E16" s="115" t="s">
        <v>44</v>
      </c>
      <c r="F16" s="116"/>
      <c r="G16" s="55"/>
      <c r="H16" s="55"/>
      <c r="I16" s="55">
        <f>'10月'!I16+'11月'!G16</f>
        <v>0</v>
      </c>
      <c r="J16" s="55">
        <f>'10月'!J16+'11月'!H16</f>
        <v>0</v>
      </c>
      <c r="K16" s="33"/>
    </row>
    <row r="17" spans="1:11" ht="13.5">
      <c r="A17" s="9">
        <v>13</v>
      </c>
      <c r="B17" s="48">
        <v>639523</v>
      </c>
      <c r="C17" s="49">
        <v>131633379</v>
      </c>
      <c r="E17" s="39"/>
      <c r="F17" s="42" t="s">
        <v>23</v>
      </c>
      <c r="G17" s="57"/>
      <c r="H17" s="57"/>
      <c r="I17" s="71">
        <f>'10月'!I17+'11月'!G17</f>
        <v>0</v>
      </c>
      <c r="J17" s="71">
        <f>'10月'!J17+'11月'!H17</f>
        <v>0</v>
      </c>
      <c r="K17" s="33"/>
    </row>
    <row r="18" spans="1:11" ht="13.5">
      <c r="A18" s="9">
        <v>14</v>
      </c>
      <c r="B18" s="48">
        <v>60577</v>
      </c>
      <c r="C18" s="49">
        <v>41678782</v>
      </c>
      <c r="E18" s="121" t="s">
        <v>27</v>
      </c>
      <c r="F18" s="122"/>
      <c r="G18" s="103">
        <v>387794</v>
      </c>
      <c r="H18" s="104">
        <v>604362874</v>
      </c>
      <c r="I18" s="55">
        <f>'10月'!I18+'11月'!G18</f>
        <v>3316488</v>
      </c>
      <c r="J18" s="55">
        <f>'10月'!J18+'11月'!H18</f>
        <v>2221771353</v>
      </c>
      <c r="K18" s="33"/>
    </row>
    <row r="19" spans="1:11" ht="13.5">
      <c r="A19" s="9">
        <v>15</v>
      </c>
      <c r="B19" s="48">
        <v>7456</v>
      </c>
      <c r="C19" s="49">
        <v>4901302</v>
      </c>
      <c r="E19" s="39"/>
      <c r="F19" s="42" t="s">
        <v>23</v>
      </c>
      <c r="G19" s="86">
        <v>386360</v>
      </c>
      <c r="H19" s="86">
        <v>628665335</v>
      </c>
      <c r="I19" s="71">
        <f>'10月'!I19+'11月'!G19</f>
        <v>3381798</v>
      </c>
      <c r="J19" s="71">
        <f>'10月'!J19+'11月'!H19</f>
        <v>2150672952</v>
      </c>
      <c r="K19" s="33"/>
    </row>
    <row r="20" spans="1:11" ht="13.5">
      <c r="A20" s="9">
        <v>16</v>
      </c>
      <c r="B20" s="48">
        <v>0</v>
      </c>
      <c r="C20" s="49">
        <v>0</v>
      </c>
      <c r="E20" s="115" t="s">
        <v>26</v>
      </c>
      <c r="F20" s="116"/>
      <c r="G20" s="55">
        <v>29105</v>
      </c>
      <c r="H20" s="66">
        <v>13926740</v>
      </c>
      <c r="I20" s="55">
        <f>'10月'!I20+'11月'!G20</f>
        <v>146599</v>
      </c>
      <c r="J20" s="55">
        <f>'10月'!J20+'11月'!H20</f>
        <v>70247328</v>
      </c>
      <c r="K20" s="33"/>
    </row>
    <row r="21" spans="1:11" ht="13.5">
      <c r="A21" s="9">
        <v>17</v>
      </c>
      <c r="B21" s="48">
        <v>119370</v>
      </c>
      <c r="C21" s="49">
        <v>89432040</v>
      </c>
      <c r="E21" s="39"/>
      <c r="F21" s="42" t="s">
        <v>23</v>
      </c>
      <c r="G21" s="71">
        <v>9381</v>
      </c>
      <c r="H21" s="71">
        <v>5777187</v>
      </c>
      <c r="I21" s="71">
        <f>'10月'!I21+'11月'!G21</f>
        <v>187056</v>
      </c>
      <c r="J21" s="71">
        <f>'10月'!J21+'11月'!H21</f>
        <v>66060740</v>
      </c>
      <c r="K21" s="33"/>
    </row>
    <row r="22" spans="1:11" ht="13.5">
      <c r="A22" s="9">
        <v>18</v>
      </c>
      <c r="B22" s="48">
        <v>637197</v>
      </c>
      <c r="C22" s="49">
        <v>74800870</v>
      </c>
      <c r="E22" s="115" t="s">
        <v>45</v>
      </c>
      <c r="F22" s="116"/>
      <c r="G22" s="72">
        <v>503174</v>
      </c>
      <c r="H22" s="102">
        <v>208996894</v>
      </c>
      <c r="I22" s="55">
        <f>'10月'!I22+'11月'!G22</f>
        <v>5886501</v>
      </c>
      <c r="J22" s="55">
        <f>'10月'!J22+'11月'!H22</f>
        <v>2791106811</v>
      </c>
      <c r="K22" s="33"/>
    </row>
    <row r="23" spans="1:12" ht="13.5">
      <c r="A23" s="9">
        <v>19</v>
      </c>
      <c r="B23" s="48">
        <v>427135</v>
      </c>
      <c r="C23" s="49">
        <v>88301637</v>
      </c>
      <c r="E23" s="39"/>
      <c r="F23" s="42" t="s">
        <v>23</v>
      </c>
      <c r="G23" s="86">
        <v>379996</v>
      </c>
      <c r="H23" s="93">
        <v>176337844</v>
      </c>
      <c r="I23" s="71">
        <f>'10月'!I23+'11月'!G23</f>
        <v>5463987</v>
      </c>
      <c r="J23" s="71">
        <f>'10月'!J23+'11月'!H23</f>
        <v>2681943158</v>
      </c>
      <c r="K23" s="33"/>
      <c r="L23" s="33"/>
    </row>
    <row r="24" spans="1:12" ht="13.5">
      <c r="A24" s="9">
        <v>20</v>
      </c>
      <c r="B24" s="48">
        <v>1029841</v>
      </c>
      <c r="C24" s="49">
        <v>137076512</v>
      </c>
      <c r="E24" s="115" t="s">
        <v>24</v>
      </c>
      <c r="F24" s="116"/>
      <c r="G24" s="55">
        <f aca="true" t="shared" si="0" ref="G24:J25">G6+G8+G10+G12+G14+G16+G18+G20+G22</f>
        <v>12116279</v>
      </c>
      <c r="H24" s="55">
        <f t="shared" si="0"/>
        <v>2058646957</v>
      </c>
      <c r="I24" s="55">
        <f t="shared" si="0"/>
        <v>105781389</v>
      </c>
      <c r="J24" s="55">
        <f t="shared" si="0"/>
        <v>17136417173</v>
      </c>
      <c r="K24" s="33"/>
      <c r="L24" s="33"/>
    </row>
    <row r="25" spans="1:12" ht="13.5">
      <c r="A25" s="9">
        <v>21</v>
      </c>
      <c r="B25" s="48">
        <v>809583</v>
      </c>
      <c r="C25" s="49">
        <v>64335185</v>
      </c>
      <c r="E25" s="39"/>
      <c r="F25" s="42" t="s">
        <v>25</v>
      </c>
      <c r="G25" s="57">
        <f t="shared" si="0"/>
        <v>14563944</v>
      </c>
      <c r="H25" s="57">
        <f t="shared" si="0"/>
        <v>1917774719</v>
      </c>
      <c r="I25" s="57">
        <f t="shared" si="0"/>
        <v>122097166</v>
      </c>
      <c r="J25" s="57">
        <f t="shared" si="0"/>
        <v>15766167143</v>
      </c>
      <c r="K25" s="33"/>
      <c r="L25" s="33"/>
    </row>
    <row r="26" spans="1:12" ht="13.5">
      <c r="A26" s="9">
        <v>22</v>
      </c>
      <c r="B26" s="48">
        <v>1152090</v>
      </c>
      <c r="C26" s="49">
        <v>134751617</v>
      </c>
      <c r="E26" s="117" t="s">
        <v>46</v>
      </c>
      <c r="F26" s="118"/>
      <c r="G26" s="3">
        <f>G24/G25</f>
        <v>0.8319366649583382</v>
      </c>
      <c r="H26" s="3">
        <f>H24/H25</f>
        <v>1.0734560929416443</v>
      </c>
      <c r="I26" s="3">
        <f>I24/I25</f>
        <v>0.8663705511395735</v>
      </c>
      <c r="J26" s="3">
        <f>J24/J25</f>
        <v>1.0869107892597965</v>
      </c>
      <c r="K26" s="33"/>
      <c r="L26" s="33"/>
    </row>
    <row r="27" spans="1:10" ht="13.5" customHeight="1">
      <c r="A27" s="9">
        <v>23</v>
      </c>
      <c r="B27" s="48">
        <v>0</v>
      </c>
      <c r="C27" s="49">
        <v>0</v>
      </c>
      <c r="E27" s="45"/>
      <c r="F27" s="61"/>
      <c r="G27" s="61"/>
      <c r="H27" s="61"/>
      <c r="I27" s="61"/>
      <c r="J27" s="61"/>
    </row>
    <row r="28" spans="1:10" ht="13.5">
      <c r="A28" s="9">
        <v>24</v>
      </c>
      <c r="B28" s="48">
        <v>1011159</v>
      </c>
      <c r="C28" s="49">
        <v>135239615</v>
      </c>
      <c r="F28" s="47"/>
      <c r="G28" s="47"/>
      <c r="H28" s="47"/>
      <c r="I28" s="47"/>
      <c r="J28" s="47"/>
    </row>
    <row r="29" spans="1:10" ht="13.5">
      <c r="A29" s="9">
        <v>25</v>
      </c>
      <c r="B29" s="48">
        <v>999754</v>
      </c>
      <c r="C29" s="49">
        <v>125233286</v>
      </c>
      <c r="F29" s="47"/>
      <c r="G29" s="47"/>
      <c r="H29" s="47"/>
      <c r="I29" s="47"/>
      <c r="J29" s="47"/>
    </row>
    <row r="30" spans="1:10" ht="13.5">
      <c r="A30" s="9">
        <v>26</v>
      </c>
      <c r="B30" s="48">
        <v>76776</v>
      </c>
      <c r="C30" s="49">
        <v>41081813</v>
      </c>
      <c r="F30" s="47"/>
      <c r="G30" s="47"/>
      <c r="H30" s="47"/>
      <c r="I30" s="47"/>
      <c r="J30" s="47"/>
    </row>
    <row r="31" spans="1:3" ht="13.5">
      <c r="A31" s="9">
        <v>27</v>
      </c>
      <c r="B31" s="48">
        <v>191081</v>
      </c>
      <c r="C31" s="49">
        <v>35593700</v>
      </c>
    </row>
    <row r="32" spans="1:3" ht="13.5">
      <c r="A32" s="9">
        <v>28</v>
      </c>
      <c r="B32" s="48">
        <v>489495</v>
      </c>
      <c r="C32" s="49">
        <v>107901843</v>
      </c>
    </row>
    <row r="33" spans="1:3" ht="13.5">
      <c r="A33" s="9">
        <v>29</v>
      </c>
      <c r="B33" s="48">
        <v>1059591</v>
      </c>
      <c r="C33" s="49">
        <v>151583370</v>
      </c>
    </row>
    <row r="34" spans="1:3" ht="13.5">
      <c r="A34" s="9">
        <v>30</v>
      </c>
      <c r="B34" s="48">
        <v>0</v>
      </c>
      <c r="C34" s="49">
        <v>0</v>
      </c>
    </row>
    <row r="35" spans="1:3" ht="14.25" thickBot="1">
      <c r="A35" s="9">
        <v>31</v>
      </c>
      <c r="B35" s="48"/>
      <c r="C35" s="49"/>
    </row>
    <row r="36" spans="1:3" ht="14.25" thickBot="1">
      <c r="A36" s="15" t="s">
        <v>24</v>
      </c>
      <c r="B36" s="6">
        <f>SUM(B5:B35)</f>
        <v>12116279</v>
      </c>
      <c r="C36" s="6">
        <f>SUM(C5:C35)</f>
        <v>2058646957</v>
      </c>
    </row>
    <row r="37" spans="1:7" ht="13.5">
      <c r="A37" s="16" t="s">
        <v>25</v>
      </c>
      <c r="B37" s="5">
        <v>14563944</v>
      </c>
      <c r="C37" s="5">
        <v>1917774719</v>
      </c>
      <c r="G37" s="30"/>
    </row>
    <row r="38" spans="1:5" ht="14.25" thickBot="1">
      <c r="A38" s="17" t="s">
        <v>47</v>
      </c>
      <c r="B38" s="3">
        <f>B36/B37</f>
        <v>0.8319366649583382</v>
      </c>
      <c r="C38" s="3">
        <f>C36/C37</f>
        <v>1.0734560929416443</v>
      </c>
      <c r="E38" s="28"/>
    </row>
    <row r="39" spans="1:7" ht="24.75" thickBot="1">
      <c r="A39" s="21" t="s">
        <v>92</v>
      </c>
      <c r="B39" s="6">
        <f>'10月'!B39+'11月'!B36</f>
        <v>105781389</v>
      </c>
      <c r="C39" s="6">
        <f>'10月'!C39+'11月'!C36</f>
        <v>17136417173</v>
      </c>
      <c r="G39" s="30"/>
    </row>
    <row r="40" spans="1:7" ht="13.5">
      <c r="A40" s="24" t="s">
        <v>48</v>
      </c>
      <c r="B40" s="26">
        <f>'10月'!B40+'11月'!B37</f>
        <v>122097166</v>
      </c>
      <c r="C40" s="26">
        <f>'10月'!C40+'11月'!C37</f>
        <v>15766167143</v>
      </c>
      <c r="G40" s="30"/>
    </row>
    <row r="41" spans="1:3" ht="13.5">
      <c r="A41" s="18" t="s">
        <v>49</v>
      </c>
      <c r="B41" s="25">
        <f>B39/B40</f>
        <v>0.8663705511395735</v>
      </c>
      <c r="C41" s="25">
        <f>C39/C40</f>
        <v>1.0869107892597965</v>
      </c>
    </row>
    <row r="42" ht="13.5">
      <c r="F42" s="30"/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H24" sqref="H24"/>
    </sheetView>
  </sheetViews>
  <sheetFormatPr defaultColWidth="9.00390625" defaultRowHeight="13.5"/>
  <cols>
    <col min="1" max="1" width="8.7539062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19" t="s">
        <v>114</v>
      </c>
    </row>
    <row r="3" spans="1:7" ht="14.25">
      <c r="A3" s="20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3"/>
      <c r="F4" s="40"/>
      <c r="G4" s="9"/>
      <c r="H4" s="31" t="s">
        <v>93</v>
      </c>
      <c r="I4" s="9" t="s">
        <v>94</v>
      </c>
      <c r="J4" s="10"/>
      <c r="K4" s="33"/>
    </row>
    <row r="5" spans="1:11" ht="13.5">
      <c r="A5" s="9">
        <v>1</v>
      </c>
      <c r="B5" s="48">
        <v>409445</v>
      </c>
      <c r="C5" s="49">
        <v>102092855</v>
      </c>
      <c r="E5" s="44"/>
      <c r="F5" s="41"/>
      <c r="G5" s="7" t="s">
        <v>39</v>
      </c>
      <c r="H5" s="32" t="s">
        <v>38</v>
      </c>
      <c r="I5" s="7" t="s">
        <v>39</v>
      </c>
      <c r="J5" s="1" t="s">
        <v>38</v>
      </c>
      <c r="K5" s="33"/>
    </row>
    <row r="6" spans="1:11" ht="13.5">
      <c r="A6" s="9">
        <v>2</v>
      </c>
      <c r="B6" s="48">
        <v>154410</v>
      </c>
      <c r="C6" s="49">
        <v>109142530</v>
      </c>
      <c r="E6" s="115" t="s">
        <v>40</v>
      </c>
      <c r="F6" s="116"/>
      <c r="G6" s="55">
        <v>8335591</v>
      </c>
      <c r="H6" s="66">
        <v>936176648</v>
      </c>
      <c r="I6" s="55">
        <f>'11月'!I6+'12月'!G6</f>
        <v>95964964</v>
      </c>
      <c r="J6" s="55">
        <f>'11月'!J6+'12月'!H6</f>
        <v>10800116325</v>
      </c>
      <c r="K6" s="33"/>
    </row>
    <row r="7" spans="1:12" ht="13.5">
      <c r="A7" s="9">
        <v>3</v>
      </c>
      <c r="B7" s="48">
        <v>21530</v>
      </c>
      <c r="C7" s="49">
        <v>9254368</v>
      </c>
      <c r="E7" s="39"/>
      <c r="F7" s="42" t="s">
        <v>23</v>
      </c>
      <c r="G7" s="71">
        <v>12020562</v>
      </c>
      <c r="H7" s="75">
        <v>868825828</v>
      </c>
      <c r="I7" s="71">
        <f>'11月'!I7+'12月'!G7</f>
        <v>116678632</v>
      </c>
      <c r="J7" s="71">
        <f>'11月'!J7+'12月'!H7</f>
        <v>9756411170</v>
      </c>
      <c r="K7" s="33"/>
      <c r="L7" s="30"/>
    </row>
    <row r="8" spans="1:11" ht="13.5">
      <c r="A8" s="9">
        <v>4</v>
      </c>
      <c r="B8" s="48">
        <v>10699</v>
      </c>
      <c r="C8" s="49">
        <v>22303112</v>
      </c>
      <c r="E8" s="115" t="s">
        <v>41</v>
      </c>
      <c r="F8" s="116"/>
      <c r="G8" s="72">
        <v>37996</v>
      </c>
      <c r="H8" s="102">
        <v>14373940</v>
      </c>
      <c r="I8" s="55">
        <f>'11月'!I8+'12月'!G8</f>
        <v>361608</v>
      </c>
      <c r="J8" s="55">
        <f>'11月'!J8+'12月'!H8</f>
        <v>179894679</v>
      </c>
      <c r="K8" s="33"/>
    </row>
    <row r="9" spans="1:11" ht="13.5">
      <c r="A9" s="9">
        <v>5</v>
      </c>
      <c r="B9" s="48">
        <v>27375</v>
      </c>
      <c r="C9" s="49">
        <v>20027869</v>
      </c>
      <c r="E9" s="39"/>
      <c r="F9" s="42" t="s">
        <v>23</v>
      </c>
      <c r="G9" s="86">
        <v>38939</v>
      </c>
      <c r="H9" s="86">
        <v>15170836</v>
      </c>
      <c r="I9" s="71">
        <f>'11月'!I9+'12月'!G9</f>
        <v>542039</v>
      </c>
      <c r="J9" s="71">
        <f>'11月'!J9+'12月'!H9</f>
        <v>274091774</v>
      </c>
      <c r="K9" s="33"/>
    </row>
    <row r="10" spans="1:11" ht="13.5">
      <c r="A10" s="9">
        <v>6</v>
      </c>
      <c r="B10" s="48">
        <v>10611</v>
      </c>
      <c r="C10" s="49">
        <v>18126154</v>
      </c>
      <c r="E10" s="115" t="s">
        <v>42</v>
      </c>
      <c r="F10" s="116"/>
      <c r="G10" s="55">
        <v>786990</v>
      </c>
      <c r="H10" s="66">
        <v>331522448</v>
      </c>
      <c r="I10" s="55">
        <f>'11月'!I10+'12月'!G10</f>
        <v>9184816</v>
      </c>
      <c r="J10" s="55">
        <f>'11月'!J10+'12月'!H10</f>
        <v>2275658809</v>
      </c>
      <c r="K10" s="33"/>
    </row>
    <row r="11" spans="1:11" ht="13.5">
      <c r="A11" s="9">
        <v>7</v>
      </c>
      <c r="B11" s="48">
        <v>0</v>
      </c>
      <c r="C11" s="49">
        <v>0</v>
      </c>
      <c r="E11" s="39"/>
      <c r="F11" s="42" t="s">
        <v>23</v>
      </c>
      <c r="G11" s="71">
        <v>1078079</v>
      </c>
      <c r="H11" s="71">
        <v>302864592</v>
      </c>
      <c r="I11" s="71">
        <f>'11月'!I11+'12月'!G11</f>
        <v>8912169</v>
      </c>
      <c r="J11" s="71">
        <f>'11月'!J11+'12月'!H11</f>
        <v>1965624888</v>
      </c>
      <c r="K11" s="33"/>
    </row>
    <row r="12" spans="1:11" ht="13.5">
      <c r="A12" s="9">
        <v>8</v>
      </c>
      <c r="B12" s="48">
        <v>345946</v>
      </c>
      <c r="C12" s="49">
        <v>105271758</v>
      </c>
      <c r="E12" s="115" t="s">
        <v>43</v>
      </c>
      <c r="F12" s="116"/>
      <c r="G12" s="72">
        <v>10414</v>
      </c>
      <c r="H12" s="102">
        <v>12839205</v>
      </c>
      <c r="I12" s="55">
        <f>'11月'!I12+'12月'!G12</f>
        <v>91404</v>
      </c>
      <c r="J12" s="55">
        <f>'11月'!J12+'12月'!H12</f>
        <v>92534109</v>
      </c>
      <c r="K12" s="30"/>
    </row>
    <row r="13" spans="1:11" ht="13.5">
      <c r="A13" s="9">
        <v>9</v>
      </c>
      <c r="B13" s="48">
        <v>438696</v>
      </c>
      <c r="C13" s="49">
        <v>107628220</v>
      </c>
      <c r="E13" s="39"/>
      <c r="F13" s="42" t="s">
        <v>23</v>
      </c>
      <c r="G13" s="86">
        <v>9747</v>
      </c>
      <c r="H13" s="86">
        <v>10767047</v>
      </c>
      <c r="I13" s="71">
        <f>'11月'!I13+'12月'!G13</f>
        <v>78812</v>
      </c>
      <c r="J13" s="71">
        <f>'11月'!J13+'12月'!H13</f>
        <v>68990764</v>
      </c>
      <c r="K13" s="33"/>
    </row>
    <row r="14" spans="1:11" ht="13.5">
      <c r="A14" s="9">
        <v>10</v>
      </c>
      <c r="B14" s="48">
        <v>371243</v>
      </c>
      <c r="C14" s="49">
        <v>92554123</v>
      </c>
      <c r="E14" s="124" t="s">
        <v>96</v>
      </c>
      <c r="F14" s="125"/>
      <c r="G14" s="55"/>
      <c r="H14" s="60"/>
      <c r="I14" s="55">
        <f>'11月'!I14+'12月'!G14</f>
        <v>0</v>
      </c>
      <c r="J14" s="55">
        <f>'11月'!J14+'12月'!H14</f>
        <v>0</v>
      </c>
      <c r="K14" s="33"/>
    </row>
    <row r="15" spans="1:11" ht="13.5">
      <c r="A15" s="9">
        <v>11</v>
      </c>
      <c r="B15" s="48">
        <v>607084</v>
      </c>
      <c r="C15" s="49">
        <v>118736777</v>
      </c>
      <c r="E15" s="39"/>
      <c r="F15" s="42" t="s">
        <v>23</v>
      </c>
      <c r="G15" s="71"/>
      <c r="H15" s="88"/>
      <c r="I15" s="71">
        <f>'11月'!I15+'12月'!G15</f>
        <v>0</v>
      </c>
      <c r="J15" s="71">
        <f>'11月'!J15+'12月'!H15</f>
        <v>0</v>
      </c>
      <c r="K15" s="33"/>
    </row>
    <row r="16" spans="1:11" ht="13.5">
      <c r="A16" s="9">
        <v>12</v>
      </c>
      <c r="B16" s="48">
        <v>1160409</v>
      </c>
      <c r="C16" s="49">
        <v>114206122</v>
      </c>
      <c r="E16" s="115" t="s">
        <v>44</v>
      </c>
      <c r="F16" s="116"/>
      <c r="G16" s="55"/>
      <c r="H16" s="55"/>
      <c r="I16" s="55">
        <f>'11月'!I16+'12月'!G16</f>
        <v>0</v>
      </c>
      <c r="J16" s="55">
        <f>'11月'!J16+'12月'!H16</f>
        <v>0</v>
      </c>
      <c r="K16" s="33"/>
    </row>
    <row r="17" spans="1:11" ht="13.5">
      <c r="A17" s="9">
        <v>13</v>
      </c>
      <c r="B17" s="48">
        <v>157464</v>
      </c>
      <c r="C17" s="49">
        <v>70720551</v>
      </c>
      <c r="E17" s="39"/>
      <c r="F17" s="42" t="s">
        <v>23</v>
      </c>
      <c r="G17" s="57"/>
      <c r="H17" s="57"/>
      <c r="I17" s="71">
        <f>'11月'!I17+'12月'!G17</f>
        <v>0</v>
      </c>
      <c r="J17" s="71">
        <f>'11月'!J17+'12月'!H17</f>
        <v>0</v>
      </c>
      <c r="K17" s="33"/>
    </row>
    <row r="18" spans="1:11" ht="13.5">
      <c r="A18" s="9">
        <v>14</v>
      </c>
      <c r="B18" s="48">
        <v>0</v>
      </c>
      <c r="C18" s="49">
        <v>0</v>
      </c>
      <c r="E18" s="126" t="s">
        <v>27</v>
      </c>
      <c r="F18" s="127"/>
      <c r="G18" s="72">
        <v>300839</v>
      </c>
      <c r="H18" s="72">
        <v>541833244</v>
      </c>
      <c r="I18" s="55">
        <f>'11月'!I18+'12月'!G18</f>
        <v>3617327</v>
      </c>
      <c r="J18" s="55">
        <f>'11月'!J18+'12月'!H18</f>
        <v>2763604597</v>
      </c>
      <c r="K18" s="33"/>
    </row>
    <row r="19" spans="1:11" ht="13.5">
      <c r="A19" s="9">
        <v>15</v>
      </c>
      <c r="B19" s="48">
        <v>79798</v>
      </c>
      <c r="C19" s="49">
        <v>54899734</v>
      </c>
      <c r="E19" s="39"/>
      <c r="F19" s="42" t="s">
        <v>23</v>
      </c>
      <c r="G19" s="86">
        <v>323322</v>
      </c>
      <c r="H19" s="86">
        <v>565440803</v>
      </c>
      <c r="I19" s="71">
        <f>'11月'!I19+'12月'!G19</f>
        <v>3705120</v>
      </c>
      <c r="J19" s="71">
        <f>'11月'!J19+'12月'!H19</f>
        <v>2716113755</v>
      </c>
      <c r="K19" s="33"/>
    </row>
    <row r="20" spans="1:11" ht="13.5">
      <c r="A20" s="9">
        <v>16</v>
      </c>
      <c r="B20" s="48">
        <v>807189</v>
      </c>
      <c r="C20" s="49">
        <v>151327448</v>
      </c>
      <c r="E20" s="115" t="s">
        <v>26</v>
      </c>
      <c r="F20" s="116"/>
      <c r="G20" s="55">
        <v>11416</v>
      </c>
      <c r="H20" s="66">
        <v>8143312</v>
      </c>
      <c r="I20" s="55">
        <f>'11月'!I20+'12月'!G20</f>
        <v>158015</v>
      </c>
      <c r="J20" s="55">
        <f>'11月'!J20+'12月'!H20</f>
        <v>78390640</v>
      </c>
      <c r="K20" s="33"/>
    </row>
    <row r="21" spans="1:11" ht="13.5">
      <c r="A21" s="9">
        <v>17</v>
      </c>
      <c r="B21" s="48">
        <v>90297</v>
      </c>
      <c r="C21" s="49">
        <v>74382702</v>
      </c>
      <c r="E21" s="39"/>
      <c r="F21" s="42" t="s">
        <v>23</v>
      </c>
      <c r="G21" s="71">
        <v>16005</v>
      </c>
      <c r="H21" s="71">
        <v>8769019</v>
      </c>
      <c r="I21" s="71">
        <f>'11月'!I21+'12月'!G21</f>
        <v>203061</v>
      </c>
      <c r="J21" s="71">
        <f>'11月'!J21+'12月'!H21</f>
        <v>74829759</v>
      </c>
      <c r="K21" s="33"/>
    </row>
    <row r="22" spans="1:11" ht="13.5">
      <c r="A22" s="9">
        <v>18</v>
      </c>
      <c r="B22" s="48">
        <v>74362</v>
      </c>
      <c r="C22" s="49">
        <v>17647514</v>
      </c>
      <c r="E22" s="115" t="s">
        <v>45</v>
      </c>
      <c r="F22" s="116"/>
      <c r="G22" s="72">
        <v>458990</v>
      </c>
      <c r="H22" s="102">
        <v>292803854</v>
      </c>
      <c r="I22" s="55">
        <f>'11月'!I22+'12月'!G22</f>
        <v>6345491</v>
      </c>
      <c r="J22" s="55">
        <f>'11月'!J22+'12月'!H22</f>
        <v>3083910665</v>
      </c>
      <c r="K22" s="33"/>
    </row>
    <row r="23" spans="1:11" ht="13.5">
      <c r="A23" s="9">
        <v>19</v>
      </c>
      <c r="B23" s="48">
        <v>8862</v>
      </c>
      <c r="C23" s="49">
        <v>17002827</v>
      </c>
      <c r="E23" s="39"/>
      <c r="F23" s="42" t="s">
        <v>23</v>
      </c>
      <c r="G23" s="86">
        <v>481179</v>
      </c>
      <c r="H23" s="96">
        <v>284927813</v>
      </c>
      <c r="I23" s="71">
        <f>'11月'!I23+'12月'!G23</f>
        <v>5945166</v>
      </c>
      <c r="J23" s="71">
        <f>'11月'!J23+'12月'!H23</f>
        <v>2966870971</v>
      </c>
      <c r="K23" s="33"/>
    </row>
    <row r="24" spans="1:11" ht="13.5">
      <c r="A24" s="9">
        <v>20</v>
      </c>
      <c r="B24" s="48">
        <v>506902</v>
      </c>
      <c r="C24" s="49">
        <v>130430145</v>
      </c>
      <c r="E24" s="115" t="s">
        <v>24</v>
      </c>
      <c r="F24" s="116"/>
      <c r="G24" s="55">
        <f aca="true" t="shared" si="0" ref="G24:J25">G6+G8+G10+G12+G14+G16+G18+G20+G22</f>
        <v>9942236</v>
      </c>
      <c r="H24" s="55">
        <f t="shared" si="0"/>
        <v>2137692651</v>
      </c>
      <c r="I24" s="55">
        <f t="shared" si="0"/>
        <v>115723625</v>
      </c>
      <c r="J24" s="55">
        <f t="shared" si="0"/>
        <v>19274109824</v>
      </c>
      <c r="K24" s="33"/>
    </row>
    <row r="25" spans="1:11" ht="13.5">
      <c r="A25" s="9">
        <v>21</v>
      </c>
      <c r="B25" s="48">
        <v>0</v>
      </c>
      <c r="C25" s="49">
        <v>0</v>
      </c>
      <c r="E25" s="39"/>
      <c r="F25" s="42" t="s">
        <v>25</v>
      </c>
      <c r="G25" s="57">
        <f t="shared" si="0"/>
        <v>13967833</v>
      </c>
      <c r="H25" s="57">
        <f t="shared" si="0"/>
        <v>2056765938</v>
      </c>
      <c r="I25" s="57">
        <f t="shared" si="0"/>
        <v>136064999</v>
      </c>
      <c r="J25" s="57">
        <f t="shared" si="0"/>
        <v>17822933081</v>
      </c>
      <c r="K25" s="33"/>
    </row>
    <row r="26" spans="1:11" ht="13.5">
      <c r="A26" s="9">
        <v>22</v>
      </c>
      <c r="B26" s="48">
        <v>1012224</v>
      </c>
      <c r="C26" s="49">
        <v>100243304</v>
      </c>
      <c r="E26" s="117" t="s">
        <v>46</v>
      </c>
      <c r="F26" s="118"/>
      <c r="G26" s="25">
        <f>G24/G25</f>
        <v>0.7117951653631598</v>
      </c>
      <c r="H26" s="25">
        <f>H24/H25</f>
        <v>1.0393465836363924</v>
      </c>
      <c r="I26" s="3">
        <f>I24/I25</f>
        <v>0.8505025234299969</v>
      </c>
      <c r="J26" s="3">
        <f>J24/J25</f>
        <v>1.0814218813707501</v>
      </c>
      <c r="K26" s="33"/>
    </row>
    <row r="27" spans="1:10" ht="13.5" customHeight="1">
      <c r="A27" s="9">
        <v>23</v>
      </c>
      <c r="B27" s="48">
        <v>24887</v>
      </c>
      <c r="C27" s="49">
        <v>42198916</v>
      </c>
      <c r="E27" s="45"/>
      <c r="F27" s="61"/>
      <c r="G27" s="61"/>
      <c r="H27" s="61"/>
      <c r="I27" s="61"/>
      <c r="J27" s="61"/>
    </row>
    <row r="28" spans="1:10" ht="13.5">
      <c r="A28" s="9">
        <v>24</v>
      </c>
      <c r="B28" s="48">
        <v>244733</v>
      </c>
      <c r="C28" s="49">
        <v>95784939</v>
      </c>
      <c r="F28" s="47"/>
      <c r="G28" s="47"/>
      <c r="H28" s="47"/>
      <c r="I28" s="47"/>
      <c r="J28" s="47"/>
    </row>
    <row r="29" spans="1:10" ht="13.5">
      <c r="A29" s="9">
        <v>25</v>
      </c>
      <c r="B29" s="48">
        <v>1315080</v>
      </c>
      <c r="C29" s="49">
        <v>167909191</v>
      </c>
      <c r="F29" s="47"/>
      <c r="G29" s="47"/>
      <c r="H29" s="47"/>
      <c r="I29" s="47"/>
      <c r="J29" s="47"/>
    </row>
    <row r="30" spans="1:10" ht="13.5">
      <c r="A30" s="9">
        <v>26</v>
      </c>
      <c r="B30" s="48">
        <v>303482</v>
      </c>
      <c r="C30" s="49">
        <v>74391712</v>
      </c>
      <c r="F30" s="47"/>
      <c r="G30" s="47"/>
      <c r="H30" s="47"/>
      <c r="I30" s="47"/>
      <c r="J30" s="47"/>
    </row>
    <row r="31" spans="1:10" ht="13.5">
      <c r="A31" s="9">
        <v>27</v>
      </c>
      <c r="B31" s="48">
        <v>228071</v>
      </c>
      <c r="C31" s="49">
        <v>47928315</v>
      </c>
      <c r="F31" s="47"/>
      <c r="G31" s="47"/>
      <c r="H31" s="47"/>
      <c r="I31" s="59"/>
      <c r="J31" s="47"/>
    </row>
    <row r="32" spans="1:3" ht="13.5">
      <c r="A32" s="9">
        <v>28</v>
      </c>
      <c r="B32" s="48">
        <v>1041408</v>
      </c>
      <c r="C32" s="49">
        <v>168762789</v>
      </c>
    </row>
    <row r="33" spans="1:8" ht="13.5">
      <c r="A33" s="9">
        <v>29</v>
      </c>
      <c r="B33" s="48">
        <v>448769</v>
      </c>
      <c r="C33" s="49">
        <v>82135287</v>
      </c>
      <c r="F33" s="46"/>
      <c r="G33" s="46"/>
      <c r="H33" s="46"/>
    </row>
    <row r="34" spans="1:8" ht="13.5">
      <c r="A34" s="9">
        <v>30</v>
      </c>
      <c r="B34" s="48">
        <v>41260</v>
      </c>
      <c r="C34" s="49">
        <v>22583389</v>
      </c>
      <c r="F34" s="46"/>
      <c r="G34" s="46"/>
      <c r="H34" s="46"/>
    </row>
    <row r="35" spans="1:3" ht="14.25" thickBot="1">
      <c r="A35" s="9">
        <v>31</v>
      </c>
      <c r="B35" s="48"/>
      <c r="C35" s="49"/>
    </row>
    <row r="36" spans="1:6" ht="14.25" thickBot="1">
      <c r="A36" s="15" t="s">
        <v>24</v>
      </c>
      <c r="B36" s="6">
        <f>SUM(B5:B35)</f>
        <v>9942236</v>
      </c>
      <c r="C36" s="6">
        <f>SUM(C5:C35)</f>
        <v>2137692651</v>
      </c>
      <c r="F36" s="23"/>
    </row>
    <row r="37" spans="1:7" ht="13.5">
      <c r="A37" s="16" t="s">
        <v>25</v>
      </c>
      <c r="B37" s="5">
        <v>13967833</v>
      </c>
      <c r="C37" s="5">
        <v>2056765938</v>
      </c>
      <c r="G37" s="30"/>
    </row>
    <row r="38" spans="1:5" ht="14.25" thickBot="1">
      <c r="A38" s="17" t="s">
        <v>47</v>
      </c>
      <c r="B38" s="3">
        <f>B36/B37</f>
        <v>0.7117951653631598</v>
      </c>
      <c r="C38" s="3">
        <f>C36/C37</f>
        <v>1.0393465836363924</v>
      </c>
      <c r="E38" s="28"/>
    </row>
    <row r="39" spans="1:7" ht="24.75" thickBot="1">
      <c r="A39" s="21" t="s">
        <v>95</v>
      </c>
      <c r="B39" s="6">
        <f>'11月'!B39+'12月'!B36</f>
        <v>115723625</v>
      </c>
      <c r="C39" s="6">
        <f>'11月'!C39+'12月'!C36</f>
        <v>19274109824</v>
      </c>
      <c r="G39" s="30"/>
    </row>
    <row r="40" spans="1:7" ht="13.5">
      <c r="A40" s="24" t="s">
        <v>48</v>
      </c>
      <c r="B40" s="26">
        <f>'11月'!B40+'12月'!B37</f>
        <v>136064999</v>
      </c>
      <c r="C40" s="26">
        <f>'11月'!C40+'12月'!C37</f>
        <v>17822933081</v>
      </c>
      <c r="G40" s="30"/>
    </row>
    <row r="41" spans="1:3" ht="13.5">
      <c r="A41" s="18" t="s">
        <v>49</v>
      </c>
      <c r="B41" s="25">
        <f>B39/B40</f>
        <v>0.8505025234299969</v>
      </c>
      <c r="C41" s="25">
        <f>C39/C40</f>
        <v>1.0814218813707501</v>
      </c>
    </row>
    <row r="42" ht="13.5">
      <c r="F42" s="30"/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zoomScalePageLayoutView="0" workbookViewId="0" topLeftCell="A1">
      <selection activeCell="B39" sqref="B39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9" t="s">
        <v>104</v>
      </c>
    </row>
    <row r="3" spans="1:7" ht="14.25">
      <c r="A3" s="20" t="s">
        <v>18</v>
      </c>
      <c r="E3" s="123" t="s">
        <v>17</v>
      </c>
      <c r="F3" s="123"/>
      <c r="G3" s="123"/>
    </row>
    <row r="4" spans="1:10" ht="13.5">
      <c r="A4" s="1" t="s">
        <v>0</v>
      </c>
      <c r="B4" s="1" t="s">
        <v>5</v>
      </c>
      <c r="C4" s="1" t="s">
        <v>6</v>
      </c>
      <c r="E4" s="43"/>
      <c r="F4" s="40"/>
      <c r="G4" s="9"/>
      <c r="H4" s="31" t="s">
        <v>33</v>
      </c>
      <c r="I4" s="9" t="s">
        <v>28</v>
      </c>
      <c r="J4" s="10"/>
    </row>
    <row r="5" spans="1:10" ht="13.5">
      <c r="A5" s="2">
        <v>1</v>
      </c>
      <c r="B5" s="48">
        <v>118099</v>
      </c>
      <c r="C5" s="49">
        <v>25157366</v>
      </c>
      <c r="E5" s="44"/>
      <c r="F5" s="41"/>
      <c r="G5" s="1" t="s">
        <v>13</v>
      </c>
      <c r="H5" s="32" t="s">
        <v>14</v>
      </c>
      <c r="I5" s="1" t="s">
        <v>13</v>
      </c>
      <c r="J5" s="1" t="s">
        <v>14</v>
      </c>
    </row>
    <row r="6" spans="1:10" ht="13.5">
      <c r="A6" s="9">
        <v>2</v>
      </c>
      <c r="B6" s="97">
        <v>0</v>
      </c>
      <c r="C6" s="99">
        <v>0</v>
      </c>
      <c r="E6" s="115" t="s">
        <v>7</v>
      </c>
      <c r="F6" s="116"/>
      <c r="G6" s="11">
        <v>7939238</v>
      </c>
      <c r="H6" s="4">
        <v>831682468</v>
      </c>
      <c r="I6" s="11">
        <f>'１月'!G6+'２月'!G6</f>
        <v>17702647</v>
      </c>
      <c r="J6" s="4">
        <f>'１月'!H6+'２月'!H6</f>
        <v>1797488976</v>
      </c>
    </row>
    <row r="7" spans="1:10" ht="13.5">
      <c r="A7" s="2">
        <v>3</v>
      </c>
      <c r="B7" s="97">
        <v>996618</v>
      </c>
      <c r="C7" s="99">
        <v>134061727</v>
      </c>
      <c r="E7" s="39"/>
      <c r="F7" s="42" t="s">
        <v>15</v>
      </c>
      <c r="G7" s="74">
        <v>7996957</v>
      </c>
      <c r="H7" s="79">
        <v>720131675</v>
      </c>
      <c r="I7" s="13">
        <f>'１月'!G7+'２月'!G7</f>
        <v>13341770</v>
      </c>
      <c r="J7" s="14">
        <f>'１月'!H7+'２月'!H7</f>
        <v>1322585426</v>
      </c>
    </row>
    <row r="8" spans="1:10" ht="13.5">
      <c r="A8" s="9">
        <v>4</v>
      </c>
      <c r="B8" s="97">
        <v>1143742</v>
      </c>
      <c r="C8" s="99">
        <v>178776783</v>
      </c>
      <c r="E8" s="115" t="s">
        <v>8</v>
      </c>
      <c r="F8" s="116"/>
      <c r="G8" s="80">
        <v>46925</v>
      </c>
      <c r="H8" s="80">
        <v>20403928</v>
      </c>
      <c r="I8" s="12">
        <f>'１月'!G8+'２月'!G8</f>
        <v>166824</v>
      </c>
      <c r="J8" s="12">
        <f>'１月'!H8+'２月'!H8</f>
        <v>65740111</v>
      </c>
    </row>
    <row r="9" spans="1:10" ht="13.5">
      <c r="A9" s="2">
        <v>5</v>
      </c>
      <c r="B9" s="97">
        <v>84006</v>
      </c>
      <c r="C9" s="99">
        <v>27725353</v>
      </c>
      <c r="E9" s="39"/>
      <c r="F9" s="42" t="s">
        <v>15</v>
      </c>
      <c r="G9" s="89">
        <v>150064</v>
      </c>
      <c r="H9" s="89">
        <v>56139364</v>
      </c>
      <c r="I9" s="14">
        <f>'１月'!G9+'２月'!G9</f>
        <v>217281</v>
      </c>
      <c r="J9" s="14">
        <f>'１月'!H9+'２月'!H9</f>
        <v>85905070</v>
      </c>
    </row>
    <row r="10" spans="1:10" ht="13.5">
      <c r="A10" s="9">
        <v>6</v>
      </c>
      <c r="B10" s="97">
        <v>70884</v>
      </c>
      <c r="C10" s="99">
        <v>16812778</v>
      </c>
      <c r="E10" s="115" t="s">
        <v>9</v>
      </c>
      <c r="F10" s="116"/>
      <c r="G10" s="12">
        <v>1044366</v>
      </c>
      <c r="H10" s="12">
        <v>233562168</v>
      </c>
      <c r="I10" s="12">
        <f>'１月'!G10+'２月'!G10</f>
        <v>2009956</v>
      </c>
      <c r="J10" s="12">
        <f>'１月'!H10+'２月'!H10</f>
        <v>463249060</v>
      </c>
    </row>
    <row r="11" spans="1:10" ht="13.5">
      <c r="A11" s="2">
        <v>7</v>
      </c>
      <c r="B11" s="97">
        <v>160962</v>
      </c>
      <c r="C11" s="99">
        <v>46107695</v>
      </c>
      <c r="E11" s="39"/>
      <c r="F11" s="42" t="s">
        <v>15</v>
      </c>
      <c r="G11" s="81">
        <v>876262</v>
      </c>
      <c r="H11" s="81">
        <v>208221670</v>
      </c>
      <c r="I11" s="14">
        <f>'１月'!G11+'２月'!G11</f>
        <v>1644114</v>
      </c>
      <c r="J11" s="14">
        <f>'１月'!H11+'２月'!H11</f>
        <v>375058407</v>
      </c>
    </row>
    <row r="12" spans="1:10" ht="13.5">
      <c r="A12" s="9">
        <v>8</v>
      </c>
      <c r="B12" s="97">
        <v>444161</v>
      </c>
      <c r="C12" s="99">
        <v>86868408</v>
      </c>
      <c r="E12" s="115" t="s">
        <v>10</v>
      </c>
      <c r="F12" s="116"/>
      <c r="G12" s="80">
        <v>6435</v>
      </c>
      <c r="H12" s="80">
        <v>7364962</v>
      </c>
      <c r="I12" s="12">
        <f>'１月'!G12+'２月'!G12</f>
        <v>12843</v>
      </c>
      <c r="J12" s="12">
        <f>'１月'!H12+'２月'!H12</f>
        <v>13267632</v>
      </c>
    </row>
    <row r="13" spans="1:10" ht="13.5">
      <c r="A13" s="2">
        <v>9</v>
      </c>
      <c r="B13" s="97">
        <v>0</v>
      </c>
      <c r="C13" s="99">
        <v>0</v>
      </c>
      <c r="E13" s="39"/>
      <c r="F13" s="42" t="s">
        <v>15</v>
      </c>
      <c r="G13" s="89">
        <v>6786</v>
      </c>
      <c r="H13" s="89">
        <v>3629881</v>
      </c>
      <c r="I13" s="14">
        <f>'１月'!G13+'２月'!G13</f>
        <v>15026</v>
      </c>
      <c r="J13" s="14">
        <f>'１月'!H13+'２月'!H13</f>
        <v>8215535</v>
      </c>
    </row>
    <row r="14" spans="1:10" ht="13.5">
      <c r="A14" s="9">
        <v>10</v>
      </c>
      <c r="B14" s="97">
        <v>93992</v>
      </c>
      <c r="C14" s="99">
        <v>22871691</v>
      </c>
      <c r="E14" s="124" t="s">
        <v>96</v>
      </c>
      <c r="F14" s="125"/>
      <c r="G14" s="12"/>
      <c r="H14" s="22"/>
      <c r="I14" s="12">
        <f>'１月'!G14+'２月'!G14</f>
        <v>0</v>
      </c>
      <c r="J14" s="22">
        <f>'１月'!H14+'２月'!H14</f>
        <v>0</v>
      </c>
    </row>
    <row r="15" spans="1:10" ht="13.5">
      <c r="A15" s="2">
        <v>11</v>
      </c>
      <c r="B15" s="97">
        <v>34094</v>
      </c>
      <c r="C15" s="99">
        <v>17623724</v>
      </c>
      <c r="E15" s="39"/>
      <c r="F15" s="42" t="s">
        <v>15</v>
      </c>
      <c r="G15" s="81"/>
      <c r="H15" s="82"/>
      <c r="I15" s="14">
        <f>'１月'!G15+'２月'!G15</f>
        <v>0</v>
      </c>
      <c r="J15" s="14">
        <f>'１月'!H15+'２月'!H15</f>
        <v>0</v>
      </c>
    </row>
    <row r="16" spans="1:10" ht="13.5">
      <c r="A16" s="9">
        <v>12</v>
      </c>
      <c r="B16" s="97">
        <v>79870</v>
      </c>
      <c r="C16" s="99">
        <v>18813896</v>
      </c>
      <c r="E16" s="115" t="s">
        <v>97</v>
      </c>
      <c r="F16" s="116"/>
      <c r="G16" s="12"/>
      <c r="H16" s="12"/>
      <c r="I16" s="12">
        <f>'１月'!G16+'２月'!G16</f>
        <v>0</v>
      </c>
      <c r="J16" s="12">
        <f>'１月'!H16+'２月'!H16</f>
        <v>0</v>
      </c>
    </row>
    <row r="17" spans="1:10" ht="13.5">
      <c r="A17" s="2">
        <v>13</v>
      </c>
      <c r="B17" s="97">
        <v>110167</v>
      </c>
      <c r="C17" s="99">
        <v>33775485</v>
      </c>
      <c r="E17" s="39"/>
      <c r="F17" s="42" t="s">
        <v>15</v>
      </c>
      <c r="G17" s="14"/>
      <c r="H17" s="14"/>
      <c r="I17" s="14">
        <f>'１月'!G17+'２月'!G17</f>
        <v>0</v>
      </c>
      <c r="J17" s="14">
        <f>'１月'!H17+'２月'!H17</f>
        <v>0</v>
      </c>
    </row>
    <row r="18" spans="1:10" ht="13.5">
      <c r="A18" s="9">
        <v>14</v>
      </c>
      <c r="B18" s="97">
        <v>100492</v>
      </c>
      <c r="C18" s="99">
        <v>47082338</v>
      </c>
      <c r="E18" s="121" t="s">
        <v>27</v>
      </c>
      <c r="F18" s="122"/>
      <c r="G18" s="69">
        <v>512260</v>
      </c>
      <c r="H18" s="69">
        <v>300528421</v>
      </c>
      <c r="I18" s="12">
        <f>'１月'!G18+'２月'!G18</f>
        <v>1001992</v>
      </c>
      <c r="J18" s="12">
        <f>'１月'!H18+'２月'!H18</f>
        <v>596303497</v>
      </c>
    </row>
    <row r="19" spans="1:10" ht="13.5">
      <c r="A19" s="2">
        <v>15</v>
      </c>
      <c r="B19" s="97">
        <v>28209</v>
      </c>
      <c r="C19" s="99">
        <v>19365095</v>
      </c>
      <c r="E19" s="39"/>
      <c r="F19" s="42" t="s">
        <v>23</v>
      </c>
      <c r="G19" s="90">
        <v>539975</v>
      </c>
      <c r="H19" s="90">
        <v>270880029</v>
      </c>
      <c r="I19" s="14">
        <f>'１月'!G19+'２月'!G19</f>
        <v>971349</v>
      </c>
      <c r="J19" s="14">
        <f>'１月'!H19+'２月'!H19</f>
        <v>500369821</v>
      </c>
    </row>
    <row r="20" spans="1:10" ht="13.5">
      <c r="A20" s="9">
        <v>16</v>
      </c>
      <c r="B20" s="97">
        <v>0</v>
      </c>
      <c r="C20" s="99">
        <v>0</v>
      </c>
      <c r="E20" s="115" t="s">
        <v>26</v>
      </c>
      <c r="F20" s="116"/>
      <c r="G20" s="52">
        <v>13317</v>
      </c>
      <c r="H20" s="52">
        <v>4659679</v>
      </c>
      <c r="I20" s="63">
        <f>'１月'!G20+'２月'!G20</f>
        <v>24284</v>
      </c>
      <c r="J20" s="63">
        <f>'１月'!H20+'２月'!H20</f>
        <v>8517966</v>
      </c>
    </row>
    <row r="21" spans="1:10" ht="13.5">
      <c r="A21" s="2">
        <v>17</v>
      </c>
      <c r="B21" s="97">
        <v>134208</v>
      </c>
      <c r="C21" s="99">
        <v>40101323</v>
      </c>
      <c r="E21" s="39"/>
      <c r="F21" s="42" t="s">
        <v>23</v>
      </c>
      <c r="G21" s="68">
        <v>6844</v>
      </c>
      <c r="H21" s="68">
        <v>2994067</v>
      </c>
      <c r="I21" s="62">
        <f>'１月'!G21+'２月'!G21</f>
        <v>18765</v>
      </c>
      <c r="J21" s="62">
        <f>'１月'!H21+'２月'!H21</f>
        <v>8341173</v>
      </c>
    </row>
    <row r="22" spans="1:10" ht="13.5">
      <c r="A22" s="9">
        <v>18</v>
      </c>
      <c r="B22" s="97">
        <v>898110</v>
      </c>
      <c r="C22" s="99">
        <v>140548359</v>
      </c>
      <c r="E22" s="115" t="s">
        <v>12</v>
      </c>
      <c r="F22" s="116"/>
      <c r="G22" s="69">
        <v>404300</v>
      </c>
      <c r="H22" s="83">
        <v>235162801</v>
      </c>
      <c r="I22" s="12">
        <f>'１月'!G22+'２月'!G22</f>
        <v>775625</v>
      </c>
      <c r="J22" s="22">
        <f>'１月'!H22+'２月'!H22</f>
        <v>435671287</v>
      </c>
    </row>
    <row r="23" spans="1:10" ht="13.5">
      <c r="A23" s="2">
        <v>19</v>
      </c>
      <c r="B23" s="97">
        <v>74025</v>
      </c>
      <c r="C23" s="99">
        <v>28717310</v>
      </c>
      <c r="E23" s="39"/>
      <c r="F23" s="42" t="s">
        <v>15</v>
      </c>
      <c r="G23" s="90">
        <v>461889</v>
      </c>
      <c r="H23" s="91">
        <v>273713975</v>
      </c>
      <c r="I23" s="14">
        <f>'１月'!G23+'２月'!G23</f>
        <v>862652</v>
      </c>
      <c r="J23" s="14">
        <f>'１月'!H23+'２月'!H23</f>
        <v>468084115</v>
      </c>
    </row>
    <row r="24" spans="1:10" ht="13.5">
      <c r="A24" s="9">
        <v>20</v>
      </c>
      <c r="B24" s="97">
        <v>299578</v>
      </c>
      <c r="C24" s="99">
        <v>59953093</v>
      </c>
      <c r="E24" s="115" t="s">
        <v>24</v>
      </c>
      <c r="F24" s="116"/>
      <c r="G24" s="12">
        <f aca="true" t="shared" si="0" ref="G24:J25">G6+G8+G10+G12+G14+G16+G18+G20+G22</f>
        <v>9966841</v>
      </c>
      <c r="H24" s="12">
        <f t="shared" si="0"/>
        <v>1633364427</v>
      </c>
      <c r="I24" s="12">
        <f t="shared" si="0"/>
        <v>21694171</v>
      </c>
      <c r="J24" s="12">
        <f t="shared" si="0"/>
        <v>3380238529</v>
      </c>
    </row>
    <row r="25" spans="1:10" ht="13.5">
      <c r="A25" s="2">
        <v>21</v>
      </c>
      <c r="B25" s="97">
        <v>610184</v>
      </c>
      <c r="C25" s="99">
        <v>91174672</v>
      </c>
      <c r="E25" s="39"/>
      <c r="F25" s="42" t="s">
        <v>25</v>
      </c>
      <c r="G25" s="14">
        <f t="shared" si="0"/>
        <v>10038777</v>
      </c>
      <c r="H25" s="14">
        <f t="shared" si="0"/>
        <v>1535710661</v>
      </c>
      <c r="I25" s="14">
        <f t="shared" si="0"/>
        <v>17070957</v>
      </c>
      <c r="J25" s="14">
        <f t="shared" si="0"/>
        <v>2768559547</v>
      </c>
    </row>
    <row r="26" spans="1:10" ht="13.5">
      <c r="A26" s="9">
        <v>22</v>
      </c>
      <c r="B26" s="97">
        <v>1144761</v>
      </c>
      <c r="C26" s="99">
        <v>121686031</v>
      </c>
      <c r="E26" s="117" t="s">
        <v>19</v>
      </c>
      <c r="F26" s="118"/>
      <c r="G26" s="3">
        <f>G24/G25</f>
        <v>0.9928341868735604</v>
      </c>
      <c r="H26" s="3">
        <f>H24/H25</f>
        <v>1.0635886488776547</v>
      </c>
      <c r="I26" s="3">
        <f>I24/I25</f>
        <v>1.2708233639156843</v>
      </c>
      <c r="J26" s="3">
        <f>J24/J25</f>
        <v>1.2209376289785108</v>
      </c>
    </row>
    <row r="27" spans="1:10" ht="13.5" customHeight="1">
      <c r="A27" s="2">
        <v>23</v>
      </c>
      <c r="B27" s="97">
        <v>0</v>
      </c>
      <c r="C27" s="99">
        <v>0</v>
      </c>
      <c r="E27" s="45"/>
      <c r="F27" s="61"/>
      <c r="G27" s="61"/>
      <c r="H27" s="61"/>
      <c r="I27" s="61"/>
      <c r="J27" s="61"/>
    </row>
    <row r="28" spans="1:10" ht="13.5">
      <c r="A28" s="9">
        <v>24</v>
      </c>
      <c r="B28" s="97">
        <v>910303</v>
      </c>
      <c r="C28" s="99">
        <v>151658260</v>
      </c>
      <c r="F28" s="47"/>
      <c r="G28" s="47"/>
      <c r="H28" s="47"/>
      <c r="I28" s="47"/>
      <c r="J28" s="47"/>
    </row>
    <row r="29" spans="1:10" ht="13.5">
      <c r="A29" s="2">
        <v>25</v>
      </c>
      <c r="B29" s="97">
        <v>325953</v>
      </c>
      <c r="C29" s="99">
        <v>66177760</v>
      </c>
      <c r="F29" s="47"/>
      <c r="G29" s="47"/>
      <c r="H29" s="47"/>
      <c r="I29" s="47"/>
      <c r="J29" s="47"/>
    </row>
    <row r="30" spans="1:10" ht="13.5">
      <c r="A30" s="9">
        <v>26</v>
      </c>
      <c r="B30" s="97">
        <v>1049861</v>
      </c>
      <c r="C30" s="99">
        <v>122492909</v>
      </c>
      <c r="F30" s="47"/>
      <c r="G30" s="47"/>
      <c r="H30" s="47"/>
      <c r="I30" s="47"/>
      <c r="J30" s="47"/>
    </row>
    <row r="31" spans="1:10" ht="13.5">
      <c r="A31" s="2">
        <v>27</v>
      </c>
      <c r="B31" s="97">
        <v>471133</v>
      </c>
      <c r="C31" s="99">
        <v>59041319</v>
      </c>
      <c r="F31" s="47"/>
      <c r="G31" s="47"/>
      <c r="H31" s="47"/>
      <c r="I31" s="47"/>
      <c r="J31" s="47"/>
    </row>
    <row r="32" spans="1:3" ht="13.5">
      <c r="A32" s="9">
        <v>28</v>
      </c>
      <c r="B32" s="98">
        <v>583429</v>
      </c>
      <c r="C32" s="100">
        <v>76771052</v>
      </c>
    </row>
    <row r="33" spans="1:3" ht="13.5">
      <c r="A33" s="2">
        <v>29</v>
      </c>
      <c r="B33" s="48"/>
      <c r="C33" s="49"/>
    </row>
    <row r="34" spans="1:8" ht="13.5">
      <c r="A34" s="9">
        <v>30</v>
      </c>
      <c r="B34" s="48"/>
      <c r="C34" s="49"/>
      <c r="F34" s="46"/>
      <c r="G34" s="46"/>
      <c r="H34" s="46"/>
    </row>
    <row r="35" spans="1:3" ht="14.25" thickBot="1">
      <c r="A35" s="2">
        <v>31</v>
      </c>
      <c r="B35" s="48"/>
      <c r="C35" s="49"/>
    </row>
    <row r="36" spans="1:6" ht="14.25" thickBot="1">
      <c r="A36" s="15" t="s">
        <v>1</v>
      </c>
      <c r="B36" s="6">
        <f>SUM(B5:B35)</f>
        <v>9966841</v>
      </c>
      <c r="C36" s="6">
        <f>SUM(C5:C35)</f>
        <v>1633364427</v>
      </c>
      <c r="F36" s="23"/>
    </row>
    <row r="37" spans="1:7" ht="13.5">
      <c r="A37" s="16" t="s">
        <v>2</v>
      </c>
      <c r="B37" s="5">
        <v>10038777</v>
      </c>
      <c r="C37" s="5">
        <v>1535710661</v>
      </c>
      <c r="G37" s="30"/>
    </row>
    <row r="38" spans="1:5" ht="14.25" thickBot="1">
      <c r="A38" s="17" t="s">
        <v>3</v>
      </c>
      <c r="B38" s="8">
        <f>B36/B37</f>
        <v>0.9928341868735604</v>
      </c>
      <c r="C38" s="8">
        <f>C36/C37</f>
        <v>1.0635886488776547</v>
      </c>
      <c r="E38" s="28"/>
    </row>
    <row r="39" spans="1:3" ht="24.75" thickBot="1">
      <c r="A39" s="21" t="s">
        <v>22</v>
      </c>
      <c r="B39" s="6">
        <f>'１月'!B36+'２月'!B36</f>
        <v>21694171</v>
      </c>
      <c r="C39" s="27">
        <f>'１月'!C36+'２月'!C36</f>
        <v>3380238529</v>
      </c>
    </row>
    <row r="40" spans="1:3" ht="13.5">
      <c r="A40" s="24" t="s">
        <v>4</v>
      </c>
      <c r="B40" s="26">
        <f>'１月'!B37+'２月'!B37</f>
        <v>17070957</v>
      </c>
      <c r="C40" s="26">
        <f>'１月'!C37+'２月'!C37</f>
        <v>2768559547</v>
      </c>
    </row>
    <row r="41" spans="1:3" ht="13.5">
      <c r="A41" s="18" t="s">
        <v>16</v>
      </c>
      <c r="B41" s="25">
        <f>B39/B40</f>
        <v>1.2708233639156843</v>
      </c>
      <c r="C41" s="25">
        <f>C39/C40</f>
        <v>1.2209376289785108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9" t="s">
        <v>106</v>
      </c>
    </row>
    <row r="3" spans="1:7" ht="14.25">
      <c r="A3" s="20" t="s">
        <v>34</v>
      </c>
      <c r="E3" s="123" t="s">
        <v>35</v>
      </c>
      <c r="F3" s="123"/>
      <c r="G3" s="123"/>
    </row>
    <row r="4" spans="1:10" ht="13.5">
      <c r="A4" s="1" t="s">
        <v>36</v>
      </c>
      <c r="B4" s="1" t="s">
        <v>37</v>
      </c>
      <c r="C4" s="1" t="s">
        <v>38</v>
      </c>
      <c r="E4" s="43"/>
      <c r="F4" s="40"/>
      <c r="G4" s="9"/>
      <c r="H4" s="31" t="s">
        <v>51</v>
      </c>
      <c r="I4" s="9" t="s">
        <v>52</v>
      </c>
      <c r="J4" s="10"/>
    </row>
    <row r="5" spans="1:10" ht="13.5">
      <c r="A5" s="9">
        <v>1</v>
      </c>
      <c r="B5" s="48">
        <v>47153</v>
      </c>
      <c r="C5" s="49">
        <v>25373965</v>
      </c>
      <c r="E5" s="44"/>
      <c r="F5" s="41"/>
      <c r="G5" s="1" t="s">
        <v>39</v>
      </c>
      <c r="H5" s="32" t="s">
        <v>38</v>
      </c>
      <c r="I5" s="1" t="s">
        <v>39</v>
      </c>
      <c r="J5" s="1" t="s">
        <v>38</v>
      </c>
    </row>
    <row r="6" spans="1:10" ht="13.5">
      <c r="A6" s="9">
        <v>2</v>
      </c>
      <c r="B6" s="48">
        <v>0</v>
      </c>
      <c r="C6" s="49">
        <v>0</v>
      </c>
      <c r="E6" s="115" t="s">
        <v>40</v>
      </c>
      <c r="F6" s="116"/>
      <c r="G6" s="52">
        <v>11146917</v>
      </c>
      <c r="H6" s="50">
        <v>873960879</v>
      </c>
      <c r="I6" s="52">
        <f>'２月'!I6+'３月'!G6</f>
        <v>28849564</v>
      </c>
      <c r="J6" s="52">
        <f>'２月'!J6+'３月'!H6</f>
        <v>2671449855</v>
      </c>
    </row>
    <row r="7" spans="1:10" ht="13.5">
      <c r="A7" s="9">
        <v>3</v>
      </c>
      <c r="B7" s="48">
        <v>264288</v>
      </c>
      <c r="C7" s="49">
        <v>41945006</v>
      </c>
      <c r="E7" s="39"/>
      <c r="F7" s="42" t="s">
        <v>23</v>
      </c>
      <c r="G7" s="68">
        <v>13059359</v>
      </c>
      <c r="H7" s="84">
        <v>786981284</v>
      </c>
      <c r="I7" s="68">
        <f>'２月'!I7+'３月'!G7</f>
        <v>26401129</v>
      </c>
      <c r="J7" s="68">
        <f>'２月'!J7+'３月'!H7</f>
        <v>2109566710</v>
      </c>
    </row>
    <row r="8" spans="1:10" ht="13.5">
      <c r="A8" s="9">
        <v>4</v>
      </c>
      <c r="B8" s="48">
        <v>537469</v>
      </c>
      <c r="C8" s="49">
        <v>69526660</v>
      </c>
      <c r="E8" s="115" t="s">
        <v>41</v>
      </c>
      <c r="F8" s="116"/>
      <c r="G8" s="105">
        <v>9214</v>
      </c>
      <c r="H8" s="106">
        <v>4173220</v>
      </c>
      <c r="I8" s="69">
        <f>'２月'!I8+'３月'!G8</f>
        <v>176038</v>
      </c>
      <c r="J8" s="69">
        <f>'２月'!J8+'３月'!H8</f>
        <v>69913331</v>
      </c>
    </row>
    <row r="9" spans="1:10" ht="13.5">
      <c r="A9" s="9">
        <v>5</v>
      </c>
      <c r="B9" s="48">
        <v>1112559</v>
      </c>
      <c r="C9" s="49">
        <v>125105557</v>
      </c>
      <c r="E9" s="39"/>
      <c r="F9" s="42" t="s">
        <v>23</v>
      </c>
      <c r="G9" s="90">
        <v>30841</v>
      </c>
      <c r="H9" s="90">
        <v>16510961</v>
      </c>
      <c r="I9" s="70">
        <f>'２月'!I9+'３月'!G9</f>
        <v>248122</v>
      </c>
      <c r="J9" s="70">
        <f>'２月'!J9+'３月'!H9</f>
        <v>102416031</v>
      </c>
    </row>
    <row r="10" spans="1:10" ht="13.5">
      <c r="A10" s="9">
        <v>6</v>
      </c>
      <c r="B10" s="48">
        <v>1451281</v>
      </c>
      <c r="C10" s="49">
        <v>134013811</v>
      </c>
      <c r="E10" s="115" t="s">
        <v>42</v>
      </c>
      <c r="F10" s="116"/>
      <c r="G10" s="52">
        <v>1039780</v>
      </c>
      <c r="H10" s="50">
        <v>220877307</v>
      </c>
      <c r="I10" s="52">
        <f>'２月'!I10+'３月'!G10</f>
        <v>3049736</v>
      </c>
      <c r="J10" s="52">
        <f>'２月'!J10+'３月'!H10</f>
        <v>684126367</v>
      </c>
    </row>
    <row r="11" spans="1:10" ht="13.5">
      <c r="A11" s="9">
        <v>7</v>
      </c>
      <c r="B11" s="48">
        <v>66213</v>
      </c>
      <c r="C11" s="49">
        <v>24590737</v>
      </c>
      <c r="E11" s="39"/>
      <c r="F11" s="42" t="s">
        <v>23</v>
      </c>
      <c r="G11" s="68">
        <v>904744</v>
      </c>
      <c r="H11" s="68">
        <v>181001415</v>
      </c>
      <c r="I11" s="68">
        <f>'２月'!I11+'３月'!G11</f>
        <v>2548858</v>
      </c>
      <c r="J11" s="68">
        <f>'２月'!J11+'３月'!H11</f>
        <v>556059822</v>
      </c>
    </row>
    <row r="12" spans="1:10" ht="13.5">
      <c r="A12" s="9">
        <v>8</v>
      </c>
      <c r="B12" s="48">
        <v>7290</v>
      </c>
      <c r="C12" s="49">
        <v>5465217</v>
      </c>
      <c r="E12" s="115" t="s">
        <v>43</v>
      </c>
      <c r="F12" s="116"/>
      <c r="G12" s="105">
        <v>6926</v>
      </c>
      <c r="H12" s="106">
        <v>7556463</v>
      </c>
      <c r="I12" s="69">
        <f>'２月'!I12+'３月'!G12</f>
        <v>19769</v>
      </c>
      <c r="J12" s="69">
        <f>'２月'!J12+'３月'!H12</f>
        <v>20824095</v>
      </c>
    </row>
    <row r="13" spans="1:10" ht="13.5">
      <c r="A13" s="9">
        <v>9</v>
      </c>
      <c r="B13" s="48">
        <v>0</v>
      </c>
      <c r="C13" s="49">
        <v>0</v>
      </c>
      <c r="E13" s="39"/>
      <c r="F13" s="42" t="s">
        <v>23</v>
      </c>
      <c r="G13" s="90">
        <v>6296</v>
      </c>
      <c r="H13" s="90">
        <v>4127207</v>
      </c>
      <c r="I13" s="70">
        <f>'２月'!I13+'３月'!G13</f>
        <v>21322</v>
      </c>
      <c r="J13" s="70">
        <f>'２月'!J13+'３月'!H13</f>
        <v>12342742</v>
      </c>
    </row>
    <row r="14" spans="1:10" ht="13.5">
      <c r="A14" s="9">
        <v>10</v>
      </c>
      <c r="B14" s="48">
        <v>99105</v>
      </c>
      <c r="C14" s="49">
        <v>41108333</v>
      </c>
      <c r="E14" s="124" t="s">
        <v>96</v>
      </c>
      <c r="F14" s="125"/>
      <c r="G14" s="52"/>
      <c r="H14" s="53"/>
      <c r="I14" s="52">
        <f>'２月'!I14+'３月'!G14</f>
        <v>0</v>
      </c>
      <c r="J14" s="52">
        <f>'２月'!J14+'３月'!H14</f>
        <v>0</v>
      </c>
    </row>
    <row r="15" spans="1:10" ht="13.5">
      <c r="A15" s="9">
        <v>11</v>
      </c>
      <c r="B15" s="48">
        <v>183165</v>
      </c>
      <c r="C15" s="49">
        <v>28420907</v>
      </c>
      <c r="E15" s="39"/>
      <c r="F15" s="42" t="s">
        <v>23</v>
      </c>
      <c r="G15" s="68"/>
      <c r="H15" s="85"/>
      <c r="I15" s="68">
        <f>'２月'!I15+'３月'!G15</f>
        <v>0</v>
      </c>
      <c r="J15" s="68">
        <f>'２月'!J15+'３月'!H15</f>
        <v>0</v>
      </c>
    </row>
    <row r="16" spans="1:10" ht="13.5">
      <c r="A16" s="9">
        <v>12</v>
      </c>
      <c r="B16" s="48">
        <v>497525</v>
      </c>
      <c r="C16" s="49">
        <v>74182744</v>
      </c>
      <c r="E16" s="115" t="s">
        <v>44</v>
      </c>
      <c r="F16" s="116"/>
      <c r="G16" s="52"/>
      <c r="H16" s="52"/>
      <c r="I16" s="69">
        <f>'２月'!I16+'３月'!G16</f>
        <v>0</v>
      </c>
      <c r="J16" s="69">
        <f>'２月'!J16+'３月'!H16</f>
        <v>0</v>
      </c>
    </row>
    <row r="17" spans="1:10" ht="13.5">
      <c r="A17" s="9">
        <v>13</v>
      </c>
      <c r="B17" s="48">
        <v>667332</v>
      </c>
      <c r="C17" s="49">
        <v>85273814</v>
      </c>
      <c r="E17" s="39"/>
      <c r="F17" s="42" t="s">
        <v>23</v>
      </c>
      <c r="G17" s="51"/>
      <c r="H17" s="51"/>
      <c r="I17" s="70">
        <f>'２月'!I17+'３月'!G17</f>
        <v>0</v>
      </c>
      <c r="J17" s="70">
        <f>'２月'!J17+'３月'!H17</f>
        <v>0</v>
      </c>
    </row>
    <row r="18" spans="1:10" ht="13.5">
      <c r="A18" s="9">
        <v>14</v>
      </c>
      <c r="B18" s="48">
        <v>416179</v>
      </c>
      <c r="C18" s="49">
        <v>69360784</v>
      </c>
      <c r="E18" s="126" t="s">
        <v>27</v>
      </c>
      <c r="F18" s="127"/>
      <c r="G18" s="105">
        <v>429793</v>
      </c>
      <c r="H18" s="106">
        <v>261606596</v>
      </c>
      <c r="I18" s="69">
        <f>'２月'!I18+'３月'!G18</f>
        <v>1431785</v>
      </c>
      <c r="J18" s="69">
        <f>'２月'!J18+'３月'!H18</f>
        <v>857910093</v>
      </c>
    </row>
    <row r="19" spans="1:10" ht="13.5">
      <c r="A19" s="9">
        <v>15</v>
      </c>
      <c r="B19" s="48">
        <v>136841</v>
      </c>
      <c r="C19" s="49">
        <v>20376335</v>
      </c>
      <c r="E19" s="39"/>
      <c r="F19" s="42" t="s">
        <v>23</v>
      </c>
      <c r="G19" s="90">
        <v>495135</v>
      </c>
      <c r="H19" s="90">
        <v>261514614</v>
      </c>
      <c r="I19" s="70">
        <f>'２月'!I19+'３月'!G19</f>
        <v>1466484</v>
      </c>
      <c r="J19" s="70">
        <f>'２月'!J19+'３月'!H19</f>
        <v>761884435</v>
      </c>
    </row>
    <row r="20" spans="1:10" ht="13.5">
      <c r="A20" s="9">
        <v>16</v>
      </c>
      <c r="B20" s="48">
        <v>0</v>
      </c>
      <c r="C20" s="49">
        <v>0</v>
      </c>
      <c r="E20" s="115" t="s">
        <v>26</v>
      </c>
      <c r="F20" s="116"/>
      <c r="G20" s="52">
        <v>11930</v>
      </c>
      <c r="H20" s="50">
        <v>4853520</v>
      </c>
      <c r="I20" s="69">
        <f>'２月'!I20+'３月'!G20</f>
        <v>36214</v>
      </c>
      <c r="J20" s="69">
        <f>'２月'!J20+'３月'!H20</f>
        <v>13371486</v>
      </c>
    </row>
    <row r="21" spans="1:10" ht="13.5">
      <c r="A21" s="9">
        <v>17</v>
      </c>
      <c r="B21" s="48">
        <v>846178</v>
      </c>
      <c r="C21" s="49">
        <v>130363524</v>
      </c>
      <c r="E21" s="39"/>
      <c r="F21" s="42" t="s">
        <v>23</v>
      </c>
      <c r="G21" s="68">
        <v>19048</v>
      </c>
      <c r="H21" s="68">
        <v>7993513</v>
      </c>
      <c r="I21" s="70">
        <f>'２月'!I21+'３月'!G21</f>
        <v>37813</v>
      </c>
      <c r="J21" s="70">
        <f>'２月'!J21+'３月'!H21</f>
        <v>16334686</v>
      </c>
    </row>
    <row r="22" spans="1:10" ht="13.5">
      <c r="A22" s="9">
        <v>18</v>
      </c>
      <c r="B22" s="48">
        <v>374454</v>
      </c>
      <c r="C22" s="49">
        <v>54414459</v>
      </c>
      <c r="E22" s="115" t="s">
        <v>45</v>
      </c>
      <c r="F22" s="116"/>
      <c r="G22" s="105">
        <v>394169</v>
      </c>
      <c r="H22" s="106">
        <v>235262814</v>
      </c>
      <c r="I22" s="52">
        <f>'２月'!I22+'３月'!G22</f>
        <v>1169794</v>
      </c>
      <c r="J22" s="52">
        <f>'２月'!J22+'３月'!H22</f>
        <v>670934101</v>
      </c>
    </row>
    <row r="23" spans="1:10" ht="13.5">
      <c r="A23" s="9">
        <v>19</v>
      </c>
      <c r="B23" s="48">
        <v>89736</v>
      </c>
      <c r="C23" s="49">
        <v>41802621</v>
      </c>
      <c r="E23" s="39"/>
      <c r="F23" s="42" t="s">
        <v>23</v>
      </c>
      <c r="G23" s="90">
        <v>452956</v>
      </c>
      <c r="H23" s="92">
        <v>254473538</v>
      </c>
      <c r="I23" s="68">
        <f>'２月'!I23+'３月'!G23</f>
        <v>1315608</v>
      </c>
      <c r="J23" s="68">
        <f>'２月'!J23+'３月'!H23</f>
        <v>722557653</v>
      </c>
    </row>
    <row r="24" spans="1:10" ht="13.5">
      <c r="A24" s="9">
        <v>20</v>
      </c>
      <c r="B24" s="48">
        <v>393951</v>
      </c>
      <c r="C24" s="49">
        <v>82842000</v>
      </c>
      <c r="E24" s="115" t="s">
        <v>24</v>
      </c>
      <c r="F24" s="116"/>
      <c r="G24" s="52">
        <f aca="true" t="shared" si="0" ref="G24:J25">G6+G8+G10+G12+G14+G16+G18+G20+G22</f>
        <v>13038729</v>
      </c>
      <c r="H24" s="52">
        <f t="shared" si="0"/>
        <v>1608290799</v>
      </c>
      <c r="I24" s="55">
        <f t="shared" si="0"/>
        <v>34732900</v>
      </c>
      <c r="J24" s="55">
        <f t="shared" si="0"/>
        <v>4988529328</v>
      </c>
    </row>
    <row r="25" spans="1:10" ht="13.5">
      <c r="A25" s="9">
        <v>21</v>
      </c>
      <c r="B25" s="48">
        <v>0</v>
      </c>
      <c r="C25" s="49">
        <v>0</v>
      </c>
      <c r="E25" s="39"/>
      <c r="F25" s="42" t="s">
        <v>25</v>
      </c>
      <c r="G25" s="51">
        <f t="shared" si="0"/>
        <v>14968379</v>
      </c>
      <c r="H25" s="51">
        <f t="shared" si="0"/>
        <v>1512602532</v>
      </c>
      <c r="I25" s="57">
        <f t="shared" si="0"/>
        <v>32039336</v>
      </c>
      <c r="J25" s="57">
        <f>J7+J9+J11+J13+J15+J17+J19+J21+J23</f>
        <v>4281162079</v>
      </c>
    </row>
    <row r="26" spans="1:10" ht="13.5">
      <c r="A26" s="9">
        <v>22</v>
      </c>
      <c r="B26" s="48">
        <v>31028</v>
      </c>
      <c r="C26" s="49">
        <v>21155620</v>
      </c>
      <c r="E26" s="117" t="s">
        <v>46</v>
      </c>
      <c r="F26" s="118"/>
      <c r="G26" s="3">
        <f>G24/G25</f>
        <v>0.871084905052177</v>
      </c>
      <c r="H26" s="3">
        <f>H24/H25</f>
        <v>1.0632606814914416</v>
      </c>
      <c r="I26" s="3">
        <f>I24/I25</f>
        <v>1.0840705312994001</v>
      </c>
      <c r="J26" s="3">
        <f>J24/J25</f>
        <v>1.1652278600872845</v>
      </c>
    </row>
    <row r="27" spans="1:10" ht="13.5" customHeight="1">
      <c r="A27" s="9">
        <v>23</v>
      </c>
      <c r="B27" s="48">
        <v>0</v>
      </c>
      <c r="C27" s="49">
        <v>0</v>
      </c>
      <c r="E27" s="45"/>
      <c r="F27" s="61"/>
      <c r="G27" s="61"/>
      <c r="H27" s="61"/>
      <c r="I27" s="61"/>
      <c r="J27" s="61"/>
    </row>
    <row r="28" spans="1:10" ht="13.5">
      <c r="A28" s="9">
        <v>24</v>
      </c>
      <c r="B28" s="48">
        <v>612760</v>
      </c>
      <c r="C28" s="49">
        <v>106256476</v>
      </c>
      <c r="F28" s="47"/>
      <c r="G28" s="47"/>
      <c r="H28" s="47"/>
      <c r="I28" s="47"/>
      <c r="J28" s="47"/>
    </row>
    <row r="29" spans="1:10" ht="13.5">
      <c r="A29" s="9">
        <v>25</v>
      </c>
      <c r="B29" s="48">
        <v>134973</v>
      </c>
      <c r="C29" s="49">
        <v>35283854</v>
      </c>
      <c r="F29" s="47"/>
      <c r="G29" s="47"/>
      <c r="H29" s="47"/>
      <c r="I29" s="47"/>
      <c r="J29" s="47"/>
    </row>
    <row r="30" spans="1:10" ht="13.5">
      <c r="A30" s="9">
        <v>26</v>
      </c>
      <c r="B30" s="48">
        <v>281623</v>
      </c>
      <c r="C30" s="49">
        <v>50944143</v>
      </c>
      <c r="F30" s="47"/>
      <c r="G30" s="47"/>
      <c r="H30" s="47"/>
      <c r="I30" s="47"/>
      <c r="J30" s="47"/>
    </row>
    <row r="31" spans="1:10" ht="13.5">
      <c r="A31" s="9">
        <v>27</v>
      </c>
      <c r="B31" s="48">
        <v>1203268</v>
      </c>
      <c r="C31" s="49">
        <v>87749991</v>
      </c>
      <c r="F31" s="47"/>
      <c r="G31" s="47"/>
      <c r="H31" s="47"/>
      <c r="I31" s="47"/>
      <c r="J31" s="47"/>
    </row>
    <row r="32" spans="1:3" ht="13.5">
      <c r="A32" s="9">
        <v>28</v>
      </c>
      <c r="B32" s="48">
        <v>1134773</v>
      </c>
      <c r="C32" s="49">
        <v>86718519</v>
      </c>
    </row>
    <row r="33" spans="1:3" ht="13.5">
      <c r="A33" s="9">
        <v>29</v>
      </c>
      <c r="B33" s="48">
        <v>1345230</v>
      </c>
      <c r="C33" s="49">
        <v>72959586</v>
      </c>
    </row>
    <row r="34" spans="1:3" ht="13.5">
      <c r="A34" s="9">
        <v>30</v>
      </c>
      <c r="B34" s="48">
        <v>0</v>
      </c>
      <c r="C34" s="49">
        <v>0</v>
      </c>
    </row>
    <row r="35" spans="1:3" ht="14.25" thickBot="1">
      <c r="A35" s="9">
        <v>31</v>
      </c>
      <c r="B35" s="48">
        <v>1104355</v>
      </c>
      <c r="C35" s="49">
        <v>93056136</v>
      </c>
    </row>
    <row r="36" spans="1:6" ht="14.25" thickBot="1">
      <c r="A36" s="15" t="s">
        <v>24</v>
      </c>
      <c r="B36" s="6">
        <f>SUM(B5:B35)</f>
        <v>13038729</v>
      </c>
      <c r="C36" s="6">
        <f>SUM(C5:C35)</f>
        <v>1608290799</v>
      </c>
      <c r="F36" s="23"/>
    </row>
    <row r="37" spans="1:7" ht="13.5">
      <c r="A37" s="16" t="s">
        <v>25</v>
      </c>
      <c r="B37" s="5">
        <v>14968379</v>
      </c>
      <c r="C37" s="5">
        <v>1512602532</v>
      </c>
      <c r="G37" s="30"/>
    </row>
    <row r="38" spans="1:5" ht="14.25" thickBot="1">
      <c r="A38" s="17" t="s">
        <v>47</v>
      </c>
      <c r="B38" s="8">
        <f>B36/B37</f>
        <v>0.871084905052177</v>
      </c>
      <c r="C38" s="8">
        <f>C36/C37</f>
        <v>1.0632606814914416</v>
      </c>
      <c r="E38" s="28"/>
    </row>
    <row r="39" spans="1:3" ht="24.75" thickBot="1">
      <c r="A39" s="21" t="s">
        <v>50</v>
      </c>
      <c r="B39" s="6">
        <f>'２月'!B39+'３月'!B36</f>
        <v>34732900</v>
      </c>
      <c r="C39" s="6">
        <f>'２月'!C39+'３月'!C36</f>
        <v>4988529328</v>
      </c>
    </row>
    <row r="40" spans="1:3" ht="13.5">
      <c r="A40" s="24" t="s">
        <v>48</v>
      </c>
      <c r="B40" s="26">
        <f>'２月'!B40+'３月'!B37</f>
        <v>32039336</v>
      </c>
      <c r="C40" s="26">
        <f>'２月'!C40+'３月'!C37</f>
        <v>4281162079</v>
      </c>
    </row>
    <row r="41" spans="1:3" ht="13.5">
      <c r="A41" s="18" t="s">
        <v>49</v>
      </c>
      <c r="B41" s="25">
        <f>B39/B40</f>
        <v>1.0840705312994001</v>
      </c>
      <c r="C41" s="25">
        <f>C39/C40</f>
        <v>1.1652278600872845</v>
      </c>
    </row>
    <row r="42" ht="13.5">
      <c r="F42" t="s">
        <v>101</v>
      </c>
    </row>
    <row r="43" ht="13.5">
      <c r="F43" t="s">
        <v>102</v>
      </c>
    </row>
    <row r="44" ht="13.5">
      <c r="F44" t="s">
        <v>102</v>
      </c>
    </row>
    <row r="45" ht="13.5">
      <c r="F45" t="s">
        <v>102</v>
      </c>
    </row>
    <row r="46" ht="13.5">
      <c r="F46" t="s">
        <v>102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zoomScalePageLayoutView="0" workbookViewId="0" topLeftCell="A1">
      <selection activeCell="A2" sqref="A2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9" t="s">
        <v>105</v>
      </c>
    </row>
    <row r="3" spans="1:7" ht="14.25">
      <c r="A3" s="20" t="s">
        <v>34</v>
      </c>
      <c r="E3" s="123" t="s">
        <v>35</v>
      </c>
      <c r="F3" s="123"/>
      <c r="G3" s="123"/>
    </row>
    <row r="4" spans="1:10" ht="13.5">
      <c r="A4" s="1" t="s">
        <v>36</v>
      </c>
      <c r="B4" s="1" t="s">
        <v>37</v>
      </c>
      <c r="C4" s="1" t="s">
        <v>38</v>
      </c>
      <c r="E4" s="43"/>
      <c r="F4" s="40"/>
      <c r="G4" s="9"/>
      <c r="H4" s="31" t="s">
        <v>55</v>
      </c>
      <c r="I4" s="9" t="s">
        <v>56</v>
      </c>
      <c r="J4" s="10"/>
    </row>
    <row r="5" spans="1:10" ht="13.5">
      <c r="A5" s="9">
        <v>1</v>
      </c>
      <c r="B5" s="48">
        <v>472935</v>
      </c>
      <c r="C5" s="49">
        <v>51602819</v>
      </c>
      <c r="E5" s="44"/>
      <c r="F5" s="41"/>
      <c r="G5" s="1" t="s">
        <v>39</v>
      </c>
      <c r="H5" s="32" t="s">
        <v>38</v>
      </c>
      <c r="I5" s="1" t="s">
        <v>39</v>
      </c>
      <c r="J5" s="1" t="s">
        <v>38</v>
      </c>
    </row>
    <row r="6" spans="1:10" ht="13.5">
      <c r="A6" s="9">
        <v>2</v>
      </c>
      <c r="B6" s="48">
        <v>769118</v>
      </c>
      <c r="C6" s="49">
        <v>73375492</v>
      </c>
      <c r="E6" s="115" t="s">
        <v>40</v>
      </c>
      <c r="F6" s="116"/>
      <c r="G6" s="55">
        <v>8724082</v>
      </c>
      <c r="H6" s="66">
        <v>924332539</v>
      </c>
      <c r="I6" s="52">
        <f>'３月'!I6+'４月'!G6</f>
        <v>37573646</v>
      </c>
      <c r="J6" s="52">
        <f>'３月'!J6+'４月'!H6</f>
        <v>3595782394</v>
      </c>
    </row>
    <row r="7" spans="1:10" ht="13.5">
      <c r="A7" s="9">
        <v>3</v>
      </c>
      <c r="B7" s="48">
        <v>1236667</v>
      </c>
      <c r="C7" s="49">
        <v>85517584</v>
      </c>
      <c r="E7" s="39"/>
      <c r="F7" s="42" t="s">
        <v>23</v>
      </c>
      <c r="G7" s="71">
        <v>13869729</v>
      </c>
      <c r="H7" s="75">
        <v>836730831</v>
      </c>
      <c r="I7" s="68">
        <f>'３月'!I7+'４月'!G7</f>
        <v>40270858</v>
      </c>
      <c r="J7" s="68">
        <f>'３月'!J7+'４月'!H7</f>
        <v>2946297541</v>
      </c>
    </row>
    <row r="8" spans="1:10" ht="13.5">
      <c r="A8" s="9">
        <v>4</v>
      </c>
      <c r="B8" s="48">
        <v>609993</v>
      </c>
      <c r="C8" s="49">
        <v>89153043</v>
      </c>
      <c r="E8" s="115" t="s">
        <v>53</v>
      </c>
      <c r="F8" s="116"/>
      <c r="G8" s="103">
        <v>75349</v>
      </c>
      <c r="H8" s="104">
        <v>32729969</v>
      </c>
      <c r="I8" s="52">
        <f>'３月'!I8+'４月'!G8</f>
        <v>251387</v>
      </c>
      <c r="J8" s="52">
        <f>'３月'!J8+'４月'!H8</f>
        <v>102643300</v>
      </c>
    </row>
    <row r="9" spans="1:10" ht="13.5">
      <c r="A9" s="9">
        <v>5</v>
      </c>
      <c r="B9" s="48">
        <v>34763</v>
      </c>
      <c r="C9" s="49">
        <v>16714396</v>
      </c>
      <c r="E9" s="39"/>
      <c r="F9" s="42" t="s">
        <v>23</v>
      </c>
      <c r="G9" s="86">
        <v>103430</v>
      </c>
      <c r="H9" s="86">
        <v>54560007</v>
      </c>
      <c r="I9" s="68">
        <f>'３月'!I9+'４月'!G9</f>
        <v>351552</v>
      </c>
      <c r="J9" s="68">
        <f>'３月'!J9+'４月'!H9</f>
        <v>156976038</v>
      </c>
    </row>
    <row r="10" spans="1:10" ht="13.5">
      <c r="A10" s="9">
        <v>6</v>
      </c>
      <c r="B10" s="48">
        <v>0</v>
      </c>
      <c r="C10" s="49">
        <v>0</v>
      </c>
      <c r="E10" s="115" t="s">
        <v>54</v>
      </c>
      <c r="F10" s="116"/>
      <c r="G10" s="55">
        <v>950030</v>
      </c>
      <c r="H10" s="66">
        <v>176765760</v>
      </c>
      <c r="I10" s="52">
        <f>'３月'!I10+'４月'!G10</f>
        <v>3999766</v>
      </c>
      <c r="J10" s="52">
        <f>'３月'!J10+'４月'!H10</f>
        <v>860892127</v>
      </c>
    </row>
    <row r="11" spans="1:10" ht="13.5">
      <c r="A11" s="9">
        <v>7</v>
      </c>
      <c r="B11" s="48">
        <v>366729</v>
      </c>
      <c r="C11" s="49">
        <v>65857964</v>
      </c>
      <c r="E11" s="39"/>
      <c r="F11" s="42" t="s">
        <v>23</v>
      </c>
      <c r="G11" s="71">
        <v>864974</v>
      </c>
      <c r="H11" s="71">
        <v>158915862</v>
      </c>
      <c r="I11" s="68">
        <f>'３月'!I11+'４月'!G11</f>
        <v>3413832</v>
      </c>
      <c r="J11" s="68">
        <f>'３月'!J11+'４月'!H11</f>
        <v>714975684</v>
      </c>
    </row>
    <row r="12" spans="1:10" ht="13.5">
      <c r="A12" s="9">
        <v>8</v>
      </c>
      <c r="B12" s="48">
        <v>60860</v>
      </c>
      <c r="C12" s="49">
        <v>18694467</v>
      </c>
      <c r="E12" s="115" t="s">
        <v>43</v>
      </c>
      <c r="F12" s="116"/>
      <c r="G12" s="103">
        <v>7295</v>
      </c>
      <c r="H12" s="104">
        <v>6503186</v>
      </c>
      <c r="I12" s="52">
        <f>'３月'!I12+'４月'!G12</f>
        <v>27064</v>
      </c>
      <c r="J12" s="52">
        <f>'３月'!J12+'４月'!H12</f>
        <v>27327281</v>
      </c>
    </row>
    <row r="13" spans="1:10" ht="13.5">
      <c r="A13" s="9">
        <v>9</v>
      </c>
      <c r="B13" s="48">
        <v>303450</v>
      </c>
      <c r="C13" s="49">
        <v>46982212</v>
      </c>
      <c r="E13" s="39"/>
      <c r="F13" s="42" t="s">
        <v>23</v>
      </c>
      <c r="G13" s="86">
        <v>6152</v>
      </c>
      <c r="H13" s="86">
        <v>5853976</v>
      </c>
      <c r="I13" s="68">
        <f>'３月'!I13+'４月'!G13</f>
        <v>27474</v>
      </c>
      <c r="J13" s="68">
        <f>'３月'!J13+'４月'!H13</f>
        <v>18196718</v>
      </c>
    </row>
    <row r="14" spans="1:10" ht="13.5">
      <c r="A14" s="9">
        <v>10</v>
      </c>
      <c r="B14" s="48">
        <v>199729</v>
      </c>
      <c r="C14" s="49">
        <v>40242943</v>
      </c>
      <c r="E14" s="124" t="s">
        <v>96</v>
      </c>
      <c r="F14" s="125"/>
      <c r="G14" s="55"/>
      <c r="H14" s="67"/>
      <c r="I14" s="52">
        <f>'３月'!I14+'４月'!G14</f>
        <v>0</v>
      </c>
      <c r="J14" s="52">
        <f>'３月'!J14+'４月'!H14</f>
        <v>0</v>
      </c>
    </row>
    <row r="15" spans="1:10" ht="13.5">
      <c r="A15" s="9">
        <v>11</v>
      </c>
      <c r="B15" s="48">
        <v>152531</v>
      </c>
      <c r="C15" s="49">
        <v>41373370</v>
      </c>
      <c r="E15" s="39"/>
      <c r="F15" s="42" t="s">
        <v>23</v>
      </c>
      <c r="G15" s="71"/>
      <c r="H15" s="76"/>
      <c r="I15" s="68">
        <f>'３月'!I15+'４月'!G15</f>
        <v>0</v>
      </c>
      <c r="J15" s="68">
        <f>'３月'!J15+'４月'!H15</f>
        <v>0</v>
      </c>
    </row>
    <row r="16" spans="1:10" ht="13.5">
      <c r="A16" s="9">
        <v>12</v>
      </c>
      <c r="B16" s="48">
        <v>186742</v>
      </c>
      <c r="C16" s="49">
        <v>43714335</v>
      </c>
      <c r="E16" s="115" t="s">
        <v>44</v>
      </c>
      <c r="F16" s="116"/>
      <c r="G16" s="55"/>
      <c r="H16" s="55"/>
      <c r="I16" s="52">
        <f>'３月'!I16+'４月'!G16</f>
        <v>0</v>
      </c>
      <c r="J16" s="52">
        <f>'３月'!J16+'４月'!H16</f>
        <v>0</v>
      </c>
    </row>
    <row r="17" spans="1:10" ht="13.5">
      <c r="A17" s="9">
        <v>13</v>
      </c>
      <c r="B17" s="48">
        <v>0</v>
      </c>
      <c r="C17" s="49">
        <v>0</v>
      </c>
      <c r="E17" s="39"/>
      <c r="F17" s="42" t="s">
        <v>23</v>
      </c>
      <c r="G17" s="57"/>
      <c r="H17" s="57"/>
      <c r="I17" s="68">
        <f>'３月'!I17+'４月'!G17</f>
        <v>0</v>
      </c>
      <c r="J17" s="68">
        <f>'３月'!J17+'４月'!H17</f>
        <v>0</v>
      </c>
    </row>
    <row r="18" spans="1:10" ht="13.5">
      <c r="A18" s="9">
        <v>14</v>
      </c>
      <c r="B18" s="48">
        <v>333303</v>
      </c>
      <c r="C18" s="49">
        <v>67164826</v>
      </c>
      <c r="E18" s="121" t="s">
        <v>27</v>
      </c>
      <c r="F18" s="122"/>
      <c r="G18" s="103">
        <v>373973</v>
      </c>
      <c r="H18" s="104">
        <v>165866530</v>
      </c>
      <c r="I18" s="52">
        <f>'３月'!I18+'４月'!G18</f>
        <v>1805758</v>
      </c>
      <c r="J18" s="52">
        <f>'３月'!J18+'４月'!H18</f>
        <v>1023776623</v>
      </c>
    </row>
    <row r="19" spans="1:10" ht="13.5">
      <c r="A19" s="9">
        <v>15</v>
      </c>
      <c r="B19" s="48">
        <v>462362</v>
      </c>
      <c r="C19" s="49">
        <v>81316022</v>
      </c>
      <c r="E19" s="39"/>
      <c r="F19" s="42" t="s">
        <v>23</v>
      </c>
      <c r="G19" s="86">
        <v>350286</v>
      </c>
      <c r="H19" s="86">
        <v>162033946</v>
      </c>
      <c r="I19" s="68">
        <f>'３月'!I19+'４月'!G19</f>
        <v>1816770</v>
      </c>
      <c r="J19" s="68">
        <f>'３月'!J19+'４月'!H19</f>
        <v>923918381</v>
      </c>
    </row>
    <row r="20" spans="1:10" ht="13.5">
      <c r="A20" s="9">
        <v>16</v>
      </c>
      <c r="B20" s="48">
        <v>741943</v>
      </c>
      <c r="C20" s="49">
        <v>109365905</v>
      </c>
      <c r="E20" s="115" t="s">
        <v>26</v>
      </c>
      <c r="F20" s="116"/>
      <c r="G20" s="55">
        <v>16134</v>
      </c>
      <c r="H20" s="66">
        <v>5598379</v>
      </c>
      <c r="I20" s="52">
        <f>'３月'!I20+'４月'!G20</f>
        <v>52348</v>
      </c>
      <c r="J20" s="52">
        <f>'３月'!J20+'４月'!H20</f>
        <v>18969865</v>
      </c>
    </row>
    <row r="21" spans="1:10" ht="13.5">
      <c r="A21" s="9">
        <v>17</v>
      </c>
      <c r="B21" s="48">
        <v>376146</v>
      </c>
      <c r="C21" s="49">
        <v>51347376</v>
      </c>
      <c r="E21" s="39"/>
      <c r="F21" s="42" t="s">
        <v>23</v>
      </c>
      <c r="G21" s="71">
        <v>16888</v>
      </c>
      <c r="H21" s="71">
        <v>6044293</v>
      </c>
      <c r="I21" s="68">
        <f>'３月'!I21+'４月'!G21</f>
        <v>54701</v>
      </c>
      <c r="J21" s="68">
        <f>'３月'!J21+'４月'!H21</f>
        <v>22378979</v>
      </c>
    </row>
    <row r="22" spans="1:10" ht="13.5">
      <c r="A22" s="9">
        <v>18</v>
      </c>
      <c r="B22" s="48">
        <v>275272</v>
      </c>
      <c r="C22" s="49">
        <v>59859176</v>
      </c>
      <c r="E22" s="115" t="s">
        <v>45</v>
      </c>
      <c r="F22" s="116"/>
      <c r="G22" s="103">
        <v>803809</v>
      </c>
      <c r="H22" s="104">
        <v>323126728</v>
      </c>
      <c r="I22" s="52">
        <f>'３月'!I22+'４月'!G22</f>
        <v>1973603</v>
      </c>
      <c r="J22" s="52">
        <f>'３月'!J22+'４月'!H22</f>
        <v>994060829</v>
      </c>
    </row>
    <row r="23" spans="1:10" ht="13.5">
      <c r="A23" s="9">
        <v>19</v>
      </c>
      <c r="B23" s="48">
        <v>93383</v>
      </c>
      <c r="C23" s="49">
        <v>35025009</v>
      </c>
      <c r="E23" s="39"/>
      <c r="F23" s="42" t="s">
        <v>23</v>
      </c>
      <c r="G23" s="86">
        <v>408188</v>
      </c>
      <c r="H23" s="93">
        <v>237137837</v>
      </c>
      <c r="I23" s="68">
        <f>'３月'!I23+'４月'!G23</f>
        <v>1723796</v>
      </c>
      <c r="J23" s="68">
        <f>'３月'!J23+'４月'!H23</f>
        <v>959695490</v>
      </c>
    </row>
    <row r="24" spans="1:10" ht="13.5">
      <c r="A24" s="9">
        <v>20</v>
      </c>
      <c r="B24" s="48">
        <v>0</v>
      </c>
      <c r="C24" s="49">
        <v>0</v>
      </c>
      <c r="E24" s="115" t="s">
        <v>24</v>
      </c>
      <c r="F24" s="116"/>
      <c r="G24" s="55">
        <f aca="true" t="shared" si="0" ref="G24:J25">G6+G8+G10+G12+G14+G16+G18+G20+G22</f>
        <v>10950672</v>
      </c>
      <c r="H24" s="55">
        <f t="shared" si="0"/>
        <v>1634923091</v>
      </c>
      <c r="I24" s="55">
        <f t="shared" si="0"/>
        <v>45683572</v>
      </c>
      <c r="J24" s="55">
        <f t="shared" si="0"/>
        <v>6623452419</v>
      </c>
    </row>
    <row r="25" spans="1:10" ht="13.5">
      <c r="A25" s="9">
        <v>21</v>
      </c>
      <c r="B25" s="48">
        <v>290870</v>
      </c>
      <c r="C25" s="49">
        <v>55528529</v>
      </c>
      <c r="E25" s="39"/>
      <c r="F25" s="42" t="s">
        <v>25</v>
      </c>
      <c r="G25" s="57">
        <f t="shared" si="0"/>
        <v>15619647</v>
      </c>
      <c r="H25" s="57">
        <f t="shared" si="0"/>
        <v>1461276752</v>
      </c>
      <c r="I25" s="57">
        <f t="shared" si="0"/>
        <v>47658983</v>
      </c>
      <c r="J25" s="57">
        <f t="shared" si="0"/>
        <v>5742438831</v>
      </c>
    </row>
    <row r="26" spans="1:10" ht="13.5">
      <c r="A26" s="9">
        <v>22</v>
      </c>
      <c r="B26" s="48">
        <v>498093</v>
      </c>
      <c r="C26" s="49">
        <v>83445925</v>
      </c>
      <c r="E26" s="117" t="s">
        <v>46</v>
      </c>
      <c r="F26" s="118"/>
      <c r="G26" s="3">
        <f>G24/G25</f>
        <v>0.7010831934934253</v>
      </c>
      <c r="H26" s="3">
        <f>H24/H25</f>
        <v>1.1188319315710293</v>
      </c>
      <c r="I26" s="3">
        <f>I24/I25</f>
        <v>0.958551129804847</v>
      </c>
      <c r="J26" s="3">
        <f>J24/J25</f>
        <v>1.1534215015480762</v>
      </c>
    </row>
    <row r="27" spans="1:10" ht="13.5" customHeight="1">
      <c r="A27" s="9">
        <v>23</v>
      </c>
      <c r="B27" s="48">
        <v>611160</v>
      </c>
      <c r="C27" s="49">
        <v>93848964</v>
      </c>
      <c r="E27" s="45"/>
      <c r="F27" s="61"/>
      <c r="G27" s="61"/>
      <c r="H27" s="61"/>
      <c r="I27" s="61"/>
      <c r="J27" s="61"/>
    </row>
    <row r="28" spans="1:10" ht="13.5">
      <c r="A28" s="9">
        <v>24</v>
      </c>
      <c r="B28" s="48">
        <v>617474</v>
      </c>
      <c r="C28" s="49">
        <v>93574881</v>
      </c>
      <c r="F28" s="47"/>
      <c r="G28" s="47"/>
      <c r="H28" s="47"/>
      <c r="I28" s="47"/>
      <c r="J28" s="47"/>
    </row>
    <row r="29" spans="1:10" ht="13.5">
      <c r="A29" s="9">
        <v>25</v>
      </c>
      <c r="B29" s="48">
        <v>587154</v>
      </c>
      <c r="C29" s="49">
        <v>88973391</v>
      </c>
      <c r="F29" s="47"/>
      <c r="G29" s="47"/>
      <c r="H29" s="47"/>
      <c r="I29" s="47"/>
      <c r="J29" s="47"/>
    </row>
    <row r="30" spans="1:10" ht="13.5">
      <c r="A30" s="9">
        <v>26</v>
      </c>
      <c r="B30" s="48">
        <v>899422</v>
      </c>
      <c r="C30" s="49">
        <v>95275756</v>
      </c>
      <c r="F30" s="47"/>
      <c r="G30" s="47"/>
      <c r="H30" s="47"/>
      <c r="I30" s="47"/>
      <c r="J30" s="47"/>
    </row>
    <row r="31" spans="1:10" ht="13.5">
      <c r="A31" s="9">
        <v>27</v>
      </c>
      <c r="B31" s="48">
        <v>0</v>
      </c>
      <c r="C31" s="49">
        <v>0</v>
      </c>
      <c r="F31" s="47"/>
      <c r="G31" s="47"/>
      <c r="H31" s="47"/>
      <c r="I31" s="47"/>
      <c r="J31" s="47"/>
    </row>
    <row r="32" spans="1:3" ht="13.5">
      <c r="A32" s="9">
        <v>28</v>
      </c>
      <c r="B32" s="48">
        <v>350738</v>
      </c>
      <c r="C32" s="49">
        <v>61785553</v>
      </c>
    </row>
    <row r="33" spans="1:3" ht="13.5">
      <c r="A33" s="9">
        <v>29</v>
      </c>
      <c r="B33" s="48">
        <v>293745</v>
      </c>
      <c r="C33" s="49">
        <v>46884480</v>
      </c>
    </row>
    <row r="34" spans="1:3" ht="13.5">
      <c r="A34" s="9">
        <v>30</v>
      </c>
      <c r="B34" s="48">
        <v>126090</v>
      </c>
      <c r="C34" s="49">
        <v>38298673</v>
      </c>
    </row>
    <row r="35" spans="1:3" ht="14.25" thickBot="1">
      <c r="A35" s="9">
        <v>31</v>
      </c>
      <c r="B35" s="48">
        <v>0</v>
      </c>
      <c r="C35" s="49">
        <v>0</v>
      </c>
    </row>
    <row r="36" spans="1:6" ht="14.25" thickBot="1">
      <c r="A36" s="15" t="s">
        <v>24</v>
      </c>
      <c r="B36" s="6">
        <f>SUM(B5:B35)</f>
        <v>10950672</v>
      </c>
      <c r="C36" s="6">
        <f>SUM(C5:C35)</f>
        <v>1634923091</v>
      </c>
      <c r="F36" s="23"/>
    </row>
    <row r="37" spans="1:7" ht="13.5">
      <c r="A37" s="16" t="s">
        <v>25</v>
      </c>
      <c r="B37" s="5">
        <v>15619647</v>
      </c>
      <c r="C37" s="5">
        <v>1461276752</v>
      </c>
      <c r="G37" s="30"/>
    </row>
    <row r="38" spans="1:5" ht="14.25" thickBot="1">
      <c r="A38" s="17" t="s">
        <v>47</v>
      </c>
      <c r="B38" s="8">
        <f>B36/B37</f>
        <v>0.7010831934934253</v>
      </c>
      <c r="C38" s="8">
        <f>C36/C37</f>
        <v>1.1188319315710293</v>
      </c>
      <c r="E38" s="28"/>
    </row>
    <row r="39" spans="1:3" ht="24.75" thickBot="1">
      <c r="A39" s="21" t="s">
        <v>57</v>
      </c>
      <c r="B39" s="6">
        <f>'３月'!B39+'４月'!B36</f>
        <v>45683572</v>
      </c>
      <c r="C39" s="6">
        <f>'３月'!C39+'４月'!C36</f>
        <v>6623452419</v>
      </c>
    </row>
    <row r="40" spans="1:3" ht="13.5">
      <c r="A40" s="24" t="s">
        <v>48</v>
      </c>
      <c r="B40" s="26">
        <f>'３月'!B40+'４月'!B37</f>
        <v>47658983</v>
      </c>
      <c r="C40" s="26">
        <f>'３月'!C40+'４月'!C37</f>
        <v>5742438831</v>
      </c>
    </row>
    <row r="41" spans="1:3" ht="13.5">
      <c r="A41" s="18" t="s">
        <v>49</v>
      </c>
      <c r="B41" s="25">
        <f>B39/B40</f>
        <v>0.958551129804847</v>
      </c>
      <c r="C41" s="25">
        <f>C39/C40</f>
        <v>1.1534215015480762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9" t="s">
        <v>107</v>
      </c>
    </row>
    <row r="3" spans="1:7" ht="14.25">
      <c r="A3" s="20" t="s">
        <v>34</v>
      </c>
      <c r="E3" s="123" t="s">
        <v>35</v>
      </c>
      <c r="F3" s="123"/>
      <c r="G3" s="123"/>
    </row>
    <row r="4" spans="1:10" ht="13.5">
      <c r="A4" s="1" t="s">
        <v>36</v>
      </c>
      <c r="B4" s="1" t="s">
        <v>37</v>
      </c>
      <c r="C4" s="1" t="s">
        <v>38</v>
      </c>
      <c r="E4" s="43"/>
      <c r="F4" s="40"/>
      <c r="G4" s="9"/>
      <c r="H4" s="31" t="s">
        <v>60</v>
      </c>
      <c r="I4" s="9" t="s">
        <v>61</v>
      </c>
      <c r="J4" s="10"/>
    </row>
    <row r="5" spans="1:10" ht="13.5">
      <c r="A5" s="9">
        <v>1</v>
      </c>
      <c r="B5" s="48">
        <v>355304</v>
      </c>
      <c r="C5" s="49">
        <v>80136995</v>
      </c>
      <c r="E5" s="44"/>
      <c r="F5" s="41"/>
      <c r="G5" s="1" t="s">
        <v>39</v>
      </c>
      <c r="H5" s="32" t="s">
        <v>38</v>
      </c>
      <c r="I5" s="7" t="s">
        <v>39</v>
      </c>
      <c r="J5" s="1" t="s">
        <v>38</v>
      </c>
    </row>
    <row r="6" spans="1:10" ht="13.5">
      <c r="A6" s="9">
        <v>2</v>
      </c>
      <c r="B6" s="48">
        <v>86193</v>
      </c>
      <c r="C6" s="49">
        <v>28023459</v>
      </c>
      <c r="E6" s="115" t="s">
        <v>40</v>
      </c>
      <c r="F6" s="116"/>
      <c r="G6" s="55">
        <v>4944349</v>
      </c>
      <c r="H6" s="66">
        <v>603505161</v>
      </c>
      <c r="I6" s="55">
        <f>'４月'!I6+'５月'!G6</f>
        <v>42517995</v>
      </c>
      <c r="J6" s="55">
        <f>'４月'!J6+'５月'!H6</f>
        <v>4199287555</v>
      </c>
    </row>
    <row r="7" spans="1:10" ht="13.5">
      <c r="A7" s="9">
        <v>3</v>
      </c>
      <c r="B7" s="48">
        <v>0</v>
      </c>
      <c r="C7" s="49">
        <v>0</v>
      </c>
      <c r="E7" s="39"/>
      <c r="F7" s="42" t="s">
        <v>23</v>
      </c>
      <c r="G7" s="71">
        <v>5102605</v>
      </c>
      <c r="H7" s="75">
        <v>486504179</v>
      </c>
      <c r="I7" s="71">
        <f>'４月'!I7+'５月'!G7</f>
        <v>45373463</v>
      </c>
      <c r="J7" s="71">
        <f>'４月'!J7+'５月'!H7</f>
        <v>3432801720</v>
      </c>
    </row>
    <row r="8" spans="1:10" ht="13.5">
      <c r="A8" s="9">
        <v>4</v>
      </c>
      <c r="B8" s="48">
        <v>0</v>
      </c>
      <c r="C8" s="49">
        <v>0</v>
      </c>
      <c r="E8" s="115" t="s">
        <v>58</v>
      </c>
      <c r="F8" s="116"/>
      <c r="G8" s="103">
        <v>26351</v>
      </c>
      <c r="H8" s="104">
        <v>15513212</v>
      </c>
      <c r="I8" s="55">
        <f>'４月'!I8+'５月'!G8</f>
        <v>277738</v>
      </c>
      <c r="J8" s="55">
        <f>'４月'!J8+'５月'!H8</f>
        <v>118156512</v>
      </c>
    </row>
    <row r="9" spans="1:10" ht="13.5">
      <c r="A9" s="9">
        <v>5</v>
      </c>
      <c r="B9" s="48">
        <v>0</v>
      </c>
      <c r="C9" s="49">
        <v>0</v>
      </c>
      <c r="E9" s="39"/>
      <c r="F9" s="42" t="s">
        <v>23</v>
      </c>
      <c r="G9" s="86">
        <v>13250</v>
      </c>
      <c r="H9" s="86">
        <v>5935072</v>
      </c>
      <c r="I9" s="71">
        <f>'４月'!I9+'５月'!G9</f>
        <v>364802</v>
      </c>
      <c r="J9" s="71">
        <f>'４月'!J9+'５月'!H9</f>
        <v>162911110</v>
      </c>
    </row>
    <row r="10" spans="1:10" ht="13.5">
      <c r="A10" s="9">
        <v>6</v>
      </c>
      <c r="B10" s="48">
        <v>49741</v>
      </c>
      <c r="C10" s="49">
        <v>19402555</v>
      </c>
      <c r="E10" s="115" t="s">
        <v>59</v>
      </c>
      <c r="F10" s="116"/>
      <c r="G10" s="55">
        <v>906420</v>
      </c>
      <c r="H10" s="66">
        <v>199403186</v>
      </c>
      <c r="I10" s="55">
        <f>'４月'!I10+'５月'!G10</f>
        <v>4906186</v>
      </c>
      <c r="J10" s="55">
        <f>'４月'!J10+'５月'!H10</f>
        <v>1060295313</v>
      </c>
    </row>
    <row r="11" spans="1:10" ht="13.5">
      <c r="A11" s="9">
        <v>7</v>
      </c>
      <c r="B11" s="48">
        <v>412854</v>
      </c>
      <c r="C11" s="49">
        <v>62463036</v>
      </c>
      <c r="E11" s="39"/>
      <c r="F11" s="42" t="s">
        <v>23</v>
      </c>
      <c r="G11" s="71">
        <v>938974</v>
      </c>
      <c r="H11" s="71">
        <v>165428256</v>
      </c>
      <c r="I11" s="71">
        <f>'４月'!I11+'５月'!G11</f>
        <v>4352806</v>
      </c>
      <c r="J11" s="71">
        <f>'４月'!J11+'５月'!H11</f>
        <v>880403940</v>
      </c>
    </row>
    <row r="12" spans="1:10" ht="13.5">
      <c r="A12" s="9">
        <v>8</v>
      </c>
      <c r="B12" s="48">
        <v>495407</v>
      </c>
      <c r="C12" s="49">
        <v>67261807</v>
      </c>
      <c r="E12" s="115" t="s">
        <v>43</v>
      </c>
      <c r="F12" s="116"/>
      <c r="G12" s="103">
        <v>5915</v>
      </c>
      <c r="H12" s="104">
        <v>6621208</v>
      </c>
      <c r="I12" s="55">
        <f>'４月'!I12+'５月'!G12</f>
        <v>32979</v>
      </c>
      <c r="J12" s="55">
        <f>'４月'!J12+'５月'!H12</f>
        <v>33948489</v>
      </c>
    </row>
    <row r="13" spans="1:10" ht="13.5">
      <c r="A13" s="9">
        <v>9</v>
      </c>
      <c r="B13" s="48">
        <v>452820</v>
      </c>
      <c r="C13" s="49">
        <v>67142176</v>
      </c>
      <c r="E13" s="39"/>
      <c r="F13" s="42" t="s">
        <v>23</v>
      </c>
      <c r="G13" s="86">
        <v>5895</v>
      </c>
      <c r="H13" s="86">
        <v>4600211</v>
      </c>
      <c r="I13" s="71">
        <f>'４月'!I13+'５月'!G13</f>
        <v>33369</v>
      </c>
      <c r="J13" s="71">
        <f>'４月'!J13+'５月'!H13</f>
        <v>22796929</v>
      </c>
    </row>
    <row r="14" spans="1:10" ht="13.5">
      <c r="A14" s="9">
        <v>10</v>
      </c>
      <c r="B14" s="48">
        <v>375100</v>
      </c>
      <c r="C14" s="49">
        <v>53480406</v>
      </c>
      <c r="E14" s="124" t="s">
        <v>96</v>
      </c>
      <c r="F14" s="125"/>
      <c r="G14" s="55"/>
      <c r="H14" s="58"/>
      <c r="I14" s="55">
        <f>'４月'!I14+'５月'!G14</f>
        <v>0</v>
      </c>
      <c r="J14" s="55">
        <f>'４月'!J14+'５月'!H14</f>
        <v>0</v>
      </c>
    </row>
    <row r="15" spans="1:10" ht="13.5">
      <c r="A15" s="9">
        <v>11</v>
      </c>
      <c r="B15" s="48">
        <v>0</v>
      </c>
      <c r="C15" s="49">
        <v>0</v>
      </c>
      <c r="E15" s="39"/>
      <c r="F15" s="42" t="s">
        <v>23</v>
      </c>
      <c r="G15" s="71"/>
      <c r="H15" s="76"/>
      <c r="I15" s="71">
        <f>'４月'!I15+'５月'!G15</f>
        <v>0</v>
      </c>
      <c r="J15" s="71">
        <f>'４月'!J15+'５月'!H15</f>
        <v>0</v>
      </c>
    </row>
    <row r="16" spans="1:10" ht="13.5">
      <c r="A16" s="9">
        <v>12</v>
      </c>
      <c r="B16" s="48">
        <v>426049</v>
      </c>
      <c r="C16" s="49">
        <v>68127970</v>
      </c>
      <c r="E16" s="115" t="s">
        <v>44</v>
      </c>
      <c r="F16" s="116"/>
      <c r="G16" s="72"/>
      <c r="H16" s="55"/>
      <c r="I16" s="55">
        <f>'４月'!I16+'５月'!G16</f>
        <v>0</v>
      </c>
      <c r="J16" s="55">
        <f>'４月'!J16+'５月'!H16</f>
        <v>0</v>
      </c>
    </row>
    <row r="17" spans="1:10" ht="13.5">
      <c r="A17" s="9">
        <v>13</v>
      </c>
      <c r="B17" s="48">
        <v>124056</v>
      </c>
      <c r="C17" s="49">
        <v>30536661</v>
      </c>
      <c r="E17" s="39"/>
      <c r="F17" s="42" t="s">
        <v>23</v>
      </c>
      <c r="G17" s="73"/>
      <c r="H17" s="57"/>
      <c r="I17" s="71">
        <f>'４月'!I17+'５月'!G17</f>
        <v>0</v>
      </c>
      <c r="J17" s="71">
        <f>'４月'!J17+'５月'!H17</f>
        <v>0</v>
      </c>
    </row>
    <row r="18" spans="1:10" ht="13.5">
      <c r="A18" s="9">
        <v>14</v>
      </c>
      <c r="B18" s="48">
        <v>76057</v>
      </c>
      <c r="C18" s="49">
        <v>23502719</v>
      </c>
      <c r="E18" s="121" t="s">
        <v>27</v>
      </c>
      <c r="F18" s="122"/>
      <c r="G18" s="103">
        <v>370025</v>
      </c>
      <c r="H18" s="104">
        <v>155946694</v>
      </c>
      <c r="I18" s="55">
        <f>'４月'!I18+'５月'!G18</f>
        <v>2175783</v>
      </c>
      <c r="J18" s="55">
        <f>'４月'!J18+'５月'!H18</f>
        <v>1179723317</v>
      </c>
    </row>
    <row r="19" spans="1:10" ht="13.5">
      <c r="A19" s="9">
        <v>15</v>
      </c>
      <c r="B19" s="48">
        <v>343921</v>
      </c>
      <c r="C19" s="49">
        <v>78389033</v>
      </c>
      <c r="E19" s="39"/>
      <c r="F19" s="42" t="s">
        <v>23</v>
      </c>
      <c r="G19" s="86">
        <v>315414</v>
      </c>
      <c r="H19" s="86">
        <v>125862443</v>
      </c>
      <c r="I19" s="71">
        <f>'４月'!I19+'５月'!G19</f>
        <v>2132184</v>
      </c>
      <c r="J19" s="71">
        <f>'４月'!J19+'５月'!H19</f>
        <v>1049780824</v>
      </c>
    </row>
    <row r="20" spans="1:10" ht="13.5">
      <c r="A20" s="9">
        <v>16</v>
      </c>
      <c r="B20" s="48">
        <v>200506</v>
      </c>
      <c r="C20" s="49">
        <v>55477657</v>
      </c>
      <c r="E20" s="115" t="s">
        <v>26</v>
      </c>
      <c r="F20" s="116"/>
      <c r="G20" s="55">
        <v>12376</v>
      </c>
      <c r="H20" s="66">
        <v>3899207</v>
      </c>
      <c r="I20" s="55">
        <f>'４月'!I20+'５月'!G20</f>
        <v>64724</v>
      </c>
      <c r="J20" s="55">
        <f>'４月'!J20+'５月'!H20</f>
        <v>22869072</v>
      </c>
    </row>
    <row r="21" spans="1:10" ht="13.5">
      <c r="A21" s="9">
        <v>17</v>
      </c>
      <c r="B21" s="48">
        <v>126977</v>
      </c>
      <c r="C21" s="49">
        <v>38005355</v>
      </c>
      <c r="E21" s="39"/>
      <c r="F21" s="42" t="s">
        <v>23</v>
      </c>
      <c r="G21" s="94">
        <v>16419</v>
      </c>
      <c r="H21" s="94">
        <v>4884819</v>
      </c>
      <c r="I21" s="71">
        <f>'４月'!I21+'５月'!G21</f>
        <v>71120</v>
      </c>
      <c r="J21" s="71">
        <f>'４月'!J21+'５月'!H21</f>
        <v>27263798</v>
      </c>
    </row>
    <row r="22" spans="1:10" ht="13.5">
      <c r="A22" s="9">
        <v>18</v>
      </c>
      <c r="B22" s="48">
        <v>0</v>
      </c>
      <c r="C22" s="49">
        <v>0</v>
      </c>
      <c r="E22" s="115" t="s">
        <v>45</v>
      </c>
      <c r="F22" s="128"/>
      <c r="G22" s="108">
        <v>863048</v>
      </c>
      <c r="H22" s="109">
        <v>308828882</v>
      </c>
      <c r="I22" s="107">
        <f>'４月'!I22+'５月'!G22</f>
        <v>2836651</v>
      </c>
      <c r="J22" s="55">
        <f>'４月'!J22+'５月'!H22</f>
        <v>1302889711</v>
      </c>
    </row>
    <row r="23" spans="1:10" ht="13.5">
      <c r="A23" s="9">
        <v>19</v>
      </c>
      <c r="B23" s="48">
        <v>274485</v>
      </c>
      <c r="C23" s="49">
        <v>66839553</v>
      </c>
      <c r="E23" s="39"/>
      <c r="F23" s="42" t="s">
        <v>23</v>
      </c>
      <c r="G23" s="86">
        <v>686434</v>
      </c>
      <c r="H23" s="93">
        <v>258595507</v>
      </c>
      <c r="I23" s="71">
        <f>'４月'!I23+'５月'!G23</f>
        <v>2410230</v>
      </c>
      <c r="J23" s="71">
        <f>'４月'!J23+'５月'!H23</f>
        <v>1218290997</v>
      </c>
    </row>
    <row r="24" spans="1:10" ht="13.5">
      <c r="A24" s="9">
        <v>20</v>
      </c>
      <c r="B24" s="48">
        <v>540059</v>
      </c>
      <c r="C24" s="49">
        <v>74600001</v>
      </c>
      <c r="E24" s="115" t="s">
        <v>24</v>
      </c>
      <c r="F24" s="116"/>
      <c r="G24" s="72">
        <f>G6+G8+G10+G12+G14+G16+G18+G20+G22</f>
        <v>7128484</v>
      </c>
      <c r="H24" s="55">
        <f aca="true" t="shared" si="0" ref="G24:J25">H6+H8+H10+H12+H14+H16+H18+H20+H22</f>
        <v>1293717550</v>
      </c>
      <c r="I24" s="55">
        <f t="shared" si="0"/>
        <v>52812056</v>
      </c>
      <c r="J24" s="55">
        <f t="shared" si="0"/>
        <v>7917169969</v>
      </c>
    </row>
    <row r="25" spans="1:10" ht="13.5">
      <c r="A25" s="9">
        <v>21</v>
      </c>
      <c r="B25" s="48">
        <v>158850</v>
      </c>
      <c r="C25" s="49">
        <v>35245759</v>
      </c>
      <c r="E25" s="39"/>
      <c r="F25" s="42" t="s">
        <v>25</v>
      </c>
      <c r="G25" s="57">
        <f t="shared" si="0"/>
        <v>7078991</v>
      </c>
      <c r="H25" s="57">
        <f t="shared" si="0"/>
        <v>1051810487</v>
      </c>
      <c r="I25" s="57">
        <f t="shared" si="0"/>
        <v>54737974</v>
      </c>
      <c r="J25" s="57">
        <f t="shared" si="0"/>
        <v>6794249318</v>
      </c>
    </row>
    <row r="26" spans="1:10" ht="13.5">
      <c r="A26" s="9">
        <v>22</v>
      </c>
      <c r="B26" s="48">
        <v>406765</v>
      </c>
      <c r="C26" s="49">
        <v>58106079</v>
      </c>
      <c r="E26" s="117" t="s">
        <v>46</v>
      </c>
      <c r="F26" s="118"/>
      <c r="G26" s="3">
        <f>G24/G25</f>
        <v>1.0069915331153831</v>
      </c>
      <c r="H26" s="3">
        <f>H24/H25</f>
        <v>1.2299911115071436</v>
      </c>
      <c r="I26" s="3">
        <f>I24/I25</f>
        <v>0.9648156871863763</v>
      </c>
      <c r="J26" s="3">
        <f>J24/J25</f>
        <v>1.1652751611609315</v>
      </c>
    </row>
    <row r="27" spans="1:10" ht="13.5" customHeight="1">
      <c r="A27" s="9">
        <v>23</v>
      </c>
      <c r="B27" s="48">
        <v>254047</v>
      </c>
      <c r="C27" s="49">
        <v>50143947</v>
      </c>
      <c r="E27" s="45"/>
      <c r="F27" s="61"/>
      <c r="G27" s="61"/>
      <c r="H27" s="61"/>
      <c r="I27" s="61"/>
      <c r="J27" s="61"/>
    </row>
    <row r="28" spans="1:10" ht="13.5">
      <c r="A28" s="9">
        <v>24</v>
      </c>
      <c r="B28" s="48">
        <v>161553</v>
      </c>
      <c r="C28" s="49">
        <v>32330552</v>
      </c>
      <c r="F28" s="47"/>
      <c r="G28" s="47"/>
      <c r="H28" s="47"/>
      <c r="I28" s="47"/>
      <c r="J28" s="47"/>
    </row>
    <row r="29" spans="1:10" ht="13.5">
      <c r="A29" s="9">
        <v>25</v>
      </c>
      <c r="B29" s="48">
        <v>0</v>
      </c>
      <c r="C29" s="49">
        <v>0</v>
      </c>
      <c r="F29" s="47"/>
      <c r="G29" s="47"/>
      <c r="H29" s="47"/>
      <c r="I29" s="47"/>
      <c r="J29" s="47"/>
    </row>
    <row r="30" spans="1:10" ht="13.5">
      <c r="A30" s="9">
        <v>26</v>
      </c>
      <c r="B30" s="48">
        <v>386668</v>
      </c>
      <c r="C30" s="49">
        <v>72398045</v>
      </c>
      <c r="F30" s="47"/>
      <c r="G30" s="47"/>
      <c r="H30" s="47"/>
      <c r="I30" s="47"/>
      <c r="J30" s="47"/>
    </row>
    <row r="31" spans="1:3" ht="13.5">
      <c r="A31" s="9">
        <v>27</v>
      </c>
      <c r="B31" s="48">
        <v>95825</v>
      </c>
      <c r="C31" s="49">
        <v>25426843</v>
      </c>
    </row>
    <row r="32" spans="1:3" ht="13.5">
      <c r="A32" s="9">
        <v>28</v>
      </c>
      <c r="B32" s="48">
        <v>106864</v>
      </c>
      <c r="C32" s="49">
        <v>32043760</v>
      </c>
    </row>
    <row r="33" spans="1:3" ht="13.5">
      <c r="A33" s="9">
        <v>29</v>
      </c>
      <c r="B33" s="48">
        <v>445712</v>
      </c>
      <c r="C33" s="49">
        <v>65216626</v>
      </c>
    </row>
    <row r="34" spans="1:3" ht="13.5">
      <c r="A34" s="9">
        <v>30</v>
      </c>
      <c r="B34" s="48">
        <v>478887</v>
      </c>
      <c r="C34" s="49">
        <v>57658291</v>
      </c>
    </row>
    <row r="35" spans="1:3" ht="14.25" thickBot="1">
      <c r="A35" s="9">
        <v>31</v>
      </c>
      <c r="B35" s="48">
        <v>293784</v>
      </c>
      <c r="C35" s="49">
        <v>51758265</v>
      </c>
    </row>
    <row r="36" spans="1:6" ht="14.25" thickBot="1">
      <c r="A36" s="15" t="s">
        <v>24</v>
      </c>
      <c r="B36" s="6">
        <f>SUM(B5:B35)</f>
        <v>7128484</v>
      </c>
      <c r="C36" s="6">
        <f>SUM(C5:C35)</f>
        <v>1293717550</v>
      </c>
      <c r="F36" s="23"/>
    </row>
    <row r="37" spans="1:7" ht="13.5">
      <c r="A37" s="16" t="s">
        <v>25</v>
      </c>
      <c r="B37" s="5">
        <v>7078991</v>
      </c>
      <c r="C37" s="5">
        <v>1051810487</v>
      </c>
      <c r="G37" s="30"/>
    </row>
    <row r="38" spans="1:5" ht="14.25" thickBot="1">
      <c r="A38" s="17" t="s">
        <v>47</v>
      </c>
      <c r="B38" s="3">
        <f>B36/B37</f>
        <v>1.0069915331153831</v>
      </c>
      <c r="C38" s="3">
        <f>C36/C37</f>
        <v>1.2299911115071436</v>
      </c>
      <c r="E38" s="28"/>
    </row>
    <row r="39" spans="1:3" ht="24.75" thickBot="1">
      <c r="A39" s="21" t="s">
        <v>62</v>
      </c>
      <c r="B39" s="6">
        <f>'４月'!B39+'５月'!B36</f>
        <v>52812056</v>
      </c>
      <c r="C39" s="6">
        <f>'４月'!C39+'５月'!C36</f>
        <v>7917169969</v>
      </c>
    </row>
    <row r="40" spans="1:3" ht="13.5">
      <c r="A40" s="24" t="s">
        <v>48</v>
      </c>
      <c r="B40" s="26">
        <f>'４月'!B40+'５月'!B37</f>
        <v>54737974</v>
      </c>
      <c r="C40" s="26">
        <f>'４月'!C40+'５月'!C37</f>
        <v>6794249318</v>
      </c>
    </row>
    <row r="41" spans="1:3" ht="13.5">
      <c r="A41" s="18" t="s">
        <v>49</v>
      </c>
      <c r="B41" s="25">
        <f>B39/B40</f>
        <v>0.9648156871863763</v>
      </c>
      <c r="C41" s="25">
        <f>C39/C40</f>
        <v>1.1652751611609315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3.50390625" style="0" customWidth="1"/>
  </cols>
  <sheetData>
    <row r="1" ht="17.25">
      <c r="A1" s="19" t="s">
        <v>108</v>
      </c>
    </row>
    <row r="2" ht="13.5">
      <c r="I2" t="s">
        <v>99</v>
      </c>
    </row>
    <row r="3" spans="1:7" ht="14.25">
      <c r="A3" s="20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3"/>
      <c r="F4" s="40"/>
      <c r="G4" s="9"/>
      <c r="H4" s="31" t="s">
        <v>67</v>
      </c>
      <c r="I4" s="9" t="s">
        <v>66</v>
      </c>
      <c r="J4" s="10"/>
      <c r="K4" s="33"/>
    </row>
    <row r="5" spans="1:11" ht="13.5">
      <c r="A5" s="9">
        <v>1</v>
      </c>
      <c r="B5" s="48">
        <v>0</v>
      </c>
      <c r="C5" s="49">
        <v>0</v>
      </c>
      <c r="E5" s="44"/>
      <c r="F5" s="41"/>
      <c r="G5" s="7" t="s">
        <v>39</v>
      </c>
      <c r="H5" s="32" t="s">
        <v>38</v>
      </c>
      <c r="I5" s="7" t="s">
        <v>39</v>
      </c>
      <c r="J5" s="1" t="s">
        <v>38</v>
      </c>
      <c r="K5" s="33"/>
    </row>
    <row r="6" spans="1:11" ht="13.5">
      <c r="A6" s="9">
        <v>2</v>
      </c>
      <c r="B6" s="48">
        <v>186907</v>
      </c>
      <c r="C6" s="49">
        <v>60424598</v>
      </c>
      <c r="E6" s="115" t="s">
        <v>40</v>
      </c>
      <c r="F6" s="116"/>
      <c r="G6" s="103">
        <v>5078164</v>
      </c>
      <c r="H6" s="104">
        <v>1775612990</v>
      </c>
      <c r="I6" s="55">
        <f>'５月'!I6+'６月'!G6</f>
        <v>47596159</v>
      </c>
      <c r="J6" s="55">
        <f>'５月'!J6+'６月'!H6</f>
        <v>5974900545</v>
      </c>
      <c r="K6" s="33"/>
    </row>
    <row r="7" spans="1:12" ht="13.5">
      <c r="A7" s="9">
        <v>3</v>
      </c>
      <c r="B7" s="48">
        <v>620057</v>
      </c>
      <c r="C7" s="49">
        <v>179030898</v>
      </c>
      <c r="E7" s="39"/>
      <c r="F7" s="42" t="s">
        <v>23</v>
      </c>
      <c r="G7" s="73">
        <v>7864847</v>
      </c>
      <c r="H7" s="110">
        <v>1462274688</v>
      </c>
      <c r="I7" s="71">
        <f>'５月'!I7+'６月'!G7</f>
        <v>53238310</v>
      </c>
      <c r="J7" s="71">
        <f>'５月'!J7+'６月'!H7</f>
        <v>4895076408</v>
      </c>
      <c r="K7" s="33"/>
      <c r="L7" s="30"/>
    </row>
    <row r="8" spans="1:11" ht="13.5">
      <c r="A8" s="9">
        <v>4</v>
      </c>
      <c r="B8" s="48">
        <v>117685</v>
      </c>
      <c r="C8" s="49">
        <v>30315574</v>
      </c>
      <c r="E8" s="115" t="s">
        <v>63</v>
      </c>
      <c r="F8" s="116"/>
      <c r="G8" s="103">
        <v>818</v>
      </c>
      <c r="H8" s="103">
        <v>623319</v>
      </c>
      <c r="I8" s="55">
        <f>'５月'!I8+'６月'!G8</f>
        <v>278556</v>
      </c>
      <c r="J8" s="55">
        <f>'５月'!J8+'６月'!H8</f>
        <v>118779831</v>
      </c>
      <c r="K8" s="33"/>
    </row>
    <row r="9" spans="1:11" ht="13.5">
      <c r="A9" s="9">
        <v>5</v>
      </c>
      <c r="B9" s="48">
        <v>76465</v>
      </c>
      <c r="C9" s="49">
        <v>20873941</v>
      </c>
      <c r="E9" s="39"/>
      <c r="F9" s="42" t="s">
        <v>23</v>
      </c>
      <c r="G9" s="86">
        <v>876</v>
      </c>
      <c r="H9" s="86">
        <v>774383</v>
      </c>
      <c r="I9" s="71">
        <f>'５月'!I9+'６月'!G9</f>
        <v>365678</v>
      </c>
      <c r="J9" s="71">
        <f>'５月'!J9+'６月'!H9</f>
        <v>163685493</v>
      </c>
      <c r="K9" s="33"/>
    </row>
    <row r="10" spans="1:11" ht="13.5">
      <c r="A10" s="9">
        <v>6</v>
      </c>
      <c r="B10" s="48">
        <v>61215</v>
      </c>
      <c r="C10" s="49">
        <v>19989971</v>
      </c>
      <c r="E10" s="115" t="s">
        <v>64</v>
      </c>
      <c r="F10" s="116"/>
      <c r="G10" s="103">
        <v>881100</v>
      </c>
      <c r="H10" s="103">
        <v>208356300</v>
      </c>
      <c r="I10" s="55">
        <f>'５月'!I10+'６月'!G10</f>
        <v>5787286</v>
      </c>
      <c r="J10" s="55">
        <f>'５月'!J10+'６月'!H10</f>
        <v>1268651613</v>
      </c>
      <c r="K10" s="33"/>
    </row>
    <row r="11" spans="1:11" ht="13.5">
      <c r="A11" s="9">
        <v>7</v>
      </c>
      <c r="B11" s="48">
        <v>459773</v>
      </c>
      <c r="C11" s="49">
        <v>238385921</v>
      </c>
      <c r="E11" s="39"/>
      <c r="F11" s="42" t="s">
        <v>23</v>
      </c>
      <c r="G11" s="73">
        <v>877422</v>
      </c>
      <c r="H11" s="111">
        <v>153156035</v>
      </c>
      <c r="I11" s="71">
        <f>'５月'!I11+'６月'!G11</f>
        <v>5230228</v>
      </c>
      <c r="J11" s="71">
        <f>'５月'!J11+'６月'!H11</f>
        <v>1033559975</v>
      </c>
      <c r="K11" s="33"/>
    </row>
    <row r="12" spans="1:11" ht="13.5">
      <c r="A12" s="9">
        <v>8</v>
      </c>
      <c r="B12" s="48">
        <v>0</v>
      </c>
      <c r="C12" s="49">
        <v>0</v>
      </c>
      <c r="E12" s="115" t="s">
        <v>43</v>
      </c>
      <c r="F12" s="116"/>
      <c r="G12" s="103">
        <v>4651</v>
      </c>
      <c r="H12" s="103">
        <v>5463543</v>
      </c>
      <c r="I12" s="55">
        <f>'５月'!I12+'６月'!G12</f>
        <v>37630</v>
      </c>
      <c r="J12" s="55">
        <f>'５月'!J12+'６月'!H12</f>
        <v>39412032</v>
      </c>
      <c r="K12" s="30"/>
    </row>
    <row r="13" spans="1:11" ht="13.5">
      <c r="A13" s="9">
        <v>9</v>
      </c>
      <c r="B13" s="48">
        <v>423404</v>
      </c>
      <c r="C13" s="49">
        <v>156576189</v>
      </c>
      <c r="E13" s="39"/>
      <c r="F13" s="42" t="s">
        <v>23</v>
      </c>
      <c r="G13" s="86">
        <v>2647</v>
      </c>
      <c r="H13" s="86">
        <v>2204434</v>
      </c>
      <c r="I13" s="71">
        <f>'５月'!I13+'６月'!G13</f>
        <v>36016</v>
      </c>
      <c r="J13" s="71">
        <f>'５月'!J13+'６月'!H13</f>
        <v>25001363</v>
      </c>
      <c r="K13" s="33"/>
    </row>
    <row r="14" spans="1:11" ht="13.5">
      <c r="A14" s="9">
        <v>10</v>
      </c>
      <c r="B14" s="48">
        <v>112279</v>
      </c>
      <c r="C14" s="49">
        <v>32346007</v>
      </c>
      <c r="E14" s="124" t="s">
        <v>96</v>
      </c>
      <c r="F14" s="125"/>
      <c r="G14" s="55"/>
      <c r="H14" s="58"/>
      <c r="I14" s="55">
        <f>'５月'!I14+'６月'!G14</f>
        <v>0</v>
      </c>
      <c r="J14" s="55">
        <f>'５月'!J14+'６月'!H14</f>
        <v>0</v>
      </c>
      <c r="K14" s="33"/>
    </row>
    <row r="15" spans="1:11" ht="13.5">
      <c r="A15" s="9">
        <v>11</v>
      </c>
      <c r="B15" s="48">
        <v>157731</v>
      </c>
      <c r="C15" s="49">
        <v>40919671</v>
      </c>
      <c r="E15" s="39"/>
      <c r="F15" s="42" t="s">
        <v>23</v>
      </c>
      <c r="G15" s="71"/>
      <c r="H15" s="76"/>
      <c r="I15" s="71">
        <f>'５月'!I15+'６月'!G15</f>
        <v>0</v>
      </c>
      <c r="J15" s="71">
        <f>'５月'!J15+'６月'!H15</f>
        <v>0</v>
      </c>
      <c r="K15" s="33"/>
    </row>
    <row r="16" spans="1:11" ht="13.5">
      <c r="A16" s="9">
        <v>12</v>
      </c>
      <c r="B16" s="48">
        <v>115108</v>
      </c>
      <c r="C16" s="49">
        <v>67307415</v>
      </c>
      <c r="E16" s="115" t="s">
        <v>44</v>
      </c>
      <c r="F16" s="116"/>
      <c r="G16" s="55"/>
      <c r="H16" s="55"/>
      <c r="I16" s="55">
        <f>'５月'!I16+'６月'!G16</f>
        <v>0</v>
      </c>
      <c r="J16" s="55">
        <f>'５月'!J16+'６月'!H16</f>
        <v>0</v>
      </c>
      <c r="K16" s="33"/>
    </row>
    <row r="17" spans="1:11" ht="13.5">
      <c r="A17" s="9">
        <v>13</v>
      </c>
      <c r="B17" s="48">
        <v>183858</v>
      </c>
      <c r="C17" s="49">
        <v>87541522</v>
      </c>
      <c r="E17" s="39"/>
      <c r="F17" s="42" t="s">
        <v>23</v>
      </c>
      <c r="G17" s="57"/>
      <c r="H17" s="57"/>
      <c r="I17" s="71">
        <f>'５月'!I17+'６月'!G17</f>
        <v>0</v>
      </c>
      <c r="J17" s="71">
        <f>'５月'!J17+'６月'!H17</f>
        <v>0</v>
      </c>
      <c r="K17" s="33"/>
    </row>
    <row r="18" spans="1:11" ht="13.5">
      <c r="A18" s="9">
        <v>14</v>
      </c>
      <c r="B18" s="48">
        <v>30886</v>
      </c>
      <c r="C18" s="49">
        <v>11266630</v>
      </c>
      <c r="E18" s="121" t="s">
        <v>27</v>
      </c>
      <c r="F18" s="122"/>
      <c r="G18" s="72"/>
      <c r="H18" s="72"/>
      <c r="I18" s="55">
        <f>'５月'!I18+'６月'!G18</f>
        <v>2175783</v>
      </c>
      <c r="J18" s="55">
        <f>'５月'!J18+'６月'!H18</f>
        <v>1179723317</v>
      </c>
      <c r="K18" s="33"/>
    </row>
    <row r="19" spans="1:11" ht="13.5">
      <c r="A19" s="9">
        <v>15</v>
      </c>
      <c r="B19" s="48">
        <v>0</v>
      </c>
      <c r="C19" s="49">
        <v>0</v>
      </c>
      <c r="E19" s="39"/>
      <c r="F19" s="42" t="s">
        <v>23</v>
      </c>
      <c r="G19" s="86"/>
      <c r="H19" s="86"/>
      <c r="I19" s="71">
        <f>'５月'!I19+'６月'!G19</f>
        <v>2132184</v>
      </c>
      <c r="J19" s="71">
        <f>'５月'!J19+'６月'!H19</f>
        <v>1049780824</v>
      </c>
      <c r="K19" s="33"/>
    </row>
    <row r="20" spans="1:11" ht="13.5">
      <c r="A20" s="9">
        <v>16</v>
      </c>
      <c r="B20" s="48">
        <v>185923</v>
      </c>
      <c r="C20" s="49">
        <v>50107617</v>
      </c>
      <c r="E20" s="115" t="s">
        <v>26</v>
      </c>
      <c r="F20" s="116"/>
      <c r="G20" s="103">
        <v>22921</v>
      </c>
      <c r="H20" s="103">
        <v>10701387</v>
      </c>
      <c r="I20" s="55">
        <f>'５月'!I20+'６月'!G20</f>
        <v>87645</v>
      </c>
      <c r="J20" s="55">
        <f>'５月'!J20+'６月'!H20</f>
        <v>33570459</v>
      </c>
      <c r="K20" s="33"/>
    </row>
    <row r="21" spans="1:11" ht="13.5">
      <c r="A21" s="9">
        <v>17</v>
      </c>
      <c r="B21" s="48">
        <v>261687</v>
      </c>
      <c r="C21" s="49">
        <v>114859117</v>
      </c>
      <c r="E21" s="39"/>
      <c r="F21" s="42" t="s">
        <v>23</v>
      </c>
      <c r="G21" s="73">
        <v>36744</v>
      </c>
      <c r="H21" s="111">
        <v>8453550</v>
      </c>
      <c r="I21" s="71">
        <f>'５月'!I21+'６月'!G21</f>
        <v>107864</v>
      </c>
      <c r="J21" s="71">
        <f>'５月'!J21+'６月'!H21</f>
        <v>35717348</v>
      </c>
      <c r="K21" s="33"/>
    </row>
    <row r="22" spans="1:11" ht="13.5">
      <c r="A22" s="9">
        <v>18</v>
      </c>
      <c r="B22" s="48">
        <v>323329</v>
      </c>
      <c r="C22" s="49">
        <v>156619844</v>
      </c>
      <c r="E22" s="115" t="s">
        <v>45</v>
      </c>
      <c r="F22" s="116"/>
      <c r="G22" s="103">
        <v>630032</v>
      </c>
      <c r="H22" s="112">
        <v>276505451</v>
      </c>
      <c r="I22" s="55">
        <f>'５月'!I22+'６月'!G22</f>
        <v>3466683</v>
      </c>
      <c r="J22" s="55">
        <f>'５月'!J22+'６月'!H22</f>
        <v>1579395162</v>
      </c>
      <c r="K22" s="33"/>
    </row>
    <row r="23" spans="1:11" ht="13.5">
      <c r="A23" s="9">
        <v>19</v>
      </c>
      <c r="B23" s="48">
        <v>262875</v>
      </c>
      <c r="C23" s="49">
        <v>58647266</v>
      </c>
      <c r="E23" s="39"/>
      <c r="F23" s="42" t="s">
        <v>23</v>
      </c>
      <c r="G23" s="86">
        <v>814275</v>
      </c>
      <c r="H23" s="93">
        <v>297002905</v>
      </c>
      <c r="I23" s="71">
        <f>'５月'!I23+'６月'!G23</f>
        <v>3224505</v>
      </c>
      <c r="J23" s="71">
        <f>'５月'!J23+'６月'!H23</f>
        <v>1515293902</v>
      </c>
      <c r="K23" s="33"/>
    </row>
    <row r="24" spans="1:11" ht="13.5">
      <c r="A24" s="9">
        <v>20</v>
      </c>
      <c r="B24" s="48">
        <v>660444</v>
      </c>
      <c r="C24" s="49">
        <v>216238341</v>
      </c>
      <c r="E24" s="115" t="s">
        <v>24</v>
      </c>
      <c r="F24" s="116"/>
      <c r="G24" s="55">
        <f aca="true" t="shared" si="0" ref="G24:J25">G6+G8+G10+G12+G14+G16+G18+G20+G22</f>
        <v>6617686</v>
      </c>
      <c r="H24" s="55">
        <f t="shared" si="0"/>
        <v>2277262990</v>
      </c>
      <c r="I24" s="55">
        <f t="shared" si="0"/>
        <v>59429742</v>
      </c>
      <c r="J24" s="55">
        <f t="shared" si="0"/>
        <v>10194432959</v>
      </c>
      <c r="K24" s="33"/>
    </row>
    <row r="25" spans="1:11" ht="13.5">
      <c r="A25" s="9">
        <v>21</v>
      </c>
      <c r="B25" s="48">
        <v>418562</v>
      </c>
      <c r="C25" s="49">
        <v>104082039</v>
      </c>
      <c r="E25" s="39"/>
      <c r="F25" s="42" t="s">
        <v>25</v>
      </c>
      <c r="G25" s="57">
        <f t="shared" si="0"/>
        <v>9596811</v>
      </c>
      <c r="H25" s="57">
        <f t="shared" si="0"/>
        <v>1923865995</v>
      </c>
      <c r="I25" s="57">
        <f t="shared" si="0"/>
        <v>64334785</v>
      </c>
      <c r="J25" s="57">
        <f t="shared" si="0"/>
        <v>8718115313</v>
      </c>
      <c r="K25" s="33"/>
    </row>
    <row r="26" spans="1:11" ht="13.5">
      <c r="A26" s="9">
        <v>22</v>
      </c>
      <c r="B26" s="48">
        <v>0</v>
      </c>
      <c r="C26" s="49">
        <v>0</v>
      </c>
      <c r="E26" s="117" t="s">
        <v>46</v>
      </c>
      <c r="F26" s="118"/>
      <c r="G26" s="3">
        <f>G24/G25</f>
        <v>0.689571358652369</v>
      </c>
      <c r="H26" s="3">
        <f>H24/H25</f>
        <v>1.1836910657594943</v>
      </c>
      <c r="I26" s="3">
        <f>I24/I25</f>
        <v>0.923757528683744</v>
      </c>
      <c r="J26" s="3">
        <f>J24/J25</f>
        <v>1.1693390822439103</v>
      </c>
      <c r="K26" s="33"/>
    </row>
    <row r="27" spans="1:10" ht="13.5" customHeight="1">
      <c r="A27" s="9">
        <v>23</v>
      </c>
      <c r="B27" s="48">
        <v>280346</v>
      </c>
      <c r="C27" s="49">
        <v>102988473</v>
      </c>
      <c r="E27" s="45"/>
      <c r="F27" s="61"/>
      <c r="G27" s="61"/>
      <c r="H27" s="61"/>
      <c r="I27" s="61"/>
      <c r="J27" s="61"/>
    </row>
    <row r="28" spans="1:10" ht="13.5">
      <c r="A28" s="9">
        <v>24</v>
      </c>
      <c r="B28" s="48">
        <v>223094</v>
      </c>
      <c r="C28" s="49">
        <v>42396223</v>
      </c>
      <c r="F28" s="47"/>
      <c r="G28" s="47"/>
      <c r="H28" s="47"/>
      <c r="I28" s="47"/>
      <c r="J28" s="47"/>
    </row>
    <row r="29" spans="1:10" ht="13.5">
      <c r="A29" s="9">
        <v>25</v>
      </c>
      <c r="B29" s="48">
        <v>506050</v>
      </c>
      <c r="C29" s="49">
        <v>175338013</v>
      </c>
      <c r="F29" s="47"/>
      <c r="G29" s="47"/>
      <c r="H29" s="47"/>
      <c r="I29" s="47"/>
      <c r="J29" s="47"/>
    </row>
    <row r="30" spans="1:10" ht="13.5">
      <c r="A30" s="9">
        <v>26</v>
      </c>
      <c r="B30" s="48">
        <v>307544</v>
      </c>
      <c r="C30" s="49">
        <v>50236469</v>
      </c>
      <c r="F30" s="47"/>
      <c r="G30" s="47"/>
      <c r="H30" s="47"/>
      <c r="I30" s="47"/>
      <c r="J30" s="47"/>
    </row>
    <row r="31" spans="1:3" ht="13.5">
      <c r="A31" s="9">
        <v>27</v>
      </c>
      <c r="B31" s="48">
        <v>317940</v>
      </c>
      <c r="C31" s="49">
        <v>119631674</v>
      </c>
    </row>
    <row r="32" spans="1:3" ht="13.5">
      <c r="A32" s="9">
        <v>28</v>
      </c>
      <c r="B32" s="48">
        <v>53615</v>
      </c>
      <c r="C32" s="49">
        <v>15449487</v>
      </c>
    </row>
    <row r="33" spans="1:3" ht="13.5">
      <c r="A33" s="9">
        <v>29</v>
      </c>
      <c r="B33" s="48">
        <v>0</v>
      </c>
      <c r="C33" s="49">
        <v>0</v>
      </c>
    </row>
    <row r="34" spans="1:3" ht="13.5">
      <c r="A34" s="9">
        <v>30</v>
      </c>
      <c r="B34" s="48">
        <v>270909</v>
      </c>
      <c r="C34" s="49">
        <v>125690090</v>
      </c>
    </row>
    <row r="35" spans="1:3" ht="14.25" thickBot="1">
      <c r="A35" s="9">
        <v>31</v>
      </c>
      <c r="B35" s="48"/>
      <c r="C35" s="49"/>
    </row>
    <row r="36" spans="1:6" ht="14.25" thickBot="1">
      <c r="A36" s="15" t="s">
        <v>24</v>
      </c>
      <c r="B36" s="6">
        <f>SUM(B5:B35)</f>
        <v>6617686</v>
      </c>
      <c r="C36" s="6">
        <f>SUM(C5:C35)</f>
        <v>2277262990</v>
      </c>
      <c r="F36" s="23"/>
    </row>
    <row r="37" spans="1:7" ht="13.5">
      <c r="A37" s="16" t="s">
        <v>25</v>
      </c>
      <c r="B37" s="5">
        <v>9596811</v>
      </c>
      <c r="C37" s="5">
        <v>1923865995</v>
      </c>
      <c r="G37" s="30"/>
    </row>
    <row r="38" spans="1:5" ht="14.25" thickBot="1">
      <c r="A38" s="17" t="s">
        <v>47</v>
      </c>
      <c r="B38" s="3">
        <f>B36/B37</f>
        <v>0.689571358652369</v>
      </c>
      <c r="C38" s="3">
        <f>C36/C37</f>
        <v>1.1836910657594943</v>
      </c>
      <c r="E38" s="28"/>
    </row>
    <row r="39" spans="1:3" ht="24.75" thickBot="1">
      <c r="A39" s="21" t="s">
        <v>65</v>
      </c>
      <c r="B39" s="6">
        <f>'５月'!B39+'６月'!B36</f>
        <v>59429742</v>
      </c>
      <c r="C39" s="6">
        <f>'５月'!C39+'６月'!C36</f>
        <v>10194432959</v>
      </c>
    </row>
    <row r="40" spans="1:3" ht="13.5">
      <c r="A40" s="24" t="s">
        <v>48</v>
      </c>
      <c r="B40" s="26">
        <f>'５月'!B40+'６月'!B37</f>
        <v>64334785</v>
      </c>
      <c r="C40" s="26">
        <f>'５月'!C40+'６月'!C37</f>
        <v>8718115313</v>
      </c>
    </row>
    <row r="41" spans="1:3" ht="13.5">
      <c r="A41" s="18" t="s">
        <v>49</v>
      </c>
      <c r="B41" s="25">
        <f>B39/B40</f>
        <v>0.923757528683744</v>
      </c>
      <c r="C41" s="25">
        <f>C39/C40</f>
        <v>1.1693390822439103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M11" sqref="M11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19" t="s">
        <v>109</v>
      </c>
    </row>
    <row r="2" ht="13.5">
      <c r="J2" t="s">
        <v>100</v>
      </c>
    </row>
    <row r="3" spans="1:7" ht="14.25">
      <c r="A3" s="20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3"/>
      <c r="F4" s="40"/>
      <c r="G4" s="9"/>
      <c r="H4" s="31" t="s">
        <v>70</v>
      </c>
      <c r="I4" s="9" t="s">
        <v>71</v>
      </c>
      <c r="J4" s="10"/>
      <c r="K4" s="33"/>
    </row>
    <row r="5" spans="1:11" ht="13.5">
      <c r="A5" s="9">
        <v>1</v>
      </c>
      <c r="B5" s="48">
        <v>224629</v>
      </c>
      <c r="C5" s="49">
        <v>49911655</v>
      </c>
      <c r="E5" s="44"/>
      <c r="F5" s="41"/>
      <c r="G5" s="7" t="s">
        <v>39</v>
      </c>
      <c r="H5" s="32" t="s">
        <v>38</v>
      </c>
      <c r="I5" s="7" t="s">
        <v>39</v>
      </c>
      <c r="J5" s="1" t="s">
        <v>38</v>
      </c>
      <c r="K5" s="33"/>
    </row>
    <row r="6" spans="1:11" ht="13.5">
      <c r="A6" s="9">
        <v>2</v>
      </c>
      <c r="B6" s="48">
        <v>223361</v>
      </c>
      <c r="C6" s="49">
        <v>64999796</v>
      </c>
      <c r="E6" s="115" t="s">
        <v>40</v>
      </c>
      <c r="F6" s="116"/>
      <c r="G6" s="55">
        <v>6400880</v>
      </c>
      <c r="H6" s="66">
        <v>993422350</v>
      </c>
      <c r="I6" s="55">
        <f>'６月'!I6+'7月'!G6</f>
        <v>53997039</v>
      </c>
      <c r="J6" s="55">
        <f>'６月'!J6+'7月'!H6</f>
        <v>6968322895</v>
      </c>
      <c r="K6" s="33"/>
    </row>
    <row r="7" spans="1:12" ht="13.5">
      <c r="A7" s="9">
        <v>3</v>
      </c>
      <c r="B7" s="48">
        <v>238775</v>
      </c>
      <c r="C7" s="49">
        <v>44201763</v>
      </c>
      <c r="E7" s="39"/>
      <c r="F7" s="42" t="s">
        <v>23</v>
      </c>
      <c r="G7" s="71">
        <v>4009269</v>
      </c>
      <c r="H7" s="75">
        <v>1029480696</v>
      </c>
      <c r="I7" s="71">
        <f>'６月'!I7+'7月'!G7</f>
        <v>57247579</v>
      </c>
      <c r="J7" s="71">
        <f>'６月'!J7+'7月'!H7</f>
        <v>5924557104</v>
      </c>
      <c r="K7" s="33"/>
      <c r="L7" s="30"/>
    </row>
    <row r="8" spans="1:11" ht="13.5">
      <c r="A8" s="9">
        <v>4</v>
      </c>
      <c r="B8" s="48">
        <v>110273</v>
      </c>
      <c r="C8" s="49">
        <v>51649448</v>
      </c>
      <c r="E8" s="115" t="s">
        <v>68</v>
      </c>
      <c r="F8" s="116"/>
      <c r="G8" s="72">
        <v>3547</v>
      </c>
      <c r="H8" s="78">
        <v>3292294</v>
      </c>
      <c r="I8" s="55">
        <f>'６月'!I8+'7月'!G8</f>
        <v>282103</v>
      </c>
      <c r="J8" s="55">
        <f>'６月'!J8+'7月'!H8</f>
        <v>122072125</v>
      </c>
      <c r="K8" s="33"/>
    </row>
    <row r="9" spans="1:11" ht="13.5">
      <c r="A9" s="9">
        <v>5</v>
      </c>
      <c r="B9" s="48">
        <v>64670</v>
      </c>
      <c r="C9" s="49">
        <v>74031090</v>
      </c>
      <c r="E9" s="39"/>
      <c r="F9" s="42" t="s">
        <v>23</v>
      </c>
      <c r="G9" s="86">
        <v>747</v>
      </c>
      <c r="H9" s="86">
        <v>691498</v>
      </c>
      <c r="I9" s="71">
        <f>'６月'!I9+'7月'!G9</f>
        <v>366425</v>
      </c>
      <c r="J9" s="71">
        <f>'６月'!J9+'7月'!H9</f>
        <v>164376991</v>
      </c>
      <c r="K9" s="33"/>
    </row>
    <row r="10" spans="1:11" ht="13.5">
      <c r="A10" s="9">
        <v>6</v>
      </c>
      <c r="B10" s="48">
        <v>0</v>
      </c>
      <c r="C10" s="49">
        <v>0</v>
      </c>
      <c r="E10" s="115" t="s">
        <v>69</v>
      </c>
      <c r="F10" s="116"/>
      <c r="G10" s="55">
        <v>71970</v>
      </c>
      <c r="H10" s="66">
        <v>20019096</v>
      </c>
      <c r="I10" s="55">
        <f>'６月'!I10+'7月'!G10</f>
        <v>5859256</v>
      </c>
      <c r="J10" s="55">
        <f>'６月'!J10+'7月'!H10</f>
        <v>1288670709</v>
      </c>
      <c r="K10" s="33"/>
    </row>
    <row r="11" spans="1:11" ht="13.5">
      <c r="A11" s="9">
        <v>7</v>
      </c>
      <c r="B11" s="48">
        <v>211454</v>
      </c>
      <c r="C11" s="49">
        <v>35062575</v>
      </c>
      <c r="E11" s="39"/>
      <c r="F11" s="42" t="s">
        <v>23</v>
      </c>
      <c r="G11" s="71">
        <v>75880</v>
      </c>
      <c r="H11" s="71">
        <v>20243979</v>
      </c>
      <c r="I11" s="71">
        <f>'６月'!I11+'7月'!G11</f>
        <v>5306108</v>
      </c>
      <c r="J11" s="71">
        <f>'６月'!J11+'7月'!H11</f>
        <v>1053803954</v>
      </c>
      <c r="K11" s="33"/>
    </row>
    <row r="12" spans="1:11" ht="13.5">
      <c r="A12" s="9">
        <v>8</v>
      </c>
      <c r="B12" s="48">
        <v>316781</v>
      </c>
      <c r="C12" s="49">
        <v>88323906</v>
      </c>
      <c r="E12" s="115" t="s">
        <v>43</v>
      </c>
      <c r="F12" s="116"/>
      <c r="G12" s="103">
        <v>8884</v>
      </c>
      <c r="H12" s="104">
        <v>7860592</v>
      </c>
      <c r="I12" s="55">
        <f>'６月'!I12+'7月'!G12</f>
        <v>46514</v>
      </c>
      <c r="J12" s="55">
        <f>'６月'!J12+'7月'!H12</f>
        <v>47272624</v>
      </c>
      <c r="K12" s="30"/>
    </row>
    <row r="13" spans="1:11" ht="13.5">
      <c r="A13" s="9">
        <v>9</v>
      </c>
      <c r="B13" s="48">
        <v>635997</v>
      </c>
      <c r="C13" s="49">
        <v>107802719</v>
      </c>
      <c r="E13" s="39"/>
      <c r="F13" s="42" t="s">
        <v>23</v>
      </c>
      <c r="G13" s="86">
        <v>3535</v>
      </c>
      <c r="H13" s="86">
        <v>2563653</v>
      </c>
      <c r="I13" s="71">
        <f>'６月'!I13+'7月'!G13</f>
        <v>39551</v>
      </c>
      <c r="J13" s="71">
        <f>'６月'!J13+'7月'!H13</f>
        <v>27565016</v>
      </c>
      <c r="K13" s="33"/>
    </row>
    <row r="14" spans="1:11" ht="13.5">
      <c r="A14" s="9">
        <v>10</v>
      </c>
      <c r="B14" s="48">
        <v>353251</v>
      </c>
      <c r="C14" s="49">
        <v>66306437</v>
      </c>
      <c r="E14" s="124" t="s">
        <v>96</v>
      </c>
      <c r="F14" s="125"/>
      <c r="G14" s="72"/>
      <c r="H14" s="78"/>
      <c r="I14" s="55">
        <f>'６月'!I14+'7月'!G14</f>
        <v>0</v>
      </c>
      <c r="J14" s="55">
        <f>'６月'!J14+'7月'!H14</f>
        <v>0</v>
      </c>
      <c r="K14" s="33"/>
    </row>
    <row r="15" spans="1:12" ht="13.5">
      <c r="A15" s="9">
        <v>11</v>
      </c>
      <c r="B15" s="48">
        <v>886573</v>
      </c>
      <c r="C15" s="49">
        <v>80800931</v>
      </c>
      <c r="E15" s="39"/>
      <c r="F15" s="42" t="s">
        <v>23</v>
      </c>
      <c r="G15" s="57"/>
      <c r="H15" s="95"/>
      <c r="I15" s="71">
        <f>'６月'!I15+'7月'!G15</f>
        <v>0</v>
      </c>
      <c r="J15" s="71">
        <f>'６月'!J15+'7月'!H15</f>
        <v>0</v>
      </c>
      <c r="K15" s="33"/>
      <c r="L15" s="33"/>
    </row>
    <row r="16" spans="1:12" ht="13.5">
      <c r="A16" s="9">
        <v>12</v>
      </c>
      <c r="B16" s="48">
        <v>11412</v>
      </c>
      <c r="C16" s="49">
        <v>7639214</v>
      </c>
      <c r="E16" s="115" t="s">
        <v>44</v>
      </c>
      <c r="F16" s="116"/>
      <c r="G16" s="55"/>
      <c r="H16" s="55"/>
      <c r="I16" s="55">
        <f>'６月'!I16+'7月'!G16</f>
        <v>0</v>
      </c>
      <c r="J16" s="55">
        <f>'６月'!J16+'7月'!H16</f>
        <v>0</v>
      </c>
      <c r="K16" s="33"/>
      <c r="L16" s="33"/>
    </row>
    <row r="17" spans="1:11" ht="13.5">
      <c r="A17" s="9">
        <v>13</v>
      </c>
      <c r="B17" s="48">
        <v>0</v>
      </c>
      <c r="C17" s="49">
        <v>0</v>
      </c>
      <c r="E17" s="39"/>
      <c r="F17" s="42" t="s">
        <v>23</v>
      </c>
      <c r="G17" s="57"/>
      <c r="H17" s="57"/>
      <c r="I17" s="71">
        <f>'６月'!I17+'7月'!G17</f>
        <v>0</v>
      </c>
      <c r="J17" s="71">
        <f>'６月'!J17+'7月'!H17</f>
        <v>0</v>
      </c>
      <c r="K17" s="33"/>
    </row>
    <row r="18" spans="1:11" ht="13.5">
      <c r="A18" s="9">
        <v>14</v>
      </c>
      <c r="B18" s="48">
        <v>387025</v>
      </c>
      <c r="C18" s="49">
        <v>47759246</v>
      </c>
      <c r="E18" s="121" t="s">
        <v>27</v>
      </c>
      <c r="F18" s="122"/>
      <c r="G18" s="55"/>
      <c r="H18" s="55"/>
      <c r="I18" s="55">
        <f>'６月'!I18+'7月'!G18</f>
        <v>2175783</v>
      </c>
      <c r="J18" s="55">
        <f>'６月'!J18+'7月'!H18</f>
        <v>1179723317</v>
      </c>
      <c r="K18" s="33"/>
    </row>
    <row r="19" spans="1:11" ht="13.5">
      <c r="A19" s="9">
        <v>15</v>
      </c>
      <c r="B19" s="48">
        <v>135767</v>
      </c>
      <c r="C19" s="49">
        <v>32775877</v>
      </c>
      <c r="E19" s="39"/>
      <c r="F19" s="42" t="s">
        <v>23</v>
      </c>
      <c r="G19" s="57"/>
      <c r="H19" s="57"/>
      <c r="I19" s="71">
        <f>'６月'!I19+'7月'!G19</f>
        <v>2132184</v>
      </c>
      <c r="J19" s="71">
        <f>'６月'!J19+'7月'!H19</f>
        <v>1049780824</v>
      </c>
      <c r="K19" s="33"/>
    </row>
    <row r="20" spans="1:11" ht="13.5">
      <c r="A20" s="9">
        <v>16</v>
      </c>
      <c r="B20" s="48">
        <v>184582</v>
      </c>
      <c r="C20" s="49">
        <v>49984778</v>
      </c>
      <c r="E20" s="115" t="s">
        <v>26</v>
      </c>
      <c r="F20" s="116"/>
      <c r="G20" s="55">
        <v>8096</v>
      </c>
      <c r="H20" s="66">
        <v>4677756</v>
      </c>
      <c r="I20" s="55">
        <f>'６月'!I20+'7月'!G20</f>
        <v>95741</v>
      </c>
      <c r="J20" s="55">
        <f>'６月'!J20+'7月'!H20</f>
        <v>38248215</v>
      </c>
      <c r="K20" s="33"/>
    </row>
    <row r="21" spans="1:11" ht="13.5">
      <c r="A21" s="9">
        <v>17</v>
      </c>
      <c r="B21" s="48">
        <v>234372</v>
      </c>
      <c r="C21" s="49">
        <v>65523648</v>
      </c>
      <c r="E21" s="39"/>
      <c r="F21" s="42" t="s">
        <v>23</v>
      </c>
      <c r="G21" s="87">
        <v>21736</v>
      </c>
      <c r="H21" s="87">
        <v>3560740</v>
      </c>
      <c r="I21" s="71">
        <f>'６月'!I21+'7月'!G21</f>
        <v>129600</v>
      </c>
      <c r="J21" s="71">
        <f>'６月'!J21+'7月'!H21</f>
        <v>39278088</v>
      </c>
      <c r="K21" s="33"/>
    </row>
    <row r="22" spans="1:11" ht="13.5">
      <c r="A22" s="9">
        <v>18</v>
      </c>
      <c r="B22" s="48">
        <v>116220</v>
      </c>
      <c r="C22" s="49">
        <v>32941735</v>
      </c>
      <c r="E22" s="115" t="s">
        <v>45</v>
      </c>
      <c r="F22" s="116"/>
      <c r="G22" s="101">
        <v>599639</v>
      </c>
      <c r="H22" s="101">
        <v>343996946</v>
      </c>
      <c r="I22" s="55">
        <f>'６月'!I22+'7月'!G22</f>
        <v>4066322</v>
      </c>
      <c r="J22" s="55">
        <f>'６月'!J22+'7月'!H22</f>
        <v>1923392108</v>
      </c>
      <c r="K22" s="33"/>
    </row>
    <row r="23" spans="1:11" ht="13.5">
      <c r="A23" s="9">
        <v>19</v>
      </c>
      <c r="B23" s="48">
        <v>315025</v>
      </c>
      <c r="C23" s="49">
        <v>90943726</v>
      </c>
      <c r="E23" s="39"/>
      <c r="F23" s="42" t="s">
        <v>23</v>
      </c>
      <c r="G23" s="86">
        <v>526842</v>
      </c>
      <c r="H23" s="93">
        <v>305222467</v>
      </c>
      <c r="I23" s="71">
        <f>'６月'!I23+'7月'!G23</f>
        <v>3751347</v>
      </c>
      <c r="J23" s="71">
        <f>'６月'!J23+'7月'!H23</f>
        <v>1820516369</v>
      </c>
      <c r="K23" s="33"/>
    </row>
    <row r="24" spans="1:11" ht="13.5">
      <c r="A24" s="9">
        <v>20</v>
      </c>
      <c r="B24" s="48">
        <v>0</v>
      </c>
      <c r="C24" s="49">
        <v>0</v>
      </c>
      <c r="E24" s="115" t="s">
        <v>24</v>
      </c>
      <c r="F24" s="116"/>
      <c r="G24" s="55">
        <f aca="true" t="shared" si="0" ref="G24:J25">G6+G8+G10+G12+G14+G16+G18+G20+G22</f>
        <v>7093016</v>
      </c>
      <c r="H24" s="55">
        <f t="shared" si="0"/>
        <v>1373269034</v>
      </c>
      <c r="I24" s="55">
        <f t="shared" si="0"/>
        <v>66522758</v>
      </c>
      <c r="J24" s="55">
        <f t="shared" si="0"/>
        <v>11567701993</v>
      </c>
      <c r="K24" s="33"/>
    </row>
    <row r="25" spans="1:11" ht="13.5">
      <c r="A25" s="9">
        <v>21</v>
      </c>
      <c r="B25" s="48">
        <v>259579</v>
      </c>
      <c r="C25" s="49">
        <v>44191840</v>
      </c>
      <c r="E25" s="39"/>
      <c r="F25" s="42" t="s">
        <v>25</v>
      </c>
      <c r="G25" s="57">
        <f t="shared" si="0"/>
        <v>4638009</v>
      </c>
      <c r="H25" s="57">
        <f t="shared" si="0"/>
        <v>1361763033</v>
      </c>
      <c r="I25" s="57">
        <f t="shared" si="0"/>
        <v>68972794</v>
      </c>
      <c r="J25" s="57">
        <f t="shared" si="0"/>
        <v>10079878346</v>
      </c>
      <c r="K25" s="33"/>
    </row>
    <row r="26" spans="1:11" ht="13.5">
      <c r="A26" s="9">
        <v>22</v>
      </c>
      <c r="B26" s="48">
        <v>521610</v>
      </c>
      <c r="C26" s="49">
        <v>49080971</v>
      </c>
      <c r="E26" s="117" t="s">
        <v>46</v>
      </c>
      <c r="F26" s="118"/>
      <c r="G26" s="3">
        <f>G24/G25</f>
        <v>1.5293234661683495</v>
      </c>
      <c r="H26" s="3">
        <f>H24/H25</f>
        <v>1.0084493415676383</v>
      </c>
      <c r="I26" s="3">
        <f>I24/I25</f>
        <v>0.9644782260089391</v>
      </c>
      <c r="J26" s="3">
        <f>J24/J25</f>
        <v>1.1476033336841227</v>
      </c>
      <c r="K26" s="33"/>
    </row>
    <row r="27" spans="1:10" ht="13.5" customHeight="1">
      <c r="A27" s="9">
        <v>23</v>
      </c>
      <c r="B27" s="48">
        <v>69650</v>
      </c>
      <c r="C27" s="49">
        <v>21414228</v>
      </c>
      <c r="E27" s="45"/>
      <c r="F27" s="61"/>
      <c r="G27" s="61"/>
      <c r="H27" s="61"/>
      <c r="I27" s="61"/>
      <c r="J27" s="61"/>
    </row>
    <row r="28" spans="1:10" ht="13.5">
      <c r="A28" s="9">
        <v>24</v>
      </c>
      <c r="B28" s="48">
        <v>14334</v>
      </c>
      <c r="C28" s="49">
        <v>7816343</v>
      </c>
      <c r="F28" s="47"/>
      <c r="G28" s="47"/>
      <c r="H28" s="47"/>
      <c r="I28" s="47"/>
      <c r="J28" s="47"/>
    </row>
    <row r="29" spans="1:10" ht="13.5">
      <c r="A29" s="9">
        <v>25</v>
      </c>
      <c r="B29" s="48">
        <v>267745</v>
      </c>
      <c r="C29" s="49">
        <v>56674942</v>
      </c>
      <c r="F29" s="47"/>
      <c r="G29" s="47"/>
      <c r="H29" s="47"/>
      <c r="I29" s="47"/>
      <c r="J29" s="47"/>
    </row>
    <row r="30" spans="1:10" ht="13.5">
      <c r="A30" s="9">
        <v>26</v>
      </c>
      <c r="B30" s="48">
        <v>267918</v>
      </c>
      <c r="C30" s="49">
        <v>34721159</v>
      </c>
      <c r="F30" s="47"/>
      <c r="G30" s="47"/>
      <c r="H30" s="47"/>
      <c r="I30" s="47"/>
      <c r="J30" s="47"/>
    </row>
    <row r="31" spans="1:10" ht="13.5">
      <c r="A31" s="9">
        <v>27</v>
      </c>
      <c r="B31" s="48">
        <v>0</v>
      </c>
      <c r="C31" s="49">
        <v>0</v>
      </c>
      <c r="F31" s="47"/>
      <c r="G31" s="47"/>
      <c r="H31" s="47"/>
      <c r="I31" s="47"/>
      <c r="J31" s="47"/>
    </row>
    <row r="32" spans="1:3" ht="13.5">
      <c r="A32" s="9">
        <v>28</v>
      </c>
      <c r="B32" s="48">
        <v>268319</v>
      </c>
      <c r="C32" s="49">
        <v>61426883</v>
      </c>
    </row>
    <row r="33" spans="1:3" ht="13.5">
      <c r="A33" s="9">
        <v>29</v>
      </c>
      <c r="B33" s="48">
        <v>138897</v>
      </c>
      <c r="C33" s="49">
        <v>26779911</v>
      </c>
    </row>
    <row r="34" spans="1:3" ht="13.5">
      <c r="A34" s="9">
        <v>30</v>
      </c>
      <c r="B34" s="48">
        <v>244867</v>
      </c>
      <c r="C34" s="49">
        <v>33656349</v>
      </c>
    </row>
    <row r="35" spans="1:3" ht="14.25" thickBot="1">
      <c r="A35" s="9">
        <v>31</v>
      </c>
      <c r="B35" s="48">
        <v>389930</v>
      </c>
      <c r="C35" s="49">
        <v>46847864</v>
      </c>
    </row>
    <row r="36" spans="1:6" ht="14.25" thickBot="1">
      <c r="A36" s="15" t="s">
        <v>24</v>
      </c>
      <c r="B36" s="6">
        <f>SUM(B5:B35)</f>
        <v>7093016</v>
      </c>
      <c r="C36" s="6">
        <f>SUM(C5:C35)</f>
        <v>1373269034</v>
      </c>
      <c r="F36" s="23"/>
    </row>
    <row r="37" spans="1:7" ht="13.5">
      <c r="A37" s="16" t="s">
        <v>25</v>
      </c>
      <c r="B37" s="5">
        <v>4638009</v>
      </c>
      <c r="C37" s="5">
        <v>1361763033</v>
      </c>
      <c r="G37" s="30"/>
    </row>
    <row r="38" spans="1:5" ht="14.25" thickBot="1">
      <c r="A38" s="17" t="s">
        <v>47</v>
      </c>
      <c r="B38" s="3">
        <f>B36/B37</f>
        <v>1.5293234661683495</v>
      </c>
      <c r="C38" s="3">
        <f>C36/C37</f>
        <v>1.0084493415676383</v>
      </c>
      <c r="E38" s="28"/>
    </row>
    <row r="39" spans="1:3" ht="24.75" thickBot="1">
      <c r="A39" s="21" t="s">
        <v>72</v>
      </c>
      <c r="B39" s="6">
        <f>'６月'!B39+'7月'!B36</f>
        <v>66522758</v>
      </c>
      <c r="C39" s="6">
        <f>'６月'!C39+'7月'!C36</f>
        <v>11567701993</v>
      </c>
    </row>
    <row r="40" spans="1:7" ht="13.5">
      <c r="A40" s="24" t="s">
        <v>48</v>
      </c>
      <c r="B40" s="26">
        <f>'６月'!B40+'7月'!B37</f>
        <v>68972794</v>
      </c>
      <c r="C40" s="26">
        <f>'６月'!C40+'7月'!C37</f>
        <v>10079878346</v>
      </c>
      <c r="G40" s="30"/>
    </row>
    <row r="41" spans="1:3" ht="13.5">
      <c r="A41" s="18" t="s">
        <v>49</v>
      </c>
      <c r="B41" s="25">
        <f>B39/B40</f>
        <v>0.9644782260089391</v>
      </c>
      <c r="C41" s="25">
        <f>C39/C40</f>
        <v>1.1476033336841227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5.00390625" style="0" customWidth="1"/>
    <col min="10" max="10" width="14.125" style="0" customWidth="1"/>
  </cols>
  <sheetData>
    <row r="1" ht="17.25">
      <c r="A1" s="19" t="s">
        <v>110</v>
      </c>
    </row>
    <row r="3" spans="1:7" ht="14.25">
      <c r="A3" s="20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3"/>
      <c r="F4" s="40"/>
      <c r="G4" s="9"/>
      <c r="H4" s="31" t="s">
        <v>76</v>
      </c>
      <c r="I4" s="9" t="s">
        <v>77</v>
      </c>
      <c r="J4" s="10"/>
      <c r="K4" s="33"/>
    </row>
    <row r="5" spans="1:11" ht="13.5">
      <c r="A5" s="9">
        <v>1</v>
      </c>
      <c r="B5" s="48">
        <v>217830</v>
      </c>
      <c r="C5" s="49">
        <v>33445292</v>
      </c>
      <c r="E5" s="44"/>
      <c r="F5" s="41"/>
      <c r="G5" s="7" t="s">
        <v>39</v>
      </c>
      <c r="H5" s="32" t="s">
        <v>38</v>
      </c>
      <c r="I5" s="7" t="s">
        <v>39</v>
      </c>
      <c r="J5" s="1" t="s">
        <v>38</v>
      </c>
      <c r="K5" s="33"/>
    </row>
    <row r="6" spans="1:11" ht="13.5">
      <c r="A6" s="9">
        <v>2</v>
      </c>
      <c r="B6" s="48">
        <v>264497</v>
      </c>
      <c r="C6" s="49">
        <v>36574022</v>
      </c>
      <c r="E6" s="115" t="s">
        <v>40</v>
      </c>
      <c r="F6" s="116"/>
      <c r="G6" s="55">
        <v>5064855</v>
      </c>
      <c r="H6" s="66">
        <v>459513808</v>
      </c>
      <c r="I6" s="55">
        <f>'7月'!I6+'８月'!G6</f>
        <v>59061894</v>
      </c>
      <c r="J6" s="55">
        <f>'7月'!J6+'８月'!H6</f>
        <v>7427836703</v>
      </c>
      <c r="K6" s="33"/>
    </row>
    <row r="7" spans="1:12" ht="13.5">
      <c r="A7" s="9">
        <v>3</v>
      </c>
      <c r="B7" s="48">
        <v>0</v>
      </c>
      <c r="C7" s="49">
        <v>0</v>
      </c>
      <c r="E7" s="39"/>
      <c r="F7" s="42" t="s">
        <v>23</v>
      </c>
      <c r="G7" s="71">
        <v>4329268</v>
      </c>
      <c r="H7" s="75">
        <v>423728790</v>
      </c>
      <c r="I7" s="71">
        <f>'7月'!I7+'８月'!G7</f>
        <v>61576847</v>
      </c>
      <c r="J7" s="71">
        <f>'7月'!J7+'８月'!H7</f>
        <v>6348285894</v>
      </c>
      <c r="K7" s="33"/>
      <c r="L7" s="30"/>
    </row>
    <row r="8" spans="1:11" ht="13.5">
      <c r="A8" s="9">
        <v>4</v>
      </c>
      <c r="B8" s="48">
        <v>339999</v>
      </c>
      <c r="C8" s="49">
        <v>68807552</v>
      </c>
      <c r="E8" s="115" t="s">
        <v>73</v>
      </c>
      <c r="F8" s="116"/>
      <c r="G8" s="72">
        <v>8378</v>
      </c>
      <c r="H8" s="72">
        <v>9370464</v>
      </c>
      <c r="I8" s="55">
        <f>'7月'!I8+'８月'!G8</f>
        <v>290481</v>
      </c>
      <c r="J8" s="55">
        <f>'7月'!J8+'８月'!H8</f>
        <v>131442589</v>
      </c>
      <c r="K8" s="33"/>
    </row>
    <row r="9" spans="1:11" ht="13.5">
      <c r="A9" s="9">
        <v>5</v>
      </c>
      <c r="B9" s="48">
        <v>266789</v>
      </c>
      <c r="C9" s="49">
        <v>37837221</v>
      </c>
      <c r="E9" s="39"/>
      <c r="F9" s="42" t="s">
        <v>23</v>
      </c>
      <c r="G9" s="86">
        <v>6744</v>
      </c>
      <c r="H9" s="86">
        <v>5234113</v>
      </c>
      <c r="I9" s="71">
        <f>'7月'!I9+'８月'!G9</f>
        <v>373169</v>
      </c>
      <c r="J9" s="71">
        <f>'7月'!J9+'８月'!H9</f>
        <v>169611104</v>
      </c>
      <c r="K9" s="33"/>
    </row>
    <row r="10" spans="1:11" ht="13.5">
      <c r="A10" s="9">
        <v>6</v>
      </c>
      <c r="B10" s="48">
        <v>28800</v>
      </c>
      <c r="C10" s="49">
        <v>19469327</v>
      </c>
      <c r="E10" s="115" t="s">
        <v>74</v>
      </c>
      <c r="F10" s="116"/>
      <c r="G10" s="55"/>
      <c r="H10" s="56"/>
      <c r="I10" s="55">
        <f>'7月'!I10+'８月'!G10</f>
        <v>5859256</v>
      </c>
      <c r="J10" s="55">
        <f>'7月'!J10+'８月'!H10</f>
        <v>1288670709</v>
      </c>
      <c r="K10" s="33"/>
    </row>
    <row r="11" spans="1:11" ht="13.5">
      <c r="A11" s="9">
        <v>7</v>
      </c>
      <c r="B11" s="48">
        <v>234067</v>
      </c>
      <c r="C11" s="49">
        <v>35662676</v>
      </c>
      <c r="E11" s="39"/>
      <c r="F11" s="42" t="s">
        <v>23</v>
      </c>
      <c r="G11" s="57"/>
      <c r="H11" s="54"/>
      <c r="I11" s="71">
        <f>'7月'!I11+'８月'!G11</f>
        <v>5306108</v>
      </c>
      <c r="J11" s="71">
        <f>'7月'!J11+'８月'!H11</f>
        <v>1053803954</v>
      </c>
      <c r="K11" s="33"/>
    </row>
    <row r="12" spans="1:11" ht="13.5">
      <c r="A12" s="9">
        <v>8</v>
      </c>
      <c r="B12" s="48">
        <v>403310</v>
      </c>
      <c r="C12" s="49">
        <v>72006273</v>
      </c>
      <c r="E12" s="115" t="s">
        <v>43</v>
      </c>
      <c r="F12" s="116"/>
      <c r="G12" s="55">
        <v>10433</v>
      </c>
      <c r="H12" s="56">
        <v>10796843</v>
      </c>
      <c r="I12" s="55">
        <f>'7月'!I12+'８月'!G12</f>
        <v>56947</v>
      </c>
      <c r="J12" s="55">
        <f>'7月'!J12+'８月'!H12</f>
        <v>58069467</v>
      </c>
      <c r="K12" s="30"/>
    </row>
    <row r="13" spans="1:11" ht="13.5">
      <c r="A13" s="9">
        <v>9</v>
      </c>
      <c r="B13" s="48">
        <v>16565</v>
      </c>
      <c r="C13" s="49">
        <v>13144953</v>
      </c>
      <c r="E13" s="39"/>
      <c r="F13" s="42" t="s">
        <v>23</v>
      </c>
      <c r="G13" s="71">
        <v>11254</v>
      </c>
      <c r="H13" s="71">
        <v>12197963</v>
      </c>
      <c r="I13" s="71">
        <f>'7月'!I13+'８月'!G13</f>
        <v>50805</v>
      </c>
      <c r="J13" s="71">
        <f>'7月'!J13+'８月'!H13</f>
        <v>39762979</v>
      </c>
      <c r="K13" s="33"/>
    </row>
    <row r="14" spans="1:11" ht="13.5">
      <c r="A14" s="9">
        <v>10</v>
      </c>
      <c r="B14" s="48">
        <v>0</v>
      </c>
      <c r="C14" s="49">
        <v>0</v>
      </c>
      <c r="E14" s="124" t="s">
        <v>96</v>
      </c>
      <c r="F14" s="125"/>
      <c r="G14" s="72"/>
      <c r="H14" s="78"/>
      <c r="I14" s="55">
        <f>'7月'!I14+'８月'!G14</f>
        <v>0</v>
      </c>
      <c r="J14" s="55">
        <f>'7月'!J14+'８月'!H14</f>
        <v>0</v>
      </c>
      <c r="K14" s="33"/>
    </row>
    <row r="15" spans="1:11" ht="13.5">
      <c r="A15" s="9">
        <v>11</v>
      </c>
      <c r="B15" s="48">
        <v>1806</v>
      </c>
      <c r="C15" s="49">
        <v>2463923</v>
      </c>
      <c r="E15" s="39"/>
      <c r="F15" s="42" t="s">
        <v>23</v>
      </c>
      <c r="G15" s="86"/>
      <c r="H15" s="93"/>
      <c r="I15" s="71">
        <f>'7月'!I15+'８月'!G15</f>
        <v>0</v>
      </c>
      <c r="J15" s="71">
        <f>'7月'!J15+'８月'!H15</f>
        <v>0</v>
      </c>
      <c r="K15" s="33"/>
    </row>
    <row r="16" spans="1:11" ht="13.5">
      <c r="A16" s="9">
        <v>12</v>
      </c>
      <c r="B16" s="48">
        <v>10779</v>
      </c>
      <c r="C16" s="49">
        <v>12500657</v>
      </c>
      <c r="E16" s="115" t="s">
        <v>44</v>
      </c>
      <c r="F16" s="116"/>
      <c r="G16" s="55"/>
      <c r="H16" s="56"/>
      <c r="I16" s="55">
        <f>'7月'!I16+'８月'!G16</f>
        <v>0</v>
      </c>
      <c r="J16" s="55">
        <f>'7月'!J16+'８月'!H16</f>
        <v>0</v>
      </c>
      <c r="K16" s="33"/>
    </row>
    <row r="17" spans="1:11" ht="13.5">
      <c r="A17" s="9">
        <v>13</v>
      </c>
      <c r="B17" s="48">
        <v>23622</v>
      </c>
      <c r="C17" s="49">
        <v>25566915</v>
      </c>
      <c r="E17" s="39"/>
      <c r="F17" s="42" t="s">
        <v>23</v>
      </c>
      <c r="G17" s="57"/>
      <c r="H17" s="54"/>
      <c r="I17" s="71">
        <f>'7月'!I17+'８月'!G17</f>
        <v>0</v>
      </c>
      <c r="J17" s="71">
        <f>'7月'!J17+'８月'!H17</f>
        <v>0</v>
      </c>
      <c r="K17" s="33"/>
    </row>
    <row r="18" spans="1:11" ht="13.5">
      <c r="A18" s="9">
        <v>14</v>
      </c>
      <c r="B18" s="48">
        <v>0</v>
      </c>
      <c r="C18" s="49">
        <v>0</v>
      </c>
      <c r="E18" s="121" t="s">
        <v>27</v>
      </c>
      <c r="F18" s="122"/>
      <c r="G18" s="55"/>
      <c r="H18" s="66"/>
      <c r="I18" s="55">
        <f>'7月'!I18+'８月'!G18</f>
        <v>2175783</v>
      </c>
      <c r="J18" s="55">
        <f>'7月'!J18+'８月'!H18</f>
        <v>1179723317</v>
      </c>
      <c r="K18" s="33"/>
    </row>
    <row r="19" spans="1:11" ht="13.5">
      <c r="A19" s="9">
        <v>15</v>
      </c>
      <c r="B19" s="48">
        <v>0</v>
      </c>
      <c r="C19" s="49">
        <v>0</v>
      </c>
      <c r="E19" s="39"/>
      <c r="F19" s="42" t="s">
        <v>23</v>
      </c>
      <c r="G19" s="71">
        <v>29534</v>
      </c>
      <c r="H19" s="71">
        <v>15003513</v>
      </c>
      <c r="I19" s="71">
        <f>'7月'!I19+'８月'!G19</f>
        <v>2161718</v>
      </c>
      <c r="J19" s="71">
        <f>'7月'!J19+'８月'!H19</f>
        <v>1064784337</v>
      </c>
      <c r="K19" s="33"/>
    </row>
    <row r="20" spans="1:11" ht="13.5">
      <c r="A20" s="9">
        <v>16</v>
      </c>
      <c r="B20" s="48">
        <v>0</v>
      </c>
      <c r="C20" s="49">
        <v>0</v>
      </c>
      <c r="E20" s="115" t="s">
        <v>26</v>
      </c>
      <c r="F20" s="116"/>
      <c r="G20" s="72">
        <v>4709</v>
      </c>
      <c r="H20" s="102">
        <v>5129047</v>
      </c>
      <c r="I20" s="55">
        <f>'7月'!I20+'８月'!G20</f>
        <v>100450</v>
      </c>
      <c r="J20" s="55">
        <f>'7月'!J20+'８月'!H20</f>
        <v>43377262</v>
      </c>
      <c r="K20" s="33"/>
    </row>
    <row r="21" spans="1:11" ht="13.5">
      <c r="A21" s="9">
        <v>17</v>
      </c>
      <c r="B21" s="48">
        <v>0</v>
      </c>
      <c r="C21" s="49">
        <v>0</v>
      </c>
      <c r="E21" s="39"/>
      <c r="F21" s="42" t="s">
        <v>23</v>
      </c>
      <c r="G21" s="86">
        <v>5839</v>
      </c>
      <c r="H21" s="86">
        <v>4096896</v>
      </c>
      <c r="I21" s="71">
        <f>'7月'!I21+'８月'!G21</f>
        <v>135439</v>
      </c>
      <c r="J21" s="71">
        <f>'7月'!J21+'８月'!H21</f>
        <v>43374984</v>
      </c>
      <c r="K21" s="33"/>
    </row>
    <row r="22" spans="1:11" ht="13.5">
      <c r="A22" s="9">
        <v>18</v>
      </c>
      <c r="B22" s="48">
        <v>304761</v>
      </c>
      <c r="C22" s="49">
        <v>29787725</v>
      </c>
      <c r="E22" s="115" t="s">
        <v>45</v>
      </c>
      <c r="F22" s="116"/>
      <c r="G22" s="55">
        <v>386651</v>
      </c>
      <c r="H22" s="66">
        <v>272649311</v>
      </c>
      <c r="I22" s="55">
        <f>'7月'!I22+'８月'!G22</f>
        <v>4452973</v>
      </c>
      <c r="J22" s="55">
        <f>'7月'!J22+'８月'!H22</f>
        <v>2196041419</v>
      </c>
      <c r="K22" s="33"/>
    </row>
    <row r="23" spans="1:11" ht="13.5">
      <c r="A23" s="9">
        <v>19</v>
      </c>
      <c r="B23" s="48">
        <v>414347</v>
      </c>
      <c r="C23" s="49">
        <v>40673712</v>
      </c>
      <c r="E23" s="39"/>
      <c r="F23" s="42" t="s">
        <v>23</v>
      </c>
      <c r="G23" s="57">
        <v>415181</v>
      </c>
      <c r="H23" s="95">
        <v>254728942</v>
      </c>
      <c r="I23" s="71">
        <f>'7月'!I23+'８月'!G23</f>
        <v>4166528</v>
      </c>
      <c r="J23" s="71">
        <f>'7月'!J23+'８月'!H23</f>
        <v>2075245311</v>
      </c>
      <c r="K23" s="33"/>
    </row>
    <row r="24" spans="1:11" ht="13.5">
      <c r="A24" s="9">
        <v>20</v>
      </c>
      <c r="B24" s="48">
        <v>250560</v>
      </c>
      <c r="C24" s="49">
        <v>26884150</v>
      </c>
      <c r="E24" s="115" t="s">
        <v>24</v>
      </c>
      <c r="F24" s="116"/>
      <c r="G24" s="55">
        <f aca="true" t="shared" si="0" ref="G24:J25">G6+G8+G10+G12+G14+G16+G18+G20+G22</f>
        <v>5475026</v>
      </c>
      <c r="H24" s="55">
        <f t="shared" si="0"/>
        <v>757459473</v>
      </c>
      <c r="I24" s="55">
        <f t="shared" si="0"/>
        <v>71997784</v>
      </c>
      <c r="J24" s="55">
        <f t="shared" si="0"/>
        <v>12325161466</v>
      </c>
      <c r="K24" s="33"/>
    </row>
    <row r="25" spans="1:11" ht="13.5">
      <c r="A25" s="9">
        <v>21</v>
      </c>
      <c r="B25" s="48">
        <v>386115</v>
      </c>
      <c r="C25" s="49">
        <v>36183866</v>
      </c>
      <c r="E25" s="39"/>
      <c r="F25" s="42" t="s">
        <v>25</v>
      </c>
      <c r="G25" s="57">
        <f t="shared" si="0"/>
        <v>4797820</v>
      </c>
      <c r="H25" s="57">
        <f t="shared" si="0"/>
        <v>714990217</v>
      </c>
      <c r="I25" s="57">
        <f t="shared" si="0"/>
        <v>73770614</v>
      </c>
      <c r="J25" s="57">
        <f t="shared" si="0"/>
        <v>10794868563</v>
      </c>
      <c r="K25" s="33"/>
    </row>
    <row r="26" spans="1:11" ht="13.5">
      <c r="A26" s="9">
        <v>22</v>
      </c>
      <c r="B26" s="48">
        <v>284075</v>
      </c>
      <c r="C26" s="49">
        <v>31826659</v>
      </c>
      <c r="E26" s="117" t="s">
        <v>46</v>
      </c>
      <c r="F26" s="118"/>
      <c r="G26" s="3">
        <f>G24/G25</f>
        <v>1.1411486883626314</v>
      </c>
      <c r="H26" s="3">
        <f>H24/H25</f>
        <v>1.0593983735584456</v>
      </c>
      <c r="I26" s="3">
        <f>I24/I25</f>
        <v>0.9759683442515471</v>
      </c>
      <c r="J26" s="3">
        <f>J24/J25</f>
        <v>1.1417611427197143</v>
      </c>
      <c r="K26" s="33"/>
    </row>
    <row r="27" spans="1:10" ht="13.5" customHeight="1">
      <c r="A27" s="9">
        <v>23</v>
      </c>
      <c r="B27" s="48">
        <v>252189</v>
      </c>
      <c r="C27" s="49">
        <v>27739115</v>
      </c>
      <c r="E27" s="45"/>
      <c r="F27" s="61"/>
      <c r="G27" s="61"/>
      <c r="H27" s="61"/>
      <c r="I27" s="61"/>
      <c r="J27" s="61"/>
    </row>
    <row r="28" spans="1:10" ht="13.5">
      <c r="A28" s="9">
        <v>24</v>
      </c>
      <c r="B28" s="48">
        <v>0</v>
      </c>
      <c r="C28" s="49">
        <v>0</v>
      </c>
      <c r="F28" s="47"/>
      <c r="G28" s="47"/>
      <c r="H28" s="47"/>
      <c r="I28" s="47"/>
      <c r="J28" s="47"/>
    </row>
    <row r="29" spans="1:10" ht="13.5">
      <c r="A29" s="9">
        <v>25</v>
      </c>
      <c r="B29" s="48">
        <v>343624</v>
      </c>
      <c r="C29" s="49">
        <v>35867269</v>
      </c>
      <c r="F29" s="47"/>
      <c r="G29" s="47"/>
      <c r="H29" s="47"/>
      <c r="I29" s="47"/>
      <c r="J29" s="47"/>
    </row>
    <row r="30" spans="1:10" ht="13.5">
      <c r="A30" s="9">
        <v>26</v>
      </c>
      <c r="B30" s="48">
        <v>95028</v>
      </c>
      <c r="C30" s="49">
        <v>22052651</v>
      </c>
      <c r="F30" s="47"/>
      <c r="G30" s="47"/>
      <c r="H30" s="47"/>
      <c r="I30" s="47"/>
      <c r="J30" s="47"/>
    </row>
    <row r="31" spans="1:10" ht="13.5">
      <c r="A31" s="9">
        <v>27</v>
      </c>
      <c r="B31" s="48">
        <v>16159</v>
      </c>
      <c r="C31" s="49">
        <v>7386211</v>
      </c>
      <c r="F31" s="47"/>
      <c r="G31" s="47"/>
      <c r="H31" s="47"/>
      <c r="I31" s="47"/>
      <c r="J31" s="47"/>
    </row>
    <row r="32" spans="1:10" ht="13.5">
      <c r="A32" s="9">
        <v>28</v>
      </c>
      <c r="B32" s="48">
        <v>351712</v>
      </c>
      <c r="C32" s="49">
        <v>34370877</v>
      </c>
      <c r="F32" s="47"/>
      <c r="G32" s="47"/>
      <c r="H32" s="47"/>
      <c r="I32" s="47"/>
      <c r="J32" s="47"/>
    </row>
    <row r="33" spans="1:3" ht="13.5">
      <c r="A33" s="9">
        <v>29</v>
      </c>
      <c r="B33" s="48">
        <v>402859</v>
      </c>
      <c r="C33" s="49">
        <v>37472491</v>
      </c>
    </row>
    <row r="34" spans="1:3" ht="13.5">
      <c r="A34" s="9">
        <v>30</v>
      </c>
      <c r="B34" s="48">
        <v>565533</v>
      </c>
      <c r="C34" s="49">
        <v>69735936</v>
      </c>
    </row>
    <row r="35" spans="1:3" ht="14.25" thickBot="1">
      <c r="A35" s="9">
        <v>31</v>
      </c>
      <c r="B35" s="48">
        <v>0</v>
      </c>
      <c r="C35" s="49">
        <v>0</v>
      </c>
    </row>
    <row r="36" spans="1:3" ht="14.25" thickBot="1">
      <c r="A36" s="15" t="s">
        <v>24</v>
      </c>
      <c r="B36" s="6">
        <f>SUM(B5:B35)</f>
        <v>5475026</v>
      </c>
      <c r="C36" s="6">
        <f>SUM(C5:C35)</f>
        <v>757459473</v>
      </c>
    </row>
    <row r="37" spans="1:7" ht="13.5">
      <c r="A37" s="16" t="s">
        <v>25</v>
      </c>
      <c r="B37" s="5">
        <v>4797820</v>
      </c>
      <c r="C37" s="5">
        <v>714990217</v>
      </c>
      <c r="G37" s="30"/>
    </row>
    <row r="38" spans="1:5" ht="14.25" thickBot="1">
      <c r="A38" s="17" t="s">
        <v>47</v>
      </c>
      <c r="B38" s="3">
        <f>B36/B37</f>
        <v>1.1411486883626314</v>
      </c>
      <c r="C38" s="3">
        <f>C36/C37</f>
        <v>1.0593983735584456</v>
      </c>
      <c r="E38" s="28"/>
    </row>
    <row r="39" spans="1:3" ht="24.75" thickBot="1">
      <c r="A39" s="21" t="s">
        <v>75</v>
      </c>
      <c r="B39" s="6">
        <f>'7月'!B39+'８月'!B36</f>
        <v>71997784</v>
      </c>
      <c r="C39" s="6">
        <f>'7月'!C39+'８月'!C36</f>
        <v>12325161466</v>
      </c>
    </row>
    <row r="40" spans="1:7" ht="13.5">
      <c r="A40" s="24" t="s">
        <v>48</v>
      </c>
      <c r="B40" s="26">
        <f>'7月'!B40+'８月'!B37</f>
        <v>73770614</v>
      </c>
      <c r="C40" s="26">
        <f>'7月'!C40+'８月'!C37</f>
        <v>10794868563</v>
      </c>
      <c r="G40" s="30"/>
    </row>
    <row r="41" spans="1:3" ht="13.5">
      <c r="A41" s="18" t="s">
        <v>49</v>
      </c>
      <c r="B41" s="25">
        <f>B39/B40</f>
        <v>0.9759683442515471</v>
      </c>
      <c r="C41" s="25">
        <f>C39/C40</f>
        <v>1.1417611427197143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23" right="0.16" top="1" bottom="1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J27" sqref="J27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19" t="s">
        <v>111</v>
      </c>
    </row>
    <row r="3" spans="1:7" ht="14.25">
      <c r="A3" s="20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3"/>
      <c r="F4" s="40"/>
      <c r="G4" s="9"/>
      <c r="H4" s="31" t="s">
        <v>80</v>
      </c>
      <c r="I4" s="9" t="s">
        <v>81</v>
      </c>
      <c r="J4" s="10"/>
      <c r="K4" s="33"/>
    </row>
    <row r="5" spans="1:11" ht="13.5">
      <c r="A5" s="9">
        <v>1</v>
      </c>
      <c r="B5" s="48">
        <v>410870</v>
      </c>
      <c r="C5" s="49">
        <v>57539407</v>
      </c>
      <c r="E5" s="44"/>
      <c r="F5" s="41"/>
      <c r="G5" s="7" t="s">
        <v>39</v>
      </c>
      <c r="H5" s="32" t="s">
        <v>38</v>
      </c>
      <c r="I5" s="7" t="s">
        <v>39</v>
      </c>
      <c r="J5" s="1" t="s">
        <v>38</v>
      </c>
      <c r="K5" s="33"/>
    </row>
    <row r="6" spans="1:11" ht="13.5">
      <c r="A6" s="9">
        <v>2</v>
      </c>
      <c r="B6" s="48">
        <v>156420</v>
      </c>
      <c r="C6" s="49">
        <v>35696035</v>
      </c>
      <c r="E6" s="115" t="s">
        <v>40</v>
      </c>
      <c r="F6" s="116"/>
      <c r="G6" s="55">
        <v>8840335</v>
      </c>
      <c r="H6" s="66">
        <v>726084501</v>
      </c>
      <c r="I6" s="55">
        <f>'８月'!I6+'９月'!G6</f>
        <v>67902229</v>
      </c>
      <c r="J6" s="55">
        <f>'８月'!J6+'９月'!H6</f>
        <v>8153921204</v>
      </c>
      <c r="K6" s="33"/>
    </row>
    <row r="7" spans="1:12" ht="13.5">
      <c r="A7" s="9">
        <v>3</v>
      </c>
      <c r="B7" s="48">
        <v>1110033</v>
      </c>
      <c r="C7" s="49">
        <v>80124904</v>
      </c>
      <c r="E7" s="39"/>
      <c r="F7" s="42" t="s">
        <v>23</v>
      </c>
      <c r="G7" s="71">
        <v>13506019</v>
      </c>
      <c r="H7" s="75">
        <v>814289261</v>
      </c>
      <c r="I7" s="71">
        <f>'８月'!I7+'９月'!G7</f>
        <v>75082866</v>
      </c>
      <c r="J7" s="71">
        <f>'８月'!J7+'９月'!H7</f>
        <v>7162575155</v>
      </c>
      <c r="K7" s="33"/>
      <c r="L7" s="30"/>
    </row>
    <row r="8" spans="1:11" ht="13.5">
      <c r="A8" s="9">
        <v>4</v>
      </c>
      <c r="B8" s="48">
        <v>487176</v>
      </c>
      <c r="C8" s="49">
        <v>61738776</v>
      </c>
      <c r="E8" s="115" t="s">
        <v>78</v>
      </c>
      <c r="F8" s="116"/>
      <c r="G8" s="72">
        <v>17515</v>
      </c>
      <c r="H8" s="78">
        <v>14863800</v>
      </c>
      <c r="I8" s="55">
        <f>'８月'!I8+'９月'!G8</f>
        <v>307996</v>
      </c>
      <c r="J8" s="55">
        <f>'８月'!J8+'９月'!H8</f>
        <v>146306389</v>
      </c>
      <c r="K8" s="33"/>
    </row>
    <row r="9" spans="1:11" ht="13.5">
      <c r="A9" s="9">
        <v>5</v>
      </c>
      <c r="B9" s="48">
        <v>111589</v>
      </c>
      <c r="C9" s="49">
        <v>29604547</v>
      </c>
      <c r="E9" s="39"/>
      <c r="F9" s="42" t="s">
        <v>23</v>
      </c>
      <c r="G9" s="86">
        <v>2500</v>
      </c>
      <c r="H9" s="86">
        <v>1348769</v>
      </c>
      <c r="I9" s="71">
        <f>'８月'!I9+'９月'!G9</f>
        <v>375669</v>
      </c>
      <c r="J9" s="71">
        <f>'８月'!J9+'９月'!H9</f>
        <v>170959873</v>
      </c>
      <c r="K9" s="33"/>
    </row>
    <row r="10" spans="1:11" ht="13.5">
      <c r="A10" s="9">
        <v>6</v>
      </c>
      <c r="B10" s="48">
        <v>465492</v>
      </c>
      <c r="C10" s="49">
        <v>49530692</v>
      </c>
      <c r="E10" s="115" t="s">
        <v>79</v>
      </c>
      <c r="F10" s="116"/>
      <c r="G10" s="55">
        <v>707600</v>
      </c>
      <c r="H10" s="66">
        <v>164302884</v>
      </c>
      <c r="I10" s="55">
        <f>'８月'!I10+'９月'!G10</f>
        <v>6566856</v>
      </c>
      <c r="J10" s="55">
        <f>'８月'!J10+'９月'!H10</f>
        <v>1452973593</v>
      </c>
      <c r="K10" s="33"/>
    </row>
    <row r="11" spans="1:11" ht="13.5">
      <c r="A11" s="9">
        <v>7</v>
      </c>
      <c r="B11" s="48">
        <v>0</v>
      </c>
      <c r="C11" s="49">
        <v>0</v>
      </c>
      <c r="E11" s="39"/>
      <c r="F11" s="42" t="s">
        <v>23</v>
      </c>
      <c r="G11" s="71">
        <v>650780</v>
      </c>
      <c r="H11" s="71">
        <v>141115695</v>
      </c>
      <c r="I11" s="71">
        <f>'８月'!I11+'９月'!G11</f>
        <v>5956888</v>
      </c>
      <c r="J11" s="71">
        <f>'８月'!J11+'９月'!H11</f>
        <v>1194919649</v>
      </c>
      <c r="K11" s="33"/>
    </row>
    <row r="12" spans="1:11" ht="13.5">
      <c r="A12" s="9">
        <v>8</v>
      </c>
      <c r="B12" s="48">
        <v>240016</v>
      </c>
      <c r="C12" s="49">
        <v>33955474</v>
      </c>
      <c r="E12" s="115" t="s">
        <v>43</v>
      </c>
      <c r="F12" s="116"/>
      <c r="G12" s="72">
        <v>8474</v>
      </c>
      <c r="H12" s="102">
        <v>7364703</v>
      </c>
      <c r="I12" s="55">
        <f>'８月'!I12+'９月'!G12</f>
        <v>65421</v>
      </c>
      <c r="J12" s="55">
        <f>'８月'!J12+'９月'!H12</f>
        <v>65434170</v>
      </c>
      <c r="K12" s="30"/>
    </row>
    <row r="13" spans="1:11" ht="13.5">
      <c r="A13" s="9">
        <v>9</v>
      </c>
      <c r="B13" s="48">
        <v>374556</v>
      </c>
      <c r="C13" s="49">
        <v>45211958</v>
      </c>
      <c r="E13" s="39"/>
      <c r="F13" s="42" t="s">
        <v>23</v>
      </c>
      <c r="G13" s="86">
        <v>5994</v>
      </c>
      <c r="H13" s="86">
        <v>6362714</v>
      </c>
      <c r="I13" s="71">
        <f>'８月'!I13+'９月'!G13</f>
        <v>56799</v>
      </c>
      <c r="J13" s="71">
        <f>'８月'!J13+'９月'!H13</f>
        <v>46125693</v>
      </c>
      <c r="K13" s="33"/>
    </row>
    <row r="14" spans="1:11" ht="13.5">
      <c r="A14" s="9">
        <v>10</v>
      </c>
      <c r="B14" s="48">
        <v>455512</v>
      </c>
      <c r="C14" s="49">
        <v>52579036</v>
      </c>
      <c r="E14" s="124" t="s">
        <v>98</v>
      </c>
      <c r="F14" s="125"/>
      <c r="G14" s="55"/>
      <c r="H14" s="58"/>
      <c r="I14" s="55">
        <f>'８月'!I14+'９月'!G14</f>
        <v>0</v>
      </c>
      <c r="J14" s="55">
        <f>'８月'!J14+'９月'!H14</f>
        <v>0</v>
      </c>
      <c r="K14" s="33"/>
    </row>
    <row r="15" spans="1:11" ht="13.5">
      <c r="A15" s="9">
        <v>11</v>
      </c>
      <c r="B15" s="48">
        <v>422342</v>
      </c>
      <c r="C15" s="49">
        <v>54133559</v>
      </c>
      <c r="E15" s="39"/>
      <c r="F15" s="42" t="s">
        <v>23</v>
      </c>
      <c r="G15" s="71"/>
      <c r="H15" s="76"/>
      <c r="I15" s="71">
        <f>'８月'!I15+'９月'!G15</f>
        <v>0</v>
      </c>
      <c r="J15" s="71">
        <f>'８月'!J15+'９月'!H15</f>
        <v>0</v>
      </c>
      <c r="K15" s="33"/>
    </row>
    <row r="16" spans="1:11" ht="13.5">
      <c r="A16" s="9">
        <v>12</v>
      </c>
      <c r="B16" s="48">
        <v>362781</v>
      </c>
      <c r="C16" s="49">
        <v>58408978</v>
      </c>
      <c r="E16" s="115" t="s">
        <v>44</v>
      </c>
      <c r="F16" s="116"/>
      <c r="G16" s="55"/>
      <c r="H16" s="55"/>
      <c r="I16" s="55">
        <f>'８月'!I16+'９月'!G16</f>
        <v>0</v>
      </c>
      <c r="J16" s="55">
        <f>'８月'!J16+'９月'!H16</f>
        <v>0</v>
      </c>
      <c r="K16" s="33"/>
    </row>
    <row r="17" spans="1:11" ht="13.5">
      <c r="A17" s="9">
        <v>13</v>
      </c>
      <c r="B17" s="48">
        <v>422204</v>
      </c>
      <c r="C17" s="49">
        <v>55409919</v>
      </c>
      <c r="E17" s="39"/>
      <c r="F17" s="42" t="s">
        <v>23</v>
      </c>
      <c r="G17" s="71"/>
      <c r="H17" s="76"/>
      <c r="I17" s="71">
        <f>'８月'!I17+'９月'!G17</f>
        <v>0</v>
      </c>
      <c r="J17" s="71">
        <f>'８月'!J17+'９月'!H17</f>
        <v>0</v>
      </c>
      <c r="K17" s="33"/>
    </row>
    <row r="18" spans="1:11" ht="13.5">
      <c r="A18" s="9">
        <v>14</v>
      </c>
      <c r="B18" s="48">
        <v>0</v>
      </c>
      <c r="C18" s="49">
        <v>0</v>
      </c>
      <c r="E18" s="121" t="s">
        <v>27</v>
      </c>
      <c r="F18" s="122"/>
      <c r="G18" s="72">
        <v>459891</v>
      </c>
      <c r="H18" s="102">
        <v>229043177</v>
      </c>
      <c r="I18" s="55">
        <f>'８月'!I18+'９月'!G18</f>
        <v>2635674</v>
      </c>
      <c r="J18" s="55">
        <f>'８月'!J18+'９月'!H18</f>
        <v>1408766494</v>
      </c>
      <c r="K18" s="33"/>
    </row>
    <row r="19" spans="1:11" ht="13.5">
      <c r="A19" s="9">
        <v>15</v>
      </c>
      <c r="B19" s="48">
        <v>359955</v>
      </c>
      <c r="C19" s="49">
        <v>55083087</v>
      </c>
      <c r="E19" s="39"/>
      <c r="F19" s="42" t="s">
        <v>23</v>
      </c>
      <c r="G19" s="86">
        <v>498827</v>
      </c>
      <c r="H19" s="86">
        <v>243101179</v>
      </c>
      <c r="I19" s="71">
        <f>'８月'!I19+'９月'!G19</f>
        <v>2660545</v>
      </c>
      <c r="J19" s="71">
        <f>'８月'!J19+'９月'!H19</f>
        <v>1307885516</v>
      </c>
      <c r="K19" s="33"/>
    </row>
    <row r="20" spans="1:11" ht="13.5">
      <c r="A20" s="9">
        <v>16</v>
      </c>
      <c r="B20" s="48">
        <v>599428</v>
      </c>
      <c r="C20" s="49">
        <v>70299077</v>
      </c>
      <c r="E20" s="115" t="s">
        <v>26</v>
      </c>
      <c r="F20" s="116"/>
      <c r="G20" s="55">
        <v>7597</v>
      </c>
      <c r="H20" s="66">
        <v>6644586</v>
      </c>
      <c r="I20" s="55">
        <f>'８月'!I20+'９月'!G20</f>
        <v>108047</v>
      </c>
      <c r="J20" s="55">
        <f>'８月'!J20+'９月'!H20</f>
        <v>50021848</v>
      </c>
      <c r="K20" s="33"/>
    </row>
    <row r="21" spans="1:11" ht="13.5">
      <c r="A21" s="9">
        <v>17</v>
      </c>
      <c r="B21" s="48">
        <v>223177</v>
      </c>
      <c r="C21" s="49">
        <v>33742230</v>
      </c>
      <c r="E21" s="39"/>
      <c r="F21" s="42" t="s">
        <v>23</v>
      </c>
      <c r="G21" s="71">
        <v>25911</v>
      </c>
      <c r="H21" s="71">
        <v>9583667</v>
      </c>
      <c r="I21" s="71">
        <f>'８月'!I21+'９月'!G21</f>
        <v>161350</v>
      </c>
      <c r="J21" s="71">
        <f>'８月'!J21+'９月'!H21</f>
        <v>52958651</v>
      </c>
      <c r="K21" s="33"/>
    </row>
    <row r="22" spans="1:11" ht="13.5">
      <c r="A22" s="9">
        <v>18</v>
      </c>
      <c r="B22" s="48">
        <v>1004802</v>
      </c>
      <c r="C22" s="49">
        <v>73300846</v>
      </c>
      <c r="E22" s="115" t="s">
        <v>45</v>
      </c>
      <c r="F22" s="116"/>
      <c r="G22" s="72">
        <v>386713</v>
      </c>
      <c r="H22" s="102">
        <v>181824290</v>
      </c>
      <c r="I22" s="55">
        <f>'８月'!I22+'９月'!G22</f>
        <v>4839686</v>
      </c>
      <c r="J22" s="55">
        <f>'８月'!J22+'９月'!H22</f>
        <v>2377865709</v>
      </c>
      <c r="K22" s="33"/>
    </row>
    <row r="23" spans="1:11" ht="13.5">
      <c r="A23" s="9">
        <v>19</v>
      </c>
      <c r="B23" s="48">
        <v>506120</v>
      </c>
      <c r="C23" s="49">
        <v>61612989</v>
      </c>
      <c r="E23" s="39"/>
      <c r="F23" s="42" t="s">
        <v>23</v>
      </c>
      <c r="G23" s="86">
        <v>453810</v>
      </c>
      <c r="H23" s="93">
        <v>224449035</v>
      </c>
      <c r="I23" s="71">
        <f>'８月'!I23+'９月'!G23</f>
        <v>4620338</v>
      </c>
      <c r="J23" s="71">
        <f>'８月'!J23+'９月'!H23</f>
        <v>2299694346</v>
      </c>
      <c r="K23" s="33"/>
    </row>
    <row r="24" spans="1:11" ht="13.5">
      <c r="A24" s="9">
        <v>20</v>
      </c>
      <c r="B24" s="48">
        <v>480203</v>
      </c>
      <c r="C24" s="49">
        <v>47052557</v>
      </c>
      <c r="E24" s="115" t="s">
        <v>24</v>
      </c>
      <c r="F24" s="116"/>
      <c r="G24" s="55">
        <f aca="true" t="shared" si="0" ref="G24:J25">G6+G8+G10+G12+G14+G16+G18+G20+G22</f>
        <v>10428125</v>
      </c>
      <c r="H24" s="55">
        <f t="shared" si="0"/>
        <v>1330127941</v>
      </c>
      <c r="I24" s="55">
        <f t="shared" si="0"/>
        <v>82425909</v>
      </c>
      <c r="J24" s="55">
        <f t="shared" si="0"/>
        <v>13655289407</v>
      </c>
      <c r="K24" s="33"/>
    </row>
    <row r="25" spans="1:11" ht="13.5">
      <c r="A25" s="9">
        <v>21</v>
      </c>
      <c r="B25" s="48">
        <v>0</v>
      </c>
      <c r="C25" s="49">
        <v>0</v>
      </c>
      <c r="E25" s="39"/>
      <c r="F25" s="42" t="s">
        <v>25</v>
      </c>
      <c r="G25" s="57">
        <f t="shared" si="0"/>
        <v>15143841</v>
      </c>
      <c r="H25" s="57">
        <f t="shared" si="0"/>
        <v>1440250320</v>
      </c>
      <c r="I25" s="57">
        <f t="shared" si="0"/>
        <v>88914455</v>
      </c>
      <c r="J25" s="57">
        <f t="shared" si="0"/>
        <v>12235118883</v>
      </c>
      <c r="K25" s="33"/>
    </row>
    <row r="26" spans="1:11" ht="13.5">
      <c r="A26" s="9">
        <v>22</v>
      </c>
      <c r="B26" s="48">
        <v>563955</v>
      </c>
      <c r="C26" s="49">
        <v>78522819</v>
      </c>
      <c r="E26" s="117" t="s">
        <v>46</v>
      </c>
      <c r="F26" s="118"/>
      <c r="G26" s="3">
        <f>G24/G25</f>
        <v>0.6886050243131845</v>
      </c>
      <c r="H26" s="3">
        <f>H24/H25</f>
        <v>0.9235394170924399</v>
      </c>
      <c r="I26" s="3">
        <f>I24/I25</f>
        <v>0.9270248465224242</v>
      </c>
      <c r="J26" s="3">
        <f>J24/J25</f>
        <v>1.116073291774324</v>
      </c>
      <c r="K26" s="33"/>
    </row>
    <row r="27" spans="1:10" ht="13.5" customHeight="1">
      <c r="A27" s="9">
        <v>23</v>
      </c>
      <c r="B27" s="48">
        <v>0</v>
      </c>
      <c r="C27" s="49">
        <v>0</v>
      </c>
      <c r="E27" s="45"/>
      <c r="F27" s="61"/>
      <c r="G27" s="61"/>
      <c r="H27" s="61"/>
      <c r="I27" s="61"/>
      <c r="J27" s="61"/>
    </row>
    <row r="28" spans="1:10" ht="13.5">
      <c r="A28" s="9">
        <v>24</v>
      </c>
      <c r="B28" s="48">
        <v>385431</v>
      </c>
      <c r="C28" s="49">
        <v>62855047</v>
      </c>
      <c r="F28" s="47"/>
      <c r="G28" s="47"/>
      <c r="H28" s="47"/>
      <c r="I28" s="47"/>
      <c r="J28" s="47"/>
    </row>
    <row r="29" spans="1:10" ht="13.5">
      <c r="A29" s="9">
        <v>25</v>
      </c>
      <c r="B29" s="48">
        <v>87873</v>
      </c>
      <c r="C29" s="49">
        <v>30987284</v>
      </c>
      <c r="F29" s="47"/>
      <c r="G29" s="47"/>
      <c r="H29" s="47"/>
      <c r="I29" s="47"/>
      <c r="J29" s="47"/>
    </row>
    <row r="30" spans="1:10" ht="13.5">
      <c r="A30" s="9">
        <v>26</v>
      </c>
      <c r="B30" s="48">
        <v>16014</v>
      </c>
      <c r="C30" s="49">
        <v>9751846</v>
      </c>
      <c r="F30" s="47"/>
      <c r="G30" s="47"/>
      <c r="H30" s="47"/>
      <c r="I30" s="47"/>
      <c r="J30" s="47"/>
    </row>
    <row r="31" spans="1:10" ht="13.5">
      <c r="A31" s="9">
        <v>27</v>
      </c>
      <c r="B31" s="48">
        <v>11368</v>
      </c>
      <c r="C31" s="49">
        <v>6604734</v>
      </c>
      <c r="F31" s="47"/>
      <c r="G31" s="47"/>
      <c r="H31" s="47"/>
      <c r="I31" s="47"/>
      <c r="J31" s="47"/>
    </row>
    <row r="32" spans="1:10" ht="13.5">
      <c r="A32" s="9">
        <v>28</v>
      </c>
      <c r="B32" s="48">
        <v>0</v>
      </c>
      <c r="C32" s="49">
        <v>0</v>
      </c>
      <c r="F32" s="47"/>
      <c r="G32" s="47"/>
      <c r="H32" s="47"/>
      <c r="I32" s="47"/>
      <c r="J32" s="47"/>
    </row>
    <row r="33" spans="1:3" ht="13.5">
      <c r="A33" s="9">
        <v>29</v>
      </c>
      <c r="B33" s="48">
        <v>469805</v>
      </c>
      <c r="C33" s="49">
        <v>80131980</v>
      </c>
    </row>
    <row r="34" spans="1:3" ht="13.5">
      <c r="A34" s="9">
        <v>30</v>
      </c>
      <c r="B34" s="48">
        <v>701003</v>
      </c>
      <c r="C34" s="49">
        <v>106250160</v>
      </c>
    </row>
    <row r="35" spans="1:3" ht="14.25" thickBot="1">
      <c r="A35" s="9">
        <v>31</v>
      </c>
      <c r="B35" s="48">
        <v>0</v>
      </c>
      <c r="C35" s="49">
        <v>0</v>
      </c>
    </row>
    <row r="36" spans="1:6" ht="14.25" thickBot="1">
      <c r="A36" s="15" t="s">
        <v>24</v>
      </c>
      <c r="B36" s="6">
        <f>SUM(B5:B35)</f>
        <v>10428125</v>
      </c>
      <c r="C36" s="6">
        <f>SUM(C5:C35)</f>
        <v>1330127941</v>
      </c>
      <c r="F36" s="23"/>
    </row>
    <row r="37" spans="1:7" ht="13.5">
      <c r="A37" s="16" t="s">
        <v>25</v>
      </c>
      <c r="B37" s="5">
        <v>15143841</v>
      </c>
      <c r="C37" s="5">
        <v>1440250320</v>
      </c>
      <c r="F37" s="113"/>
      <c r="G37" s="30"/>
    </row>
    <row r="38" spans="1:5" ht="14.25" thickBot="1">
      <c r="A38" s="17" t="s">
        <v>47</v>
      </c>
      <c r="B38" s="3">
        <f>B36/B37</f>
        <v>0.6886050243131845</v>
      </c>
      <c r="C38" s="3">
        <f>C36/C37</f>
        <v>0.9235394170924399</v>
      </c>
      <c r="E38" s="28"/>
    </row>
    <row r="39" spans="1:3" ht="24.75" thickBot="1">
      <c r="A39" s="21" t="s">
        <v>82</v>
      </c>
      <c r="B39" s="114">
        <f>'８月'!B39+'９月'!B36</f>
        <v>82425909</v>
      </c>
      <c r="C39" s="6">
        <f>'８月'!C39+'９月'!C36</f>
        <v>13655289407</v>
      </c>
    </row>
    <row r="40" spans="1:7" ht="13.5">
      <c r="A40" s="24" t="s">
        <v>48</v>
      </c>
      <c r="B40" s="26">
        <f>'８月'!B40+'９月'!B37</f>
        <v>88914455</v>
      </c>
      <c r="C40" s="26">
        <f>'８月'!C40+'９月'!C37</f>
        <v>12235118883</v>
      </c>
      <c r="G40" s="30"/>
    </row>
    <row r="41" spans="1:3" ht="13.5">
      <c r="A41" s="18" t="s">
        <v>49</v>
      </c>
      <c r="B41" s="25">
        <f>B39/B40</f>
        <v>0.9270248465224242</v>
      </c>
      <c r="C41" s="25">
        <f>C39/C40</f>
        <v>1.116073291774324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2" right="0.2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鳥取県庁</cp:lastModifiedBy>
  <cp:lastPrinted>2012-09-06T06:07:28Z</cp:lastPrinted>
  <dcterms:created xsi:type="dcterms:W3CDTF">2001-05-17T23:42:10Z</dcterms:created>
  <dcterms:modified xsi:type="dcterms:W3CDTF">2015-01-08T05:52:00Z</dcterms:modified>
  <cp:category/>
  <cp:version/>
  <cp:contentType/>
  <cp:contentStatus/>
</cp:coreProperties>
</file>