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<sst xmlns="http://schemas.openxmlformats.org/spreadsheetml/2006/main" count="469" uniqueCount="116">
  <si>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</si>
  <si>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</si>
  <si>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</si>
  <si>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</si>
  <si>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</si>
  <si>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</si>
  <si>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</si>
  <si>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</si>
  <si>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</si>
  <si>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</si>
  <si>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</si>
  <si>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</si>
  <si>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</si>
  <si>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</si>
  <si>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</si>
  <si>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</si>
  <si>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</si>
  <si>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</si>
  <si>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</si>
  <si>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</si>
  <si>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</si>
  <si>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1月</t>
  </si>
  <si>
    <t>累計　　　　　（1～２月）</t>
  </si>
  <si>
    <t>前年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</si>
  <si>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</si>
  <si>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</si>
  <si>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</si>
  <si>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</si>
  <si>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</si>
  <si>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</si>
  <si>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</si>
  <si>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</si>
  <si>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</si>
  <si>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</si>
  <si>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</si>
  <si>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</si>
  <si>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</si>
  <si>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</si>
  <si>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</si>
  <si>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</si>
  <si>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</si>
  <si>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</si>
  <si>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</si>
  <si>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</si>
  <si>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</si>
  <si>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</si>
  <si>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</si>
  <si>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</si>
  <si>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</si>
  <si>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</si>
  <si>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</si>
  <si>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</si>
  <si>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</si>
  <si>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</si>
  <si>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</si>
  <si>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</si>
  <si>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</si>
  <si>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</si>
  <si>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</si>
  <si>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</si>
  <si>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</si>
  <si>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</si>
  <si>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</si>
  <si>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</si>
  <si>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</si>
  <si>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</si>
  <si>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</si>
  <si>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</si>
  <si>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</si>
  <si>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</si>
  <si>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</si>
  <si>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</si>
  <si>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</si>
  <si>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</si>
  <si>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</si>
  <si>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</si>
  <si>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</si>
  <si>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</si>
  <si>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</si>
  <si>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</si>
  <si>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</si>
  <si>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</si>
  <si>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</si>
  <si>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</si>
  <si>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</si>
  <si>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</si>
  <si>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</si>
  <si>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</si>
  <si>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</si>
  <si>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</si>
  <si>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</si>
  <si>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</si>
  <si>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</si>
  <si>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</si>
  <si>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</si>
  <si>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</si>
  <si>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輸入（ベニズワイガニ）</t>
  </si>
  <si>
    <t>輸入（その他）</t>
  </si>
  <si>
    <t>輸入（ベニズワイガニ）</t>
  </si>
  <si>
    <t>鳥取県境港水産事務所</t>
  </si>
  <si>
    <t>境港水産事務所</t>
  </si>
  <si>
    <t>　</t>
  </si>
  <si>
    <t>　</t>
  </si>
  <si>
    <t>鳥取県営境港水産物地方卸売市場水産物取扱高報告書(平成２９年１月分）</t>
  </si>
  <si>
    <t>鳥取県営境港水産物地方卸売市場水産物取扱高報告書(平成２９年２月分）</t>
  </si>
  <si>
    <t>鳥取県営境港水産物地方卸売市場水産物取扱高報告書(平成２９年３月分）</t>
  </si>
  <si>
    <t>鳥取県営境港水産物地方卸売市場水産物取扱高報告書(平成２９年４月分）</t>
  </si>
  <si>
    <t>鳥取県営境港水産物地方卸売市場水産物取扱高報告書(平成２９年５月分）</t>
  </si>
  <si>
    <t>鳥取県営境港水産物地方卸売市場水産物取扱高報告書(平成２９年６月分）</t>
  </si>
  <si>
    <t>鳥取県営境港水産物地方卸売市場水産物取扱高報告書(平成２９年７月分）</t>
  </si>
  <si>
    <t>鳥取県営境港水産物地方卸売市場水産物取扱高報告書(平成２９年８月分）</t>
  </si>
  <si>
    <t>100,361,884</t>
  </si>
  <si>
    <t>鳥取県営境港水産物地方卸売市場水産物取扱高報告書(平成２９年９月分）</t>
  </si>
  <si>
    <t>鳥取県営境港水産物地方卸売市場水産物取扱高報告書(平成２９年１０月分）</t>
  </si>
  <si>
    <t>鳥取県営境港水産物地方卸売市場水産物取扱高報告書(平成２９年１１月分）</t>
  </si>
  <si>
    <t>鳥取県営境港水産物地方卸売市場水産物取扱高報告書(平成２９年１２月分）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</si>
</sst>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ed">
        <color indexed="8"/>
      </bottom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11" xfId="0" applyNumberFormat="1" applyBorder="1" applyAlignment="1">
      <alignment wrapText="1"/>
    </xf>
    <xf numFmtId="178" fontId="0" fillId="0" borderId="11" xfId="0" applyNumberFormat="1" applyBorder="1" applyAlignment="1">
      <alignment/>
    </xf>
    <xf numFmtId="178" fontId="0" fillId="0" borderId="16" xfId="0" applyNumberFormat="1" applyBorder="1" applyAlignment="1">
      <alignment wrapText="1"/>
    </xf>
    <xf numFmtId="178" fontId="0" fillId="0" borderId="16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178" fontId="0" fillId="0" borderId="11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17" xfId="0" applyBorder="1" applyAlignment="1">
      <alignment horizontal="left"/>
    </xf>
    <xf numFmtId="9" fontId="0" fillId="0" borderId="12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49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25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178" fontId="0" fillId="0" borderId="11" xfId="0" applyNumberFormat="1" applyFont="1" applyBorder="1" applyAlignment="1">
      <alignment horizontal="right"/>
    </xf>
    <xf numFmtId="178" fontId="0" fillId="0" borderId="21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0" fontId="0" fillId="0" borderId="26" xfId="0" applyBorder="1" applyAlignment="1">
      <alignment vertical="top" wrapText="1"/>
    </xf>
    <xf numFmtId="178" fontId="0" fillId="0" borderId="12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9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29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29" xfId="0" applyNumberFormat="1" applyBorder="1" applyAlignment="1">
      <alignment wrapText="1"/>
    </xf>
    <xf numFmtId="176" fontId="0" fillId="0" borderId="29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6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8" fontId="0" fillId="0" borderId="29" xfId="0" applyNumberFormat="1" applyFont="1" applyBorder="1" applyAlignment="1">
      <alignment horizontal="right"/>
    </xf>
    <xf numFmtId="178" fontId="0" fillId="0" borderId="32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2" xfId="0" applyNumberForma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9" fontId="10" fillId="0" borderId="25" xfId="0" applyNumberFormat="1" applyFont="1" applyBorder="1" applyAlignment="1">
      <alignment vertical="center"/>
    </xf>
    <xf numFmtId="179" fontId="10" fillId="0" borderId="14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 vertical="center"/>
    </xf>
    <xf numFmtId="179" fontId="10" fillId="0" borderId="10" xfId="0" applyNumberFormat="1" applyFont="1" applyBorder="1" applyAlignment="1">
      <alignment vertical="center"/>
    </xf>
    <xf numFmtId="178" fontId="0" fillId="0" borderId="27" xfId="0" applyNumberFormat="1" applyBorder="1" applyAlignment="1">
      <alignment/>
    </xf>
    <xf numFmtId="176" fontId="0" fillId="0" borderId="30" xfId="0" applyNumberFormat="1" applyBorder="1" applyAlignment="1">
      <alignment/>
    </xf>
    <xf numFmtId="178" fontId="0" fillId="0" borderId="35" xfId="0" applyNumberFormat="1" applyBorder="1" applyAlignment="1">
      <alignment/>
    </xf>
    <xf numFmtId="176" fontId="0" fillId="0" borderId="35" xfId="0" applyNumberFormat="1" applyBorder="1" applyAlignment="1">
      <alignment/>
    </xf>
    <xf numFmtId="178" fontId="0" fillId="0" borderId="35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8" fontId="0" fillId="0" borderId="22" xfId="0" applyNumberFormat="1" applyBorder="1" applyAlignment="1">
      <alignment/>
    </xf>
    <xf numFmtId="178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5" xfId="0" applyNumberFormat="1" applyFont="1" applyBorder="1" applyAlignment="1">
      <alignment/>
    </xf>
    <xf numFmtId="0" fontId="0" fillId="0" borderId="0" xfId="0" applyFill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179" fontId="0" fillId="0" borderId="25" xfId="0" applyNumberFormat="1" applyFont="1" applyBorder="1" applyAlignment="1">
      <alignment vertical="center"/>
    </xf>
    <xf numFmtId="49" fontId="0" fillId="0" borderId="13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1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7.375" style="0" customWidth="1"/>
    <col min="7" max="7" width="14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8" ht="17.25">
      <c r="A1" s="120" t="s">
        <v>103</v>
      </c>
      <c r="B1" s="120"/>
      <c r="C1" s="120"/>
      <c r="D1" s="120"/>
      <c r="E1" s="120"/>
      <c r="F1" s="120"/>
      <c r="G1" s="120"/>
      <c r="H1" s="120"/>
    </row>
    <row r="2" ht="13.5">
      <c r="J2" s="27"/>
    </row>
    <row r="3" spans="1:7" ht="14.25">
      <c r="A3" s="121" t="s">
        <v>18</v>
      </c>
      <c r="B3" s="121"/>
      <c r="E3" s="124" t="s">
        <v>17</v>
      </c>
      <c r="F3" s="124"/>
      <c r="G3" s="124"/>
    </row>
    <row r="4" spans="1:10" ht="13.5">
      <c r="A4" s="1" t="s">
        <v>0</v>
      </c>
      <c r="B4" s="6" t="s">
        <v>5</v>
      </c>
      <c r="C4" s="1" t="s">
        <v>6</v>
      </c>
      <c r="E4" s="41"/>
      <c r="F4" s="38"/>
      <c r="G4" s="116" t="s">
        <v>21</v>
      </c>
      <c r="H4" s="117"/>
      <c r="I4" s="31"/>
      <c r="J4" s="31"/>
    </row>
    <row r="5" spans="1:10" ht="13.5">
      <c r="A5" s="30">
        <v>1</v>
      </c>
      <c r="B5" s="46">
        <v>0</v>
      </c>
      <c r="C5" s="47">
        <v>0</v>
      </c>
      <c r="E5" s="42"/>
      <c r="F5" s="39"/>
      <c r="G5" s="1" t="s">
        <v>13</v>
      </c>
      <c r="H5" s="1" t="s">
        <v>14</v>
      </c>
      <c r="I5" s="32"/>
      <c r="J5" s="32"/>
    </row>
    <row r="6" spans="1:9" ht="13.5">
      <c r="A6" s="30">
        <v>2</v>
      </c>
      <c r="B6" s="46">
        <v>0</v>
      </c>
      <c r="C6" s="47">
        <v>0</v>
      </c>
      <c r="E6" s="118" t="s">
        <v>29</v>
      </c>
      <c r="F6" s="119"/>
      <c r="G6" s="10">
        <v>7885017</v>
      </c>
      <c r="H6" s="3">
        <v>1062356752</v>
      </c>
      <c r="I6" s="33"/>
    </row>
    <row r="7" spans="1:9" ht="13.5">
      <c r="A7" s="30">
        <v>3</v>
      </c>
      <c r="B7" s="46">
        <v>0</v>
      </c>
      <c r="C7" s="47">
        <v>0</v>
      </c>
      <c r="E7" s="37"/>
      <c r="F7" s="40" t="s">
        <v>15</v>
      </c>
      <c r="G7" s="72">
        <v>4825731</v>
      </c>
      <c r="H7" s="73">
        <v>981444960</v>
      </c>
      <c r="I7" s="33"/>
    </row>
    <row r="8" spans="1:9" ht="13.5">
      <c r="A8" s="30">
        <v>4</v>
      </c>
      <c r="B8" s="46">
        <v>0</v>
      </c>
      <c r="C8" s="47">
        <v>0</v>
      </c>
      <c r="E8" s="118" t="s">
        <v>8</v>
      </c>
      <c r="F8" s="119"/>
      <c r="G8" s="78">
        <v>24023</v>
      </c>
      <c r="H8" s="78">
        <v>21063670</v>
      </c>
      <c r="I8" s="33"/>
    </row>
    <row r="9" spans="1:9" ht="13.5">
      <c r="A9" s="30">
        <v>5</v>
      </c>
      <c r="B9" s="46">
        <v>193066</v>
      </c>
      <c r="C9" s="47">
        <v>27007843</v>
      </c>
      <c r="E9" s="37"/>
      <c r="F9" s="40" t="s">
        <v>15</v>
      </c>
      <c r="G9" s="71">
        <v>156227</v>
      </c>
      <c r="H9" s="71">
        <v>90937216</v>
      </c>
      <c r="I9" s="33"/>
    </row>
    <row r="10" spans="1:9" ht="13.5">
      <c r="A10" s="30">
        <v>6</v>
      </c>
      <c r="B10" s="46">
        <v>1067553</v>
      </c>
      <c r="C10" s="47">
        <v>196166266</v>
      </c>
      <c r="E10" s="118" t="s">
        <v>9</v>
      </c>
      <c r="F10" s="119"/>
      <c r="G10" s="11">
        <v>641620</v>
      </c>
      <c r="H10" s="11">
        <v>261218844</v>
      </c>
      <c r="I10" s="34"/>
    </row>
    <row r="11" spans="1:9" ht="13.5">
      <c r="A11" s="30">
        <v>7</v>
      </c>
      <c r="B11" s="46">
        <v>618573</v>
      </c>
      <c r="C11" s="47">
        <v>118820106</v>
      </c>
      <c r="E11" s="37"/>
      <c r="F11" s="40" t="s">
        <v>15</v>
      </c>
      <c r="G11" s="69">
        <v>715940</v>
      </c>
      <c r="H11" s="69">
        <v>232990776</v>
      </c>
      <c r="I11" s="33"/>
    </row>
    <row r="12" spans="1:9" ht="13.5">
      <c r="A12" s="30">
        <v>8</v>
      </c>
      <c r="B12" s="46"/>
      <c r="C12" s="47"/>
      <c r="E12" s="118" t="s">
        <v>30</v>
      </c>
      <c r="F12" s="119"/>
      <c r="G12" s="78">
        <v>5556</v>
      </c>
      <c r="H12" s="78">
        <v>5844695</v>
      </c>
      <c r="I12" s="33"/>
    </row>
    <row r="13" spans="1:9" ht="13.5">
      <c r="A13" s="30">
        <v>9</v>
      </c>
      <c r="B13" s="46">
        <v>811637</v>
      </c>
      <c r="C13" s="47">
        <v>154606670</v>
      </c>
      <c r="E13" s="37"/>
      <c r="F13" s="40" t="s">
        <v>15</v>
      </c>
      <c r="G13" s="71">
        <v>6082</v>
      </c>
      <c r="H13" s="71">
        <v>6265260</v>
      </c>
      <c r="I13" s="33"/>
    </row>
    <row r="14" spans="1:9" ht="13.5">
      <c r="A14" s="30">
        <v>10</v>
      </c>
      <c r="B14" s="46">
        <v>1121027</v>
      </c>
      <c r="C14" s="47">
        <v>148314520</v>
      </c>
      <c r="E14" s="118" t="s">
        <v>96</v>
      </c>
      <c r="F14" s="119"/>
      <c r="G14" s="53"/>
      <c r="H14" s="65"/>
      <c r="I14" s="33"/>
    </row>
    <row r="15" spans="1:9" ht="13.5">
      <c r="A15" s="30">
        <v>11</v>
      </c>
      <c r="B15" s="46">
        <v>55447</v>
      </c>
      <c r="C15" s="47">
        <v>21195113</v>
      </c>
      <c r="E15" s="37"/>
      <c r="F15" s="40" t="s">
        <v>15</v>
      </c>
      <c r="G15" s="69"/>
      <c r="H15" s="74"/>
      <c r="I15" s="33"/>
    </row>
    <row r="16" spans="1:9" ht="13.5">
      <c r="A16" s="30">
        <v>12</v>
      </c>
      <c r="B16" s="46">
        <v>71290</v>
      </c>
      <c r="C16" s="47">
        <v>23452005</v>
      </c>
      <c r="E16" s="118" t="s">
        <v>11</v>
      </c>
      <c r="F16" s="119"/>
      <c r="G16" s="53"/>
      <c r="H16" s="53"/>
      <c r="I16" s="33"/>
    </row>
    <row r="17" spans="1:9" ht="13.5">
      <c r="A17" s="30">
        <v>13</v>
      </c>
      <c r="B17" s="46">
        <v>103563</v>
      </c>
      <c r="C17" s="47">
        <v>58302648</v>
      </c>
      <c r="E17" s="37"/>
      <c r="F17" s="40" t="s">
        <v>15</v>
      </c>
      <c r="G17" s="55"/>
      <c r="H17" s="55"/>
      <c r="I17" s="33"/>
    </row>
    <row r="18" spans="1:9" ht="13.5">
      <c r="A18" s="30">
        <v>14</v>
      </c>
      <c r="B18" s="46">
        <v>2762</v>
      </c>
      <c r="C18" s="47">
        <v>1675156</v>
      </c>
      <c r="E18" s="122" t="s">
        <v>27</v>
      </c>
      <c r="F18" s="123"/>
      <c r="G18" s="67">
        <v>461678</v>
      </c>
      <c r="H18" s="67">
        <v>287486506</v>
      </c>
      <c r="I18" s="33"/>
    </row>
    <row r="19" spans="1:9" ht="13.5">
      <c r="A19" s="30">
        <v>15</v>
      </c>
      <c r="B19" s="46"/>
      <c r="C19" s="47"/>
      <c r="E19" s="37"/>
      <c r="F19" s="40" t="s">
        <v>23</v>
      </c>
      <c r="G19" s="71">
        <v>412244</v>
      </c>
      <c r="H19" s="71">
        <v>289887998</v>
      </c>
      <c r="I19" s="33"/>
    </row>
    <row r="20" spans="1:9" ht="13.5">
      <c r="A20" s="30">
        <v>16</v>
      </c>
      <c r="B20" s="46">
        <v>30001</v>
      </c>
      <c r="C20" s="47">
        <v>24155439</v>
      </c>
      <c r="E20" s="118" t="s">
        <v>31</v>
      </c>
      <c r="F20" s="119"/>
      <c r="G20" s="50">
        <v>2808</v>
      </c>
      <c r="H20" s="50">
        <v>2409180</v>
      </c>
      <c r="I20" s="33"/>
    </row>
    <row r="21" spans="1:9" ht="13.5">
      <c r="A21" s="30">
        <v>17</v>
      </c>
      <c r="B21" s="46">
        <v>192803</v>
      </c>
      <c r="C21" s="47">
        <v>48509174</v>
      </c>
      <c r="E21" s="37"/>
      <c r="F21" s="40" t="s">
        <v>23</v>
      </c>
      <c r="G21" s="69">
        <v>7614</v>
      </c>
      <c r="H21" s="69">
        <v>3471934</v>
      </c>
      <c r="I21" s="33"/>
    </row>
    <row r="22" spans="1:9" ht="13.5">
      <c r="A22" s="30">
        <v>18</v>
      </c>
      <c r="B22" s="46">
        <v>295502</v>
      </c>
      <c r="C22" s="47">
        <v>105859104</v>
      </c>
      <c r="E22" s="118" t="s">
        <v>32</v>
      </c>
      <c r="F22" s="119"/>
      <c r="G22" s="67">
        <v>324219</v>
      </c>
      <c r="H22" s="81">
        <v>213930242</v>
      </c>
      <c r="I22" s="35"/>
    </row>
    <row r="23" spans="1:9" ht="13.5">
      <c r="A23" s="30">
        <v>19</v>
      </c>
      <c r="B23" s="46">
        <v>571220</v>
      </c>
      <c r="C23" s="47">
        <v>107573683</v>
      </c>
      <c r="E23" s="37"/>
      <c r="F23" s="40" t="s">
        <v>15</v>
      </c>
      <c r="G23" s="71">
        <v>416433</v>
      </c>
      <c r="H23" s="75">
        <v>270093569</v>
      </c>
      <c r="I23" s="31"/>
    </row>
    <row r="24" spans="1:9" ht="13.5">
      <c r="A24" s="30">
        <v>20</v>
      </c>
      <c r="B24" s="46">
        <v>1413812</v>
      </c>
      <c r="C24" s="47">
        <v>260545053</v>
      </c>
      <c r="E24" s="118" t="s">
        <v>24</v>
      </c>
      <c r="F24" s="119"/>
      <c r="G24" s="53">
        <f>G6+G8+G10+G12+G14+G16+G18+G20+G22</f>
        <v>9344921</v>
      </c>
      <c r="H24" s="53">
        <f>H6+H8+H10+H12+H14+H16+H18+H20+H22</f>
        <v>1854309889</v>
      </c>
      <c r="I24" s="31"/>
    </row>
    <row r="25" spans="1:9" ht="13.5">
      <c r="A25" s="30">
        <v>21</v>
      </c>
      <c r="B25" s="46">
        <v>350694</v>
      </c>
      <c r="C25" s="47">
        <v>51367172</v>
      </c>
      <c r="E25" s="37"/>
      <c r="F25" s="40" t="s">
        <v>25</v>
      </c>
      <c r="G25" s="62">
        <f>G7+G9+G11+G13+G15+G17+G19+G21+G23</f>
        <v>6540271</v>
      </c>
      <c r="H25" s="62">
        <f>H7+H9+H11+H13+H15+H17+H19+H21+H23</f>
        <v>1875091713</v>
      </c>
      <c r="I25" s="31"/>
    </row>
    <row r="26" spans="1:9" ht="13.5">
      <c r="A26" s="30">
        <v>22</v>
      </c>
      <c r="B26" s="46"/>
      <c r="C26" s="47"/>
      <c r="E26" s="116" t="s">
        <v>19</v>
      </c>
      <c r="F26" s="117"/>
      <c r="G26" s="63">
        <f>G24/G25</f>
        <v>1.4288277962793896</v>
      </c>
      <c r="H26" s="63">
        <f>H24/H25</f>
        <v>0.988916902647524</v>
      </c>
      <c r="I26" s="31"/>
    </row>
    <row r="27" spans="1:8" ht="13.5" customHeight="1">
      <c r="A27" s="30">
        <v>23</v>
      </c>
      <c r="B27" s="46">
        <v>90355</v>
      </c>
      <c r="C27" s="47">
        <v>45078226</v>
      </c>
      <c r="E27" s="43"/>
      <c r="F27" s="59"/>
      <c r="G27" s="59"/>
      <c r="H27" s="59"/>
    </row>
    <row r="28" spans="1:8" ht="13.5">
      <c r="A28" s="30">
        <v>24</v>
      </c>
      <c r="B28" s="46">
        <v>25051</v>
      </c>
      <c r="C28" s="47">
        <v>9962051</v>
      </c>
      <c r="F28" s="45"/>
      <c r="G28" s="45"/>
      <c r="H28" s="45"/>
    </row>
    <row r="29" spans="1:8" ht="13.5">
      <c r="A29" s="30">
        <v>25</v>
      </c>
      <c r="B29" s="46">
        <v>173619</v>
      </c>
      <c r="C29" s="47">
        <v>56892841</v>
      </c>
      <c r="F29" s="45"/>
      <c r="G29" s="45"/>
      <c r="H29" s="45"/>
    </row>
    <row r="30" spans="1:8" ht="13.5">
      <c r="A30" s="30">
        <v>26</v>
      </c>
      <c r="B30" s="46">
        <v>246240</v>
      </c>
      <c r="C30" s="47">
        <v>42598773</v>
      </c>
      <c r="F30" s="45"/>
      <c r="G30" s="45"/>
      <c r="H30" s="45"/>
    </row>
    <row r="31" spans="1:8" ht="13.5">
      <c r="A31" s="30">
        <v>27</v>
      </c>
      <c r="B31" s="46">
        <v>687042</v>
      </c>
      <c r="C31" s="47">
        <v>122814284</v>
      </c>
      <c r="F31" s="45"/>
      <c r="G31" s="45"/>
      <c r="H31" s="45"/>
    </row>
    <row r="32" spans="1:3" ht="13.5">
      <c r="A32" s="30">
        <v>28</v>
      </c>
      <c r="B32" s="46">
        <v>38323</v>
      </c>
      <c r="C32" s="47">
        <v>17702003</v>
      </c>
    </row>
    <row r="33" spans="1:6" ht="13.5">
      <c r="A33" s="30">
        <v>29</v>
      </c>
      <c r="B33" s="46"/>
      <c r="C33" s="47"/>
      <c r="F33" s="45"/>
    </row>
    <row r="34" spans="1:3" ht="13.5">
      <c r="A34" s="30">
        <v>30</v>
      </c>
      <c r="B34" s="46">
        <v>721401</v>
      </c>
      <c r="C34" s="47">
        <v>119477415</v>
      </c>
    </row>
    <row r="35" spans="1:3" ht="14.25" thickBot="1">
      <c r="A35" s="30">
        <v>31</v>
      </c>
      <c r="B35" s="46">
        <v>463940</v>
      </c>
      <c r="C35" s="47">
        <v>92234344</v>
      </c>
    </row>
    <row r="36" spans="1:6" ht="14.25" thickBot="1">
      <c r="A36" s="113" t="s">
        <v>1</v>
      </c>
      <c r="B36" s="5">
        <f>SUM(B5:B35)</f>
        <v>9344921</v>
      </c>
      <c r="C36" s="5">
        <f>SUM(C5:C35)</f>
        <v>1854309889</v>
      </c>
      <c r="F36" s="21"/>
    </row>
    <row r="37" spans="1:7" ht="13.5">
      <c r="A37" s="14" t="s">
        <v>20</v>
      </c>
      <c r="B37" s="4">
        <v>6540271</v>
      </c>
      <c r="C37" s="4">
        <v>1875091713</v>
      </c>
      <c r="G37" s="28"/>
    </row>
    <row r="38" spans="1:5" ht="13.5">
      <c r="A38" s="36" t="s">
        <v>3</v>
      </c>
      <c r="B38" s="2">
        <f>B36/B37</f>
        <v>1.4288277962793896</v>
      </c>
      <c r="C38" s="2">
        <f>C36/C37</f>
        <v>0.988916902647524</v>
      </c>
      <c r="D38" s="26"/>
      <c r="E38" s="26"/>
    </row>
  </sheetData>
  <sheetProtection/>
  <mergeCells count="15">
    <mergeCell ref="E6:F6"/>
    <mergeCell ref="E8:F8"/>
    <mergeCell ref="E10:F10"/>
    <mergeCell ref="E12:F12"/>
    <mergeCell ref="E24:F24"/>
    <mergeCell ref="E26:F26"/>
    <mergeCell ref="E22:F22"/>
    <mergeCell ref="A1:H1"/>
    <mergeCell ref="A3:B3"/>
    <mergeCell ref="G4:H4"/>
    <mergeCell ref="E16:F16"/>
    <mergeCell ref="E18:F18"/>
    <mergeCell ref="E20:F20"/>
    <mergeCell ref="E3:G3"/>
    <mergeCell ref="E14:F14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K11" sqref="K11:L11"/>
    </sheetView>
  </sheetViews>
  <sheetFormatPr defaultColWidth="9.00390625" defaultRowHeight="13.5"/>
  <cols>
    <col min="2" max="2" width="12.125" style="0" bestFit="1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1.75390625" style="0" customWidth="1"/>
    <col min="10" max="10" width="14.25390625" style="0" customWidth="1"/>
  </cols>
  <sheetData>
    <row r="1" ht="17.25">
      <c r="A1" s="17" t="s">
        <v>113</v>
      </c>
    </row>
    <row r="3" spans="1:7" ht="14.25">
      <c r="A3" s="18" t="s">
        <v>34</v>
      </c>
      <c r="E3" s="124" t="s">
        <v>35</v>
      </c>
      <c r="F3" s="124"/>
      <c r="G3" s="124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85</v>
      </c>
      <c r="I4" s="8" t="s">
        <v>86</v>
      </c>
      <c r="J4" s="9"/>
      <c r="K4" s="31"/>
    </row>
    <row r="5" spans="1:11" ht="13.5">
      <c r="A5" s="30">
        <v>1</v>
      </c>
      <c r="B5" s="46"/>
      <c r="C5" s="47"/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114">
        <v>1014129</v>
      </c>
      <c r="C6" s="47">
        <v>91459552</v>
      </c>
      <c r="E6" s="118" t="s">
        <v>40</v>
      </c>
      <c r="F6" s="119"/>
      <c r="G6" s="53">
        <v>10846979</v>
      </c>
      <c r="H6" s="64">
        <v>716974493</v>
      </c>
      <c r="I6" s="53">
        <f>'９月'!I6+'10月'!G6</f>
        <v>98054336</v>
      </c>
      <c r="J6" s="53">
        <f>'９月'!J6+'10月'!H6</f>
        <v>8669523919</v>
      </c>
      <c r="K6" s="31"/>
    </row>
    <row r="7" spans="1:12" ht="13.5">
      <c r="A7" s="30">
        <v>3</v>
      </c>
      <c r="B7" s="46">
        <v>507359</v>
      </c>
      <c r="C7" s="47">
        <v>50661758</v>
      </c>
      <c r="E7" s="37"/>
      <c r="F7" s="40" t="s">
        <v>23</v>
      </c>
      <c r="G7" s="69">
        <v>9626471</v>
      </c>
      <c r="H7" s="73">
        <v>742950893</v>
      </c>
      <c r="I7" s="69">
        <f>'９月'!I7+'10月'!G7</f>
        <v>71176416</v>
      </c>
      <c r="J7" s="69">
        <f>'９月'!J7+'10月'!H7</f>
        <v>8334648970</v>
      </c>
      <c r="K7" s="31"/>
      <c r="L7" s="28"/>
    </row>
    <row r="8" spans="1:11" ht="13.5">
      <c r="A8" s="30">
        <v>4</v>
      </c>
      <c r="B8" s="46">
        <v>44793</v>
      </c>
      <c r="C8" s="47">
        <v>26005663</v>
      </c>
      <c r="E8" s="118" t="s">
        <v>83</v>
      </c>
      <c r="F8" s="119"/>
      <c r="G8" s="70">
        <v>44577</v>
      </c>
      <c r="H8" s="100">
        <v>44699387</v>
      </c>
      <c r="I8" s="53">
        <f>'９月'!I8+'10月'!G8</f>
        <v>155848</v>
      </c>
      <c r="J8" s="53">
        <f>'９月'!J8+'10月'!H8</f>
        <v>137293514</v>
      </c>
      <c r="K8" s="31"/>
    </row>
    <row r="9" spans="1:11" ht="13.5">
      <c r="A9" s="30">
        <v>5</v>
      </c>
      <c r="B9" s="46">
        <v>248892</v>
      </c>
      <c r="C9" s="47">
        <v>38763160</v>
      </c>
      <c r="E9" s="37"/>
      <c r="F9" s="40" t="s">
        <v>23</v>
      </c>
      <c r="G9" s="84">
        <v>1409</v>
      </c>
      <c r="H9" s="84">
        <v>1465353</v>
      </c>
      <c r="I9" s="69">
        <f>'９月'!I9+'10月'!G9</f>
        <v>552623</v>
      </c>
      <c r="J9" s="69">
        <f>'９月'!J9+'10月'!H9</f>
        <v>317648583</v>
      </c>
      <c r="K9" s="31"/>
    </row>
    <row r="10" spans="1:11" ht="13.5">
      <c r="A10" s="30">
        <v>6</v>
      </c>
      <c r="B10" s="46">
        <v>388675</v>
      </c>
      <c r="C10" s="47">
        <v>84058116</v>
      </c>
      <c r="E10" s="118" t="s">
        <v>84</v>
      </c>
      <c r="F10" s="119"/>
      <c r="G10" s="53">
        <v>730780</v>
      </c>
      <c r="H10" s="64">
        <v>360500760</v>
      </c>
      <c r="I10" s="53">
        <f>'９月'!I10+'10月'!G10</f>
        <v>5861449</v>
      </c>
      <c r="J10" s="53">
        <f>'９月'!J10+'10月'!H10</f>
        <v>2442174247</v>
      </c>
      <c r="K10" s="31"/>
    </row>
    <row r="11" spans="1:11" ht="13.5">
      <c r="A11" s="30">
        <v>7</v>
      </c>
      <c r="B11" s="46">
        <v>21461</v>
      </c>
      <c r="C11" s="47">
        <v>10104884</v>
      </c>
      <c r="E11" s="37"/>
      <c r="F11" s="40" t="s">
        <v>23</v>
      </c>
      <c r="G11" s="69">
        <v>805017</v>
      </c>
      <c r="H11" s="69">
        <v>360337097</v>
      </c>
      <c r="I11" s="69">
        <f>'９月'!I11+'10月'!G11</f>
        <v>6460081</v>
      </c>
      <c r="J11" s="69">
        <f>'９月'!J11+'10月'!H11</f>
        <v>2133820617</v>
      </c>
      <c r="K11" s="31"/>
    </row>
    <row r="12" spans="1:11" ht="13.5">
      <c r="A12" s="30">
        <v>8</v>
      </c>
      <c r="B12" s="46"/>
      <c r="C12" s="47"/>
      <c r="E12" s="118" t="s">
        <v>43</v>
      </c>
      <c r="F12" s="119"/>
      <c r="G12" s="101">
        <v>5360</v>
      </c>
      <c r="H12" s="102">
        <v>6305350</v>
      </c>
      <c r="I12" s="53">
        <f>'９月'!I12+'10月'!G12</f>
        <v>78689</v>
      </c>
      <c r="J12" s="53">
        <f>'９月'!J12+'10月'!H12</f>
        <v>79994359</v>
      </c>
      <c r="K12" s="28"/>
    </row>
    <row r="13" spans="1:11" ht="13.5">
      <c r="A13" s="30">
        <v>9</v>
      </c>
      <c r="B13" s="46">
        <v>184677</v>
      </c>
      <c r="C13" s="47">
        <v>44308480</v>
      </c>
      <c r="E13" s="37"/>
      <c r="F13" s="40" t="s">
        <v>23</v>
      </c>
      <c r="G13" s="84">
        <v>5512</v>
      </c>
      <c r="H13" s="84">
        <v>5899239</v>
      </c>
      <c r="I13" s="69">
        <f>'９月'!I13+'10月'!G13</f>
        <v>74473</v>
      </c>
      <c r="J13" s="69">
        <f>'９月'!J13+'10月'!H13</f>
        <v>72697715</v>
      </c>
      <c r="K13" s="31"/>
    </row>
    <row r="14" spans="1:11" ht="13.5">
      <c r="A14" s="30">
        <v>10</v>
      </c>
      <c r="B14" s="46">
        <v>458020</v>
      </c>
      <c r="C14" s="47">
        <v>64051354</v>
      </c>
      <c r="E14" s="125" t="s">
        <v>96</v>
      </c>
      <c r="F14" s="126"/>
      <c r="G14" s="53"/>
      <c r="H14" s="56"/>
      <c r="I14" s="53">
        <f>'９月'!I14+'10月'!G14</f>
        <v>0</v>
      </c>
      <c r="J14" s="53">
        <f>'９月'!J14+'10月'!H14</f>
        <v>0</v>
      </c>
      <c r="K14" s="31"/>
    </row>
    <row r="15" spans="1:11" ht="13.5">
      <c r="A15" s="30">
        <v>11</v>
      </c>
      <c r="B15" s="46">
        <v>685793</v>
      </c>
      <c r="C15" s="47">
        <v>56609835</v>
      </c>
      <c r="E15" s="37"/>
      <c r="F15" s="40" t="s">
        <v>23</v>
      </c>
      <c r="G15" s="69"/>
      <c r="H15" s="74"/>
      <c r="I15" s="69">
        <f>'９月'!I15+'10月'!G15</f>
        <v>0</v>
      </c>
      <c r="J15" s="69">
        <f>'９月'!J15+'10月'!H15</f>
        <v>0</v>
      </c>
      <c r="K15" s="31"/>
    </row>
    <row r="16" spans="1:11" ht="13.5">
      <c r="A16" s="30">
        <v>12</v>
      </c>
      <c r="B16" s="46">
        <v>1456754</v>
      </c>
      <c r="C16" s="47">
        <v>81295519</v>
      </c>
      <c r="E16" s="118" t="s">
        <v>44</v>
      </c>
      <c r="F16" s="119"/>
      <c r="G16" s="53"/>
      <c r="H16" s="53"/>
      <c r="I16" s="53">
        <f>'９月'!I16+'10月'!G16</f>
        <v>0</v>
      </c>
      <c r="J16" s="53">
        <f>'９月'!J16+'10月'!H16</f>
        <v>0</v>
      </c>
      <c r="K16" s="31"/>
    </row>
    <row r="17" spans="1:11" ht="13.5">
      <c r="A17" s="30">
        <v>13</v>
      </c>
      <c r="B17" s="46">
        <v>399355</v>
      </c>
      <c r="C17" s="47">
        <v>78105153</v>
      </c>
      <c r="E17" s="37"/>
      <c r="F17" s="40" t="s">
        <v>23</v>
      </c>
      <c r="G17" s="55"/>
      <c r="H17" s="55"/>
      <c r="I17" s="69">
        <f>'９月'!I17+'10月'!G17</f>
        <v>0</v>
      </c>
      <c r="J17" s="69">
        <f>'９月'!J17+'10月'!H17</f>
        <v>0</v>
      </c>
      <c r="K17" s="31"/>
    </row>
    <row r="18" spans="1:11" ht="13.5">
      <c r="A18" s="30">
        <v>14</v>
      </c>
      <c r="B18" s="46">
        <v>145545</v>
      </c>
      <c r="C18" s="47">
        <v>24631891</v>
      </c>
      <c r="E18" s="122" t="s">
        <v>27</v>
      </c>
      <c r="F18" s="123"/>
      <c r="G18" s="70">
        <v>374691</v>
      </c>
      <c r="H18" s="100">
        <v>311297034</v>
      </c>
      <c r="I18" s="53">
        <f>'９月'!I18+'10月'!G18</f>
        <v>3426003</v>
      </c>
      <c r="J18" s="53">
        <f>'９月'!J18+'10月'!H18</f>
        <v>1889400894</v>
      </c>
      <c r="K18" s="31"/>
    </row>
    <row r="19" spans="1:11" ht="13.5">
      <c r="A19" s="30">
        <v>15</v>
      </c>
      <c r="B19" s="46"/>
      <c r="C19" s="47"/>
      <c r="E19" s="37"/>
      <c r="F19" s="40" t="s">
        <v>23</v>
      </c>
      <c r="G19" s="84">
        <v>312182</v>
      </c>
      <c r="H19" s="84">
        <v>272958954</v>
      </c>
      <c r="I19" s="69">
        <f>'９月'!I19+'10月'!G19</f>
        <v>3382425</v>
      </c>
      <c r="J19" s="69">
        <f>'９月'!J19+'10月'!H19</f>
        <v>1920255276</v>
      </c>
      <c r="K19" s="31"/>
    </row>
    <row r="20" spans="1:11" ht="13.5">
      <c r="A20" s="30">
        <v>16</v>
      </c>
      <c r="B20" s="46">
        <v>424165</v>
      </c>
      <c r="C20" s="47">
        <v>69977059</v>
      </c>
      <c r="E20" s="118" t="s">
        <v>26</v>
      </c>
      <c r="F20" s="119"/>
      <c r="G20" s="53">
        <v>11042</v>
      </c>
      <c r="H20" s="64">
        <v>5777650</v>
      </c>
      <c r="I20" s="53">
        <f>'９月'!I20+'10月'!G20</f>
        <v>94511</v>
      </c>
      <c r="J20" s="53">
        <f>'９月'!J20+'10月'!H20</f>
        <v>47408266</v>
      </c>
      <c r="K20" s="31"/>
    </row>
    <row r="21" spans="1:11" ht="13.5">
      <c r="A21" s="30">
        <v>17</v>
      </c>
      <c r="B21" s="46">
        <v>26259</v>
      </c>
      <c r="C21" s="47">
        <v>12564845</v>
      </c>
      <c r="E21" s="37"/>
      <c r="F21" s="40" t="s">
        <v>23</v>
      </c>
      <c r="G21" s="69">
        <v>10525</v>
      </c>
      <c r="H21" s="69">
        <v>5447005</v>
      </c>
      <c r="I21" s="69">
        <f>'９月'!I21+'10月'!G21</f>
        <v>125259</v>
      </c>
      <c r="J21" s="69">
        <f>'９月'!J21+'10月'!H21</f>
        <v>53371838</v>
      </c>
      <c r="K21" s="31"/>
    </row>
    <row r="22" spans="1:11" ht="13.5">
      <c r="A22" s="30">
        <v>18</v>
      </c>
      <c r="B22" s="46">
        <v>78402</v>
      </c>
      <c r="C22" s="47">
        <v>45767466</v>
      </c>
      <c r="E22" s="118" t="s">
        <v>45</v>
      </c>
      <c r="F22" s="119"/>
      <c r="G22" s="70">
        <v>389759</v>
      </c>
      <c r="H22" s="100">
        <v>181310248</v>
      </c>
      <c r="I22" s="53">
        <f>'９月'!I22+'10月'!G22</f>
        <v>5094236</v>
      </c>
      <c r="J22" s="53">
        <f>'９月'!J22+'10月'!H22</f>
        <v>2700721990</v>
      </c>
      <c r="K22" s="31"/>
    </row>
    <row r="23" spans="1:11" ht="13.5">
      <c r="A23" s="30">
        <v>19</v>
      </c>
      <c r="B23" s="46">
        <v>199847</v>
      </c>
      <c r="C23" s="47">
        <v>61685564</v>
      </c>
      <c r="E23" s="37"/>
      <c r="F23" s="40" t="s">
        <v>23</v>
      </c>
      <c r="G23" s="84">
        <v>538713</v>
      </c>
      <c r="H23" s="91">
        <v>207204869</v>
      </c>
      <c r="I23" s="69">
        <f>'９月'!I23+'10月'!G23</f>
        <v>5192883</v>
      </c>
      <c r="J23" s="69">
        <f>'９月'!J23+'10月'!H23</f>
        <v>2750831760</v>
      </c>
      <c r="K23" s="31"/>
    </row>
    <row r="24" spans="1:11" ht="13.5">
      <c r="A24" s="30">
        <v>20</v>
      </c>
      <c r="B24" s="46">
        <v>314428</v>
      </c>
      <c r="C24" s="47">
        <v>66711475</v>
      </c>
      <c r="E24" s="118" t="s">
        <v>24</v>
      </c>
      <c r="F24" s="119"/>
      <c r="G24" s="53">
        <f aca="true" t="shared" si="0" ref="G24:J25">G6+G8+G10+G12+G14+G16+G18+G20+G22</f>
        <v>12403188</v>
      </c>
      <c r="H24" s="53">
        <f t="shared" si="0"/>
        <v>1626864922</v>
      </c>
      <c r="I24" s="53">
        <f t="shared" si="0"/>
        <v>112765072</v>
      </c>
      <c r="J24" s="53">
        <f t="shared" si="0"/>
        <v>15966517189</v>
      </c>
      <c r="K24" s="31"/>
    </row>
    <row r="25" spans="1:11" ht="13.5">
      <c r="A25" s="30">
        <v>21</v>
      </c>
      <c r="B25" s="46">
        <v>556513</v>
      </c>
      <c r="C25" s="47">
        <v>64041150</v>
      </c>
      <c r="E25" s="37"/>
      <c r="F25" s="40" t="s">
        <v>25</v>
      </c>
      <c r="G25" s="55">
        <f t="shared" si="0"/>
        <v>11299829</v>
      </c>
      <c r="H25" s="55">
        <f t="shared" si="0"/>
        <v>1596263410</v>
      </c>
      <c r="I25" s="55">
        <f t="shared" si="0"/>
        <v>86964160</v>
      </c>
      <c r="J25" s="55">
        <f t="shared" si="0"/>
        <v>15583274759</v>
      </c>
      <c r="K25" s="31"/>
    </row>
    <row r="26" spans="1:11" ht="13.5">
      <c r="A26" s="30">
        <v>22</v>
      </c>
      <c r="B26" s="46"/>
      <c r="C26" s="47"/>
      <c r="E26" s="116" t="s">
        <v>46</v>
      </c>
      <c r="F26" s="117"/>
      <c r="G26" s="2">
        <f>G24/G25</f>
        <v>1.0976438670001112</v>
      </c>
      <c r="H26" s="2">
        <f>H24/H25</f>
        <v>1.0191707156903385</v>
      </c>
      <c r="I26" s="2">
        <f>I24/I25</f>
        <v>1.2966844272399112</v>
      </c>
      <c r="J26" s="2">
        <f>J24/J25</f>
        <v>1.024593189552707</v>
      </c>
      <c r="K26" s="31"/>
    </row>
    <row r="27" spans="1:10" ht="13.5" customHeight="1">
      <c r="A27" s="30">
        <v>23</v>
      </c>
      <c r="B27" s="46">
        <v>589689</v>
      </c>
      <c r="C27" s="47">
        <v>117838928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11839</v>
      </c>
      <c r="C28" s="47">
        <v>6253945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83049</v>
      </c>
      <c r="C29" s="47">
        <v>35962357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955321</v>
      </c>
      <c r="C30" s="47">
        <v>114006294</v>
      </c>
      <c r="F30" s="45"/>
      <c r="G30" s="45"/>
      <c r="H30" s="45"/>
      <c r="I30" s="45"/>
      <c r="J30" s="45"/>
    </row>
    <row r="31" spans="1:3" ht="13.5">
      <c r="A31" s="30">
        <v>27</v>
      </c>
      <c r="B31" s="46">
        <v>1037924</v>
      </c>
      <c r="C31" s="47">
        <v>129387265</v>
      </c>
    </row>
    <row r="32" spans="1:3" ht="13.5">
      <c r="A32" s="30">
        <v>28</v>
      </c>
      <c r="B32" s="46">
        <v>1423830</v>
      </c>
      <c r="C32" s="47">
        <v>118536310</v>
      </c>
    </row>
    <row r="33" spans="1:3" ht="13.5">
      <c r="A33" s="30">
        <v>29</v>
      </c>
      <c r="B33" s="46"/>
      <c r="C33" s="47"/>
    </row>
    <row r="34" spans="1:3" ht="13.5">
      <c r="A34" s="30">
        <v>30</v>
      </c>
      <c r="B34" s="46">
        <v>1072742</v>
      </c>
      <c r="C34" s="47">
        <v>100087524</v>
      </c>
    </row>
    <row r="35" spans="1:3" ht="14.25" thickBot="1">
      <c r="A35" s="30">
        <v>31</v>
      </c>
      <c r="B35" s="46">
        <v>73727</v>
      </c>
      <c r="C35" s="47">
        <v>33989375</v>
      </c>
    </row>
    <row r="36" spans="1:3" ht="14.25" thickBot="1">
      <c r="A36" s="113" t="s">
        <v>24</v>
      </c>
      <c r="B36" s="5">
        <f>SUM(B5:B35)</f>
        <v>12403188</v>
      </c>
      <c r="C36" s="5">
        <f>SUM(C5:C35)</f>
        <v>1626864922</v>
      </c>
    </row>
    <row r="37" spans="1:3" ht="13.5">
      <c r="A37" s="14" t="s">
        <v>25</v>
      </c>
      <c r="B37" s="4">
        <v>11299829</v>
      </c>
      <c r="C37" s="4">
        <v>1596263410</v>
      </c>
    </row>
    <row r="38" spans="1:5" ht="14.25" thickBot="1">
      <c r="A38" s="15" t="s">
        <v>47</v>
      </c>
      <c r="B38" s="2">
        <f>B36/B37</f>
        <v>1.0976438670001112</v>
      </c>
      <c r="C38" s="2">
        <f>C36/C37</f>
        <v>1.0191707156903385</v>
      </c>
      <c r="E38" s="26"/>
    </row>
    <row r="39" spans="1:3" ht="24.75" thickBot="1">
      <c r="A39" s="19" t="s">
        <v>87</v>
      </c>
      <c r="B39" s="112">
        <f>'９月'!B39+'10月'!B36</f>
        <v>112765072</v>
      </c>
      <c r="C39" s="5">
        <f>'９月'!C39+'10月'!C36</f>
        <v>15966517189</v>
      </c>
    </row>
    <row r="40" spans="1:7" ht="13.5">
      <c r="A40" s="22" t="s">
        <v>48</v>
      </c>
      <c r="B40" s="24">
        <f>'９月'!B40+'10月'!B37</f>
        <v>86964160</v>
      </c>
      <c r="C40" s="24">
        <f>'９月'!C40+'10月'!C37</f>
        <v>15583274759</v>
      </c>
      <c r="G40" s="28"/>
    </row>
    <row r="41" spans="1:3" ht="13.5">
      <c r="A41" s="16" t="s">
        <v>49</v>
      </c>
      <c r="B41" s="23">
        <f>B39/B40</f>
        <v>1.2966844272399112</v>
      </c>
      <c r="C41" s="23">
        <f>C39/C40</f>
        <v>1.024593189552707</v>
      </c>
    </row>
    <row r="42" ht="13.5">
      <c r="F42" s="28"/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4">
      <selection activeCell="K11" sqref="K11:L11"/>
    </sheetView>
  </sheetViews>
  <sheetFormatPr defaultColWidth="9.00390625" defaultRowHeight="13.5"/>
  <cols>
    <col min="1" max="1" width="9.625" style="0" customWidth="1"/>
    <col min="2" max="2" width="11.75390625" style="0" customWidth="1"/>
    <col min="3" max="3" width="13.50390625" style="0" customWidth="1"/>
    <col min="4" max="4" width="0.3710937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17" t="s">
        <v>114</v>
      </c>
    </row>
    <row r="3" spans="1:7" ht="14.25">
      <c r="A3" s="18" t="s">
        <v>34</v>
      </c>
      <c r="E3" s="124" t="s">
        <v>35</v>
      </c>
      <c r="F3" s="124"/>
      <c r="G3" s="124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90</v>
      </c>
      <c r="I4" s="8" t="s">
        <v>91</v>
      </c>
      <c r="J4" s="9"/>
      <c r="K4" s="31"/>
    </row>
    <row r="5" spans="1:11" ht="13.5">
      <c r="A5" s="30">
        <v>1</v>
      </c>
      <c r="B5" s="46">
        <v>358214</v>
      </c>
      <c r="C5" s="47">
        <v>64759706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534795</v>
      </c>
      <c r="C6" s="47">
        <v>70490844</v>
      </c>
      <c r="E6" s="118" t="s">
        <v>40</v>
      </c>
      <c r="F6" s="119"/>
      <c r="G6" s="53">
        <v>7385635</v>
      </c>
      <c r="H6" s="64">
        <v>718662430</v>
      </c>
      <c r="I6" s="53">
        <f>'10月'!I6+'11月'!G6</f>
        <v>105439971</v>
      </c>
      <c r="J6" s="53">
        <f>'10月'!J6+'11月'!H6</f>
        <v>9388186349</v>
      </c>
      <c r="K6" s="31"/>
    </row>
    <row r="7" spans="1:12" ht="13.5">
      <c r="A7" s="30">
        <v>3</v>
      </c>
      <c r="B7" s="46">
        <v>665007</v>
      </c>
      <c r="C7" s="47">
        <v>61191761</v>
      </c>
      <c r="E7" s="37"/>
      <c r="F7" s="40" t="s">
        <v>23</v>
      </c>
      <c r="G7" s="69">
        <v>9982596</v>
      </c>
      <c r="H7" s="73">
        <v>1104790586</v>
      </c>
      <c r="I7" s="69">
        <f>'10月'!I7+'11月'!G7</f>
        <v>81159012</v>
      </c>
      <c r="J7" s="69">
        <f>'10月'!J7+'11月'!H7</f>
        <v>9439439556</v>
      </c>
      <c r="K7" s="31"/>
      <c r="L7" s="28"/>
    </row>
    <row r="8" spans="1:11" ht="13.5">
      <c r="A8" s="30">
        <v>4</v>
      </c>
      <c r="B8" s="46">
        <v>159733</v>
      </c>
      <c r="C8" s="47">
        <v>44404533</v>
      </c>
      <c r="E8" s="118" t="s">
        <v>88</v>
      </c>
      <c r="F8" s="119"/>
      <c r="G8" s="70">
        <v>12927</v>
      </c>
      <c r="H8" s="100">
        <v>15129384</v>
      </c>
      <c r="I8" s="53">
        <f>'10月'!I8+'11月'!G8</f>
        <v>168775</v>
      </c>
      <c r="J8" s="53">
        <f>'10月'!J8+'11月'!H8</f>
        <v>152422898</v>
      </c>
      <c r="K8" s="31"/>
    </row>
    <row r="9" spans="1:11" ht="13.5">
      <c r="A9" s="30">
        <v>5</v>
      </c>
      <c r="B9" s="46"/>
      <c r="C9" s="47"/>
      <c r="E9" s="37"/>
      <c r="F9" s="40" t="s">
        <v>23</v>
      </c>
      <c r="G9" s="84">
        <v>8710</v>
      </c>
      <c r="H9" s="84">
        <v>6954109</v>
      </c>
      <c r="I9" s="69">
        <f>'10月'!I9+'11月'!G9</f>
        <v>561333</v>
      </c>
      <c r="J9" s="69">
        <f>'10月'!J9+'11月'!H9</f>
        <v>324602692</v>
      </c>
      <c r="K9" s="31"/>
    </row>
    <row r="10" spans="1:11" ht="13.5">
      <c r="A10" s="30">
        <v>6</v>
      </c>
      <c r="B10" s="46">
        <v>290320</v>
      </c>
      <c r="C10" s="47">
        <v>46667790</v>
      </c>
      <c r="E10" s="118" t="s">
        <v>89</v>
      </c>
      <c r="F10" s="119"/>
      <c r="G10" s="53">
        <v>695400</v>
      </c>
      <c r="H10" s="64">
        <v>427201571</v>
      </c>
      <c r="I10" s="53">
        <f>'10月'!I10+'11月'!G10</f>
        <v>6556849</v>
      </c>
      <c r="J10" s="53">
        <f>'10月'!J10+'11月'!H10</f>
        <v>2869375818</v>
      </c>
      <c r="K10" s="31"/>
    </row>
    <row r="11" spans="1:11" ht="13.5">
      <c r="A11" s="30">
        <v>7</v>
      </c>
      <c r="B11" s="46">
        <v>447640</v>
      </c>
      <c r="C11" s="47">
        <v>105258875</v>
      </c>
      <c r="E11" s="37"/>
      <c r="F11" s="40" t="s">
        <v>23</v>
      </c>
      <c r="G11" s="69">
        <v>885942</v>
      </c>
      <c r="H11" s="69">
        <v>414258419</v>
      </c>
      <c r="I11" s="69">
        <f>'10月'!I11+'11月'!G11</f>
        <v>7346023</v>
      </c>
      <c r="J11" s="69">
        <f>'10月'!J11+'11月'!H11</f>
        <v>2548079036</v>
      </c>
      <c r="K11" s="31"/>
    </row>
    <row r="12" spans="1:11" ht="13.5">
      <c r="A12" s="30">
        <v>8</v>
      </c>
      <c r="B12" s="46">
        <v>98353</v>
      </c>
      <c r="C12" s="47">
        <v>46331501</v>
      </c>
      <c r="E12" s="118" t="s">
        <v>43</v>
      </c>
      <c r="F12" s="119"/>
      <c r="G12" s="70">
        <v>5510</v>
      </c>
      <c r="H12" s="100">
        <v>6617489</v>
      </c>
      <c r="I12" s="53">
        <f>'10月'!I12+'11月'!G12</f>
        <v>84199</v>
      </c>
      <c r="J12" s="53">
        <f>'10月'!J12+'11月'!H12</f>
        <v>86611848</v>
      </c>
      <c r="K12" s="28"/>
    </row>
    <row r="13" spans="1:11" ht="13.5">
      <c r="A13" s="30">
        <v>9</v>
      </c>
      <c r="B13" s="46">
        <v>103201</v>
      </c>
      <c r="C13" s="47">
        <v>124919451</v>
      </c>
      <c r="E13" s="37"/>
      <c r="F13" s="40" t="s">
        <v>23</v>
      </c>
      <c r="G13" s="84">
        <v>6319</v>
      </c>
      <c r="H13" s="84">
        <v>6517049</v>
      </c>
      <c r="I13" s="69">
        <f>'10月'!I13+'11月'!G13</f>
        <v>80792</v>
      </c>
      <c r="J13" s="69">
        <f>'10月'!J13+'11月'!H13</f>
        <v>79214764</v>
      </c>
      <c r="K13" s="31"/>
    </row>
    <row r="14" spans="1:11" ht="13.5">
      <c r="A14" s="30">
        <v>10</v>
      </c>
      <c r="B14" s="46">
        <v>292081</v>
      </c>
      <c r="C14" s="47">
        <v>70026886</v>
      </c>
      <c r="E14" s="125" t="s">
        <v>96</v>
      </c>
      <c r="F14" s="126"/>
      <c r="G14" s="53"/>
      <c r="H14" s="56"/>
      <c r="I14" s="53">
        <f>'10月'!I14+'11月'!G14</f>
        <v>0</v>
      </c>
      <c r="J14" s="53">
        <f>'10月'!J14+'11月'!H14</f>
        <v>0</v>
      </c>
      <c r="K14" s="31"/>
    </row>
    <row r="15" spans="1:11" ht="13.5">
      <c r="A15" s="30">
        <v>11</v>
      </c>
      <c r="B15" s="46">
        <v>130519</v>
      </c>
      <c r="C15" s="47">
        <v>66560186</v>
      </c>
      <c r="E15" s="37"/>
      <c r="F15" s="40" t="s">
        <v>23</v>
      </c>
      <c r="G15" s="69"/>
      <c r="H15" s="74"/>
      <c r="I15" s="69">
        <f>'10月'!I15+'11月'!G15</f>
        <v>0</v>
      </c>
      <c r="J15" s="69">
        <f>'10月'!J15+'11月'!H15</f>
        <v>0</v>
      </c>
      <c r="K15" s="31"/>
    </row>
    <row r="16" spans="1:11" ht="13.5">
      <c r="A16" s="30">
        <v>12</v>
      </c>
      <c r="B16" s="46"/>
      <c r="C16" s="47"/>
      <c r="E16" s="118" t="s">
        <v>44</v>
      </c>
      <c r="F16" s="119"/>
      <c r="G16" s="53"/>
      <c r="H16" s="53"/>
      <c r="I16" s="53">
        <f>'10月'!I16+'11月'!G16</f>
        <v>0</v>
      </c>
      <c r="J16" s="53">
        <f>'10月'!J16+'11月'!H16</f>
        <v>0</v>
      </c>
      <c r="K16" s="31"/>
    </row>
    <row r="17" spans="1:11" ht="13.5">
      <c r="A17" s="30">
        <v>13</v>
      </c>
      <c r="B17" s="46">
        <v>398558</v>
      </c>
      <c r="C17" s="47">
        <v>121057104</v>
      </c>
      <c r="E17" s="37"/>
      <c r="F17" s="40" t="s">
        <v>23</v>
      </c>
      <c r="G17" s="55"/>
      <c r="H17" s="55"/>
      <c r="I17" s="69">
        <f>'10月'!I17+'11月'!G17</f>
        <v>0</v>
      </c>
      <c r="J17" s="69">
        <f>'10月'!J17+'11月'!H17</f>
        <v>0</v>
      </c>
      <c r="K17" s="31"/>
    </row>
    <row r="18" spans="1:11" ht="13.5">
      <c r="A18" s="30">
        <v>14</v>
      </c>
      <c r="B18" s="46">
        <v>46740</v>
      </c>
      <c r="C18" s="47">
        <v>22205304</v>
      </c>
      <c r="E18" s="122" t="s">
        <v>27</v>
      </c>
      <c r="F18" s="123"/>
      <c r="G18" s="101">
        <v>423267</v>
      </c>
      <c r="H18" s="102">
        <v>792532062</v>
      </c>
      <c r="I18" s="53">
        <f>'10月'!I18+'11月'!G18</f>
        <v>3849270</v>
      </c>
      <c r="J18" s="53">
        <f>'10月'!J18+'11月'!H18</f>
        <v>2681932956</v>
      </c>
      <c r="K18" s="31"/>
    </row>
    <row r="19" spans="1:11" ht="13.5">
      <c r="A19" s="30">
        <v>15</v>
      </c>
      <c r="B19" s="46">
        <v>747991</v>
      </c>
      <c r="C19" s="47">
        <v>110563410</v>
      </c>
      <c r="E19" s="37"/>
      <c r="F19" s="40" t="s">
        <v>23</v>
      </c>
      <c r="G19" s="84">
        <v>413917</v>
      </c>
      <c r="H19" s="84">
        <v>731891336</v>
      </c>
      <c r="I19" s="69">
        <f>'10月'!I19+'11月'!G19</f>
        <v>3796342</v>
      </c>
      <c r="J19" s="69">
        <f>'10月'!J19+'11月'!H19</f>
        <v>2652146612</v>
      </c>
      <c r="K19" s="31"/>
    </row>
    <row r="20" spans="1:11" ht="13.5">
      <c r="A20" s="30">
        <v>16</v>
      </c>
      <c r="B20" s="46">
        <v>198455</v>
      </c>
      <c r="C20" s="47">
        <v>74745142</v>
      </c>
      <c r="E20" s="118" t="s">
        <v>26</v>
      </c>
      <c r="F20" s="119"/>
      <c r="G20" s="53">
        <v>10237</v>
      </c>
      <c r="H20" s="64">
        <v>7130051</v>
      </c>
      <c r="I20" s="53">
        <f>'10月'!I20+'11月'!G20</f>
        <v>104748</v>
      </c>
      <c r="J20" s="53">
        <f>'10月'!J20+'11月'!H20</f>
        <v>54538317</v>
      </c>
      <c r="K20" s="31"/>
    </row>
    <row r="21" spans="1:11" ht="13.5">
      <c r="A21" s="30">
        <v>17</v>
      </c>
      <c r="B21" s="46">
        <v>308769</v>
      </c>
      <c r="C21" s="47">
        <v>60133271</v>
      </c>
      <c r="E21" s="37"/>
      <c r="F21" s="40" t="s">
        <v>23</v>
      </c>
      <c r="G21" s="69">
        <v>8235</v>
      </c>
      <c r="H21" s="69">
        <v>5725872</v>
      </c>
      <c r="I21" s="69">
        <f>'10月'!I21+'11月'!G21</f>
        <v>133494</v>
      </c>
      <c r="J21" s="69">
        <f>'10月'!J21+'11月'!H21</f>
        <v>59097710</v>
      </c>
      <c r="K21" s="31"/>
    </row>
    <row r="22" spans="1:11" ht="13.5">
      <c r="A22" s="30">
        <v>18</v>
      </c>
      <c r="B22" s="46">
        <v>640689</v>
      </c>
      <c r="C22" s="47">
        <v>120065758</v>
      </c>
      <c r="E22" s="118" t="s">
        <v>45</v>
      </c>
      <c r="F22" s="119"/>
      <c r="G22" s="70">
        <v>612246</v>
      </c>
      <c r="H22" s="100">
        <v>249003225</v>
      </c>
      <c r="I22" s="53">
        <f>'10月'!I22+'11月'!G22</f>
        <v>5706482</v>
      </c>
      <c r="J22" s="53">
        <f>'10月'!J22+'11月'!H22</f>
        <v>2949725215</v>
      </c>
      <c r="K22" s="31"/>
    </row>
    <row r="23" spans="1:12" ht="13.5">
      <c r="A23" s="30">
        <v>19</v>
      </c>
      <c r="B23" s="46"/>
      <c r="C23" s="47"/>
      <c r="E23" s="37"/>
      <c r="F23" s="40" t="s">
        <v>23</v>
      </c>
      <c r="G23" s="84">
        <v>656777</v>
      </c>
      <c r="H23" s="91">
        <v>283478213</v>
      </c>
      <c r="I23" s="69">
        <f>'10月'!I23+'11月'!G23</f>
        <v>5849660</v>
      </c>
      <c r="J23" s="69">
        <f>'10月'!J23+'11月'!H23</f>
        <v>3034309973</v>
      </c>
      <c r="K23" s="31"/>
      <c r="L23" s="31"/>
    </row>
    <row r="24" spans="1:12" ht="13.5">
      <c r="A24" s="30">
        <v>20</v>
      </c>
      <c r="B24" s="46">
        <v>160872</v>
      </c>
      <c r="C24" s="47">
        <v>67614949</v>
      </c>
      <c r="E24" s="118" t="s">
        <v>24</v>
      </c>
      <c r="F24" s="119"/>
      <c r="G24" s="53">
        <f aca="true" t="shared" si="0" ref="G24:J25">G6+G8+G10+G12+G14+G16+G18+G20+G22</f>
        <v>9145222</v>
      </c>
      <c r="H24" s="53">
        <f t="shared" si="0"/>
        <v>2216276212</v>
      </c>
      <c r="I24" s="53">
        <f t="shared" si="0"/>
        <v>121910294</v>
      </c>
      <c r="J24" s="53">
        <f t="shared" si="0"/>
        <v>18182793401</v>
      </c>
      <c r="K24" s="31"/>
      <c r="L24" s="31"/>
    </row>
    <row r="25" spans="1:12" ht="13.5">
      <c r="A25" s="30">
        <v>21</v>
      </c>
      <c r="B25" s="46">
        <v>27363</v>
      </c>
      <c r="C25" s="47">
        <v>29108415</v>
      </c>
      <c r="E25" s="37"/>
      <c r="F25" s="40" t="s">
        <v>25</v>
      </c>
      <c r="G25" s="55">
        <f t="shared" si="0"/>
        <v>11962496</v>
      </c>
      <c r="H25" s="55">
        <f t="shared" si="0"/>
        <v>2553615584</v>
      </c>
      <c r="I25" s="55">
        <f t="shared" si="0"/>
        <v>98926656</v>
      </c>
      <c r="J25" s="55">
        <f t="shared" si="0"/>
        <v>18136890343</v>
      </c>
      <c r="K25" s="31"/>
      <c r="L25" s="31"/>
    </row>
    <row r="26" spans="1:12" ht="13.5">
      <c r="A26" s="30">
        <v>22</v>
      </c>
      <c r="B26" s="46">
        <v>386777</v>
      </c>
      <c r="C26" s="47">
        <v>113549640</v>
      </c>
      <c r="E26" s="116" t="s">
        <v>46</v>
      </c>
      <c r="F26" s="117"/>
      <c r="G26" s="2">
        <f>G24/G25</f>
        <v>0.7644911229228415</v>
      </c>
      <c r="H26" s="2">
        <f>H24/H25</f>
        <v>0.8678973553757886</v>
      </c>
      <c r="I26" s="2">
        <f>I24/I25</f>
        <v>1.2323300809844417</v>
      </c>
      <c r="J26" s="2">
        <f>J24/J25</f>
        <v>1.002530922177501</v>
      </c>
      <c r="K26" s="31"/>
      <c r="L26" s="31"/>
    </row>
    <row r="27" spans="1:10" ht="13.5" customHeight="1">
      <c r="A27" s="30">
        <v>23</v>
      </c>
      <c r="B27" s="46">
        <v>661493</v>
      </c>
      <c r="C27" s="47">
        <v>106575359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84548</v>
      </c>
      <c r="C28" s="47">
        <v>67000043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36919</v>
      </c>
      <c r="C29" s="47">
        <v>61571769</v>
      </c>
      <c r="F29" s="45"/>
      <c r="G29" s="45"/>
      <c r="H29" s="45"/>
      <c r="I29" s="45"/>
      <c r="J29" s="45"/>
    </row>
    <row r="30" spans="1:10" ht="13.5">
      <c r="A30" s="30">
        <v>26</v>
      </c>
      <c r="B30" s="46"/>
      <c r="C30" s="47"/>
      <c r="F30" s="45"/>
      <c r="G30" s="45"/>
      <c r="H30" s="45"/>
      <c r="I30" s="45"/>
      <c r="J30" s="45"/>
    </row>
    <row r="31" spans="1:3" ht="13.5">
      <c r="A31" s="30">
        <v>27</v>
      </c>
      <c r="B31" s="46">
        <v>141106</v>
      </c>
      <c r="C31" s="47">
        <v>80623579</v>
      </c>
    </row>
    <row r="32" spans="1:3" ht="13.5">
      <c r="A32" s="30">
        <v>28</v>
      </c>
      <c r="B32" s="46">
        <v>114120</v>
      </c>
      <c r="C32" s="47">
        <v>45107104</v>
      </c>
    </row>
    <row r="33" spans="1:3" ht="13.5">
      <c r="A33" s="30">
        <v>29</v>
      </c>
      <c r="B33" s="46">
        <v>995885</v>
      </c>
      <c r="C33" s="47">
        <v>244860017</v>
      </c>
    </row>
    <row r="34" spans="1:3" ht="13.5">
      <c r="A34" s="30">
        <v>30</v>
      </c>
      <c r="B34" s="46">
        <v>1115074</v>
      </c>
      <c r="C34" s="47">
        <v>190883815</v>
      </c>
    </row>
    <row r="35" spans="1:3" ht="14.25" thickBot="1">
      <c r="A35" s="30">
        <v>31</v>
      </c>
      <c r="B35" s="46"/>
      <c r="C35" s="47"/>
    </row>
    <row r="36" spans="1:3" ht="14.25" thickBot="1">
      <c r="A36" s="113" t="s">
        <v>24</v>
      </c>
      <c r="B36" s="5">
        <f>SUM(B5:B35)</f>
        <v>9145222</v>
      </c>
      <c r="C36" s="5">
        <f>SUM(C5:C35)</f>
        <v>2216276212</v>
      </c>
    </row>
    <row r="37" spans="1:7" ht="13.5">
      <c r="A37" s="14" t="s">
        <v>25</v>
      </c>
      <c r="B37" s="4">
        <v>11962496</v>
      </c>
      <c r="C37" s="4">
        <v>2553615584</v>
      </c>
      <c r="G37" s="28"/>
    </row>
    <row r="38" spans="1:5" ht="14.25" thickBot="1">
      <c r="A38" s="15" t="s">
        <v>47</v>
      </c>
      <c r="B38" s="2">
        <f>B36/B37</f>
        <v>0.7644911229228415</v>
      </c>
      <c r="C38" s="2">
        <f>C36/C37</f>
        <v>0.8678973553757886</v>
      </c>
      <c r="E38" s="26"/>
    </row>
    <row r="39" spans="1:7" ht="24.75" thickBot="1">
      <c r="A39" s="19" t="s">
        <v>92</v>
      </c>
      <c r="B39" s="5">
        <f>'10月'!B39+'11月'!B36</f>
        <v>121910294</v>
      </c>
      <c r="C39" s="5">
        <f>'10月'!C39+'11月'!C36</f>
        <v>18182793401</v>
      </c>
      <c r="G39" s="28"/>
    </row>
    <row r="40" spans="1:7" ht="13.5">
      <c r="A40" s="22" t="s">
        <v>48</v>
      </c>
      <c r="B40" s="24">
        <f>'10月'!B40+'11月'!B37</f>
        <v>98926656</v>
      </c>
      <c r="C40" s="24">
        <f>'10月'!C40+'11月'!C37</f>
        <v>18136890343</v>
      </c>
      <c r="G40" s="28"/>
    </row>
    <row r="41" spans="1:3" ht="13.5">
      <c r="A41" s="16" t="s">
        <v>49</v>
      </c>
      <c r="B41" s="23">
        <f>B39/B40</f>
        <v>1.2323300809844417</v>
      </c>
      <c r="C41" s="23">
        <f>C39/C40</f>
        <v>1.002530922177501</v>
      </c>
    </row>
    <row r="42" ht="13.5">
      <c r="F42" s="28"/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K11" sqref="K11:L11"/>
    </sheetView>
  </sheetViews>
  <sheetFormatPr defaultColWidth="9.00390625" defaultRowHeight="13.5"/>
  <cols>
    <col min="1" max="1" width="8.7539062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17" t="s">
        <v>115</v>
      </c>
    </row>
    <row r="3" spans="1:7" ht="14.25">
      <c r="A3" s="18" t="s">
        <v>34</v>
      </c>
      <c r="E3" s="124" t="s">
        <v>35</v>
      </c>
      <c r="F3" s="124"/>
      <c r="G3" s="124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93</v>
      </c>
      <c r="I4" s="8" t="s">
        <v>94</v>
      </c>
      <c r="J4" s="9"/>
      <c r="K4" s="31"/>
    </row>
    <row r="5" spans="1:11" ht="13.5">
      <c r="A5" s="30">
        <v>1</v>
      </c>
      <c r="B5" s="46">
        <v>77545</v>
      </c>
      <c r="C5" s="47">
        <v>72361509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42104</v>
      </c>
      <c r="C6" s="47">
        <v>39049546</v>
      </c>
      <c r="E6" s="118" t="s">
        <v>40</v>
      </c>
      <c r="F6" s="119"/>
      <c r="G6" s="53">
        <v>5064802</v>
      </c>
      <c r="H6" s="64">
        <v>905105720</v>
      </c>
      <c r="I6" s="53">
        <f>'11月'!I6+'12月'!G6</f>
        <v>110504773</v>
      </c>
      <c r="J6" s="53">
        <f>'11月'!J6+'12月'!H6</f>
        <v>10293292069</v>
      </c>
      <c r="K6" s="31"/>
    </row>
    <row r="7" spans="1:12" ht="13.5">
      <c r="A7" s="30">
        <v>3</v>
      </c>
      <c r="B7" s="46"/>
      <c r="C7" s="47"/>
      <c r="E7" s="37"/>
      <c r="F7" s="40" t="s">
        <v>23</v>
      </c>
      <c r="G7" s="69">
        <v>6660502</v>
      </c>
      <c r="H7" s="73">
        <v>1258971684</v>
      </c>
      <c r="I7" s="69">
        <f>'11月'!I7+'12月'!G7</f>
        <v>87819514</v>
      </c>
      <c r="J7" s="69">
        <f>'11月'!J7+'12月'!H7</f>
        <v>10698411240</v>
      </c>
      <c r="K7" s="31"/>
      <c r="L7" s="28"/>
    </row>
    <row r="8" spans="1:11" ht="13.5">
      <c r="A8" s="30">
        <v>4</v>
      </c>
      <c r="B8" s="46">
        <v>217197</v>
      </c>
      <c r="C8" s="47">
        <v>144716753</v>
      </c>
      <c r="E8" s="118" t="s">
        <v>41</v>
      </c>
      <c r="F8" s="119"/>
      <c r="G8" s="70">
        <v>18134</v>
      </c>
      <c r="H8" s="100">
        <v>13672445</v>
      </c>
      <c r="I8" s="53">
        <f>'11月'!I8+'12月'!G8</f>
        <v>186909</v>
      </c>
      <c r="J8" s="53">
        <f>'11月'!J8+'12月'!H8</f>
        <v>166095343</v>
      </c>
      <c r="K8" s="31"/>
    </row>
    <row r="9" spans="1:11" ht="13.5">
      <c r="A9" s="30">
        <v>5</v>
      </c>
      <c r="B9" s="46">
        <v>504958</v>
      </c>
      <c r="C9" s="47">
        <v>109427452</v>
      </c>
      <c r="E9" s="37"/>
      <c r="F9" s="40" t="s">
        <v>23</v>
      </c>
      <c r="G9" s="84">
        <v>220317</v>
      </c>
      <c r="H9" s="84">
        <v>177135054</v>
      </c>
      <c r="I9" s="69">
        <f>'11月'!I9+'12月'!G9</f>
        <v>781650</v>
      </c>
      <c r="J9" s="69">
        <f>'11月'!J9+'12月'!H9</f>
        <v>501737746</v>
      </c>
      <c r="K9" s="31"/>
    </row>
    <row r="10" spans="1:11" ht="13.5">
      <c r="A10" s="30">
        <v>6</v>
      </c>
      <c r="B10" s="46">
        <v>36227</v>
      </c>
      <c r="C10" s="47">
        <v>34657857</v>
      </c>
      <c r="E10" s="118" t="s">
        <v>42</v>
      </c>
      <c r="F10" s="119"/>
      <c r="G10" s="53">
        <v>738221</v>
      </c>
      <c r="H10" s="64">
        <v>564059926</v>
      </c>
      <c r="I10" s="53">
        <f>'11月'!I10+'12月'!G10</f>
        <v>7295070</v>
      </c>
      <c r="J10" s="53">
        <f>'11月'!J10+'12月'!H10</f>
        <v>3433435744</v>
      </c>
      <c r="K10" s="31"/>
    </row>
    <row r="11" spans="1:11" ht="13.5">
      <c r="A11" s="30">
        <v>7</v>
      </c>
      <c r="B11" s="46">
        <v>50208</v>
      </c>
      <c r="C11" s="47">
        <v>53957852</v>
      </c>
      <c r="E11" s="37"/>
      <c r="F11" s="40" t="s">
        <v>23</v>
      </c>
      <c r="G11" s="69">
        <v>867619</v>
      </c>
      <c r="H11" s="69">
        <v>467162066</v>
      </c>
      <c r="I11" s="69">
        <f>'11月'!I11+'12月'!G11</f>
        <v>8213642</v>
      </c>
      <c r="J11" s="69">
        <f>'11月'!J11+'12月'!H11</f>
        <v>3015241102</v>
      </c>
      <c r="K11" s="31"/>
    </row>
    <row r="12" spans="1:11" ht="13.5">
      <c r="A12" s="30">
        <v>8</v>
      </c>
      <c r="B12" s="46">
        <v>379334</v>
      </c>
      <c r="C12" s="47">
        <v>173537061</v>
      </c>
      <c r="E12" s="118" t="s">
        <v>43</v>
      </c>
      <c r="F12" s="119"/>
      <c r="G12" s="70">
        <v>8220</v>
      </c>
      <c r="H12" s="100">
        <v>10777506</v>
      </c>
      <c r="I12" s="53">
        <f>'11月'!I12+'12月'!G12</f>
        <v>92419</v>
      </c>
      <c r="J12" s="53">
        <f>'11月'!J12+'12月'!H12</f>
        <v>97389354</v>
      </c>
      <c r="K12" s="28"/>
    </row>
    <row r="13" spans="1:11" ht="13.5">
      <c r="A13" s="30">
        <v>9</v>
      </c>
      <c r="B13" s="46">
        <v>29752</v>
      </c>
      <c r="C13" s="47">
        <v>37926418</v>
      </c>
      <c r="E13" s="37"/>
      <c r="F13" s="40" t="s">
        <v>23</v>
      </c>
      <c r="G13" s="84">
        <v>11105</v>
      </c>
      <c r="H13" s="84">
        <v>10115378</v>
      </c>
      <c r="I13" s="69">
        <f>'11月'!I13+'12月'!G13</f>
        <v>91897</v>
      </c>
      <c r="J13" s="69">
        <f>'11月'!J13+'12月'!H13</f>
        <v>89330142</v>
      </c>
      <c r="K13" s="31"/>
    </row>
    <row r="14" spans="1:11" ht="13.5">
      <c r="A14" s="30">
        <v>10</v>
      </c>
      <c r="B14" s="46"/>
      <c r="C14" s="47"/>
      <c r="E14" s="125" t="s">
        <v>96</v>
      </c>
      <c r="F14" s="126"/>
      <c r="G14" s="53"/>
      <c r="H14" s="58"/>
      <c r="I14" s="53">
        <f>'11月'!I14+'12月'!G14</f>
        <v>0</v>
      </c>
      <c r="J14" s="53">
        <f>'11月'!J14+'12月'!H14</f>
        <v>0</v>
      </c>
      <c r="K14" s="31"/>
    </row>
    <row r="15" spans="1:11" ht="13.5">
      <c r="A15" s="30">
        <v>11</v>
      </c>
      <c r="B15" s="46">
        <v>71240</v>
      </c>
      <c r="C15" s="47">
        <v>87469615</v>
      </c>
      <c r="E15" s="37"/>
      <c r="F15" s="40" t="s">
        <v>23</v>
      </c>
      <c r="G15" s="69"/>
      <c r="H15" s="86"/>
      <c r="I15" s="69">
        <f>'11月'!I15+'12月'!G15</f>
        <v>0</v>
      </c>
      <c r="J15" s="69">
        <f>'11月'!J15+'12月'!H15</f>
        <v>0</v>
      </c>
      <c r="K15" s="31"/>
    </row>
    <row r="16" spans="1:11" ht="13.5">
      <c r="A16" s="30">
        <v>12</v>
      </c>
      <c r="B16" s="46">
        <v>44463</v>
      </c>
      <c r="C16" s="47">
        <v>38606620</v>
      </c>
      <c r="E16" s="118" t="s">
        <v>44</v>
      </c>
      <c r="F16" s="119"/>
      <c r="G16" s="53"/>
      <c r="H16" s="53"/>
      <c r="I16" s="53">
        <f>'11月'!I16+'12月'!G16</f>
        <v>0</v>
      </c>
      <c r="J16" s="53">
        <f>'11月'!J16+'12月'!H16</f>
        <v>0</v>
      </c>
      <c r="K16" s="31"/>
    </row>
    <row r="17" spans="1:11" ht="13.5">
      <c r="A17" s="30">
        <v>13</v>
      </c>
      <c r="B17" s="46">
        <v>30612</v>
      </c>
      <c r="C17" s="47">
        <v>39267420</v>
      </c>
      <c r="E17" s="37"/>
      <c r="F17" s="40" t="s">
        <v>23</v>
      </c>
      <c r="G17" s="55"/>
      <c r="H17" s="55"/>
      <c r="I17" s="69">
        <f>'11月'!I17+'12月'!G17</f>
        <v>0</v>
      </c>
      <c r="J17" s="69">
        <f>'11月'!J17+'12月'!H17</f>
        <v>0</v>
      </c>
      <c r="K17" s="31"/>
    </row>
    <row r="18" spans="1:11" ht="13.5">
      <c r="A18" s="30">
        <v>14</v>
      </c>
      <c r="B18" s="46">
        <v>112780</v>
      </c>
      <c r="C18" s="47">
        <v>47785493</v>
      </c>
      <c r="E18" s="127" t="s">
        <v>27</v>
      </c>
      <c r="F18" s="128"/>
      <c r="G18" s="70">
        <v>292681</v>
      </c>
      <c r="H18" s="70">
        <v>578028875</v>
      </c>
      <c r="I18" s="53">
        <f>'11月'!I18+'12月'!G18</f>
        <v>4141951</v>
      </c>
      <c r="J18" s="53">
        <f>'11月'!J18+'12月'!H18</f>
        <v>3259961831</v>
      </c>
      <c r="K18" s="31"/>
    </row>
    <row r="19" spans="1:11" ht="13.5">
      <c r="A19" s="30">
        <v>15</v>
      </c>
      <c r="B19" s="46">
        <v>296306</v>
      </c>
      <c r="C19" s="47">
        <v>137460199</v>
      </c>
      <c r="E19" s="37"/>
      <c r="F19" s="40" t="s">
        <v>23</v>
      </c>
      <c r="G19" s="84">
        <v>294537</v>
      </c>
      <c r="H19" s="84">
        <v>531463103</v>
      </c>
      <c r="I19" s="69">
        <f>'11月'!I19+'12月'!G19</f>
        <v>4090879</v>
      </c>
      <c r="J19" s="69">
        <f>'11月'!J19+'12月'!H19</f>
        <v>3183609715</v>
      </c>
      <c r="K19" s="31"/>
    </row>
    <row r="20" spans="1:11" ht="13.5">
      <c r="A20" s="30">
        <v>16</v>
      </c>
      <c r="B20" s="46">
        <v>606171</v>
      </c>
      <c r="C20" s="47">
        <v>158728139</v>
      </c>
      <c r="E20" s="118" t="s">
        <v>26</v>
      </c>
      <c r="F20" s="119"/>
      <c r="G20" s="53">
        <v>10924</v>
      </c>
      <c r="H20" s="64">
        <v>7301206</v>
      </c>
      <c r="I20" s="53">
        <f>'11月'!I20+'12月'!G20</f>
        <v>115672</v>
      </c>
      <c r="J20" s="53">
        <f>'11月'!J20+'12月'!H20</f>
        <v>61839523</v>
      </c>
      <c r="K20" s="31"/>
    </row>
    <row r="21" spans="1:11" ht="13.5">
      <c r="A21" s="30">
        <v>17</v>
      </c>
      <c r="B21" s="46"/>
      <c r="C21" s="47"/>
      <c r="E21" s="37"/>
      <c r="F21" s="40" t="s">
        <v>23</v>
      </c>
      <c r="G21" s="69">
        <v>5268</v>
      </c>
      <c r="H21" s="69">
        <v>3998069</v>
      </c>
      <c r="I21" s="69">
        <f>'11月'!I21+'12月'!G21</f>
        <v>138762</v>
      </c>
      <c r="J21" s="69">
        <f>'11月'!J21+'12月'!H21</f>
        <v>63095779</v>
      </c>
      <c r="K21" s="31"/>
    </row>
    <row r="22" spans="1:11" ht="13.5">
      <c r="A22" s="30">
        <v>18</v>
      </c>
      <c r="B22" s="46">
        <v>162942</v>
      </c>
      <c r="C22" s="47">
        <v>97305265</v>
      </c>
      <c r="E22" s="118" t="s">
        <v>45</v>
      </c>
      <c r="F22" s="119"/>
      <c r="G22" s="70">
        <v>394591</v>
      </c>
      <c r="H22" s="100">
        <v>314524573</v>
      </c>
      <c r="I22" s="53">
        <f>'11月'!I22+'12月'!G22</f>
        <v>6101073</v>
      </c>
      <c r="J22" s="53">
        <f>'11月'!J22+'12月'!H22</f>
        <v>3264249788</v>
      </c>
      <c r="K22" s="31"/>
    </row>
    <row r="23" spans="1:11" ht="13.5">
      <c r="A23" s="30">
        <v>19</v>
      </c>
      <c r="B23" s="46">
        <v>56604</v>
      </c>
      <c r="C23" s="47">
        <v>43993477</v>
      </c>
      <c r="E23" s="37"/>
      <c r="F23" s="40" t="s">
        <v>23</v>
      </c>
      <c r="G23" s="84">
        <v>487275</v>
      </c>
      <c r="H23" s="94">
        <v>306625044</v>
      </c>
      <c r="I23" s="69">
        <f>'11月'!I23+'12月'!G23</f>
        <v>6336935</v>
      </c>
      <c r="J23" s="69">
        <f>'11月'!J23+'12月'!H23</f>
        <v>3340935017</v>
      </c>
      <c r="K23" s="31"/>
    </row>
    <row r="24" spans="1:11" ht="13.5">
      <c r="A24" s="30">
        <v>20</v>
      </c>
      <c r="B24" s="46">
        <v>378281</v>
      </c>
      <c r="C24" s="47">
        <v>191533422</v>
      </c>
      <c r="E24" s="118" t="s">
        <v>24</v>
      </c>
      <c r="F24" s="119"/>
      <c r="G24" s="53">
        <f aca="true" t="shared" si="0" ref="G24:J25">G6+G8+G10+G12+G14+G16+G18+G20+G22</f>
        <v>6527573</v>
      </c>
      <c r="H24" s="53">
        <f t="shared" si="0"/>
        <v>2393470251</v>
      </c>
      <c r="I24" s="53">
        <f t="shared" si="0"/>
        <v>128437867</v>
      </c>
      <c r="J24" s="53">
        <f t="shared" si="0"/>
        <v>20576263652</v>
      </c>
      <c r="K24" s="31"/>
    </row>
    <row r="25" spans="1:11" ht="13.5">
      <c r="A25" s="30">
        <v>21</v>
      </c>
      <c r="B25" s="46">
        <v>917013</v>
      </c>
      <c r="C25" s="47">
        <v>201839938</v>
      </c>
      <c r="E25" s="37"/>
      <c r="F25" s="40" t="s">
        <v>25</v>
      </c>
      <c r="G25" s="55">
        <f t="shared" si="0"/>
        <v>8546623</v>
      </c>
      <c r="H25" s="55">
        <f t="shared" si="0"/>
        <v>2755470398</v>
      </c>
      <c r="I25" s="55">
        <f t="shared" si="0"/>
        <v>107473279</v>
      </c>
      <c r="J25" s="55">
        <f t="shared" si="0"/>
        <v>20892360741</v>
      </c>
      <c r="K25" s="31"/>
    </row>
    <row r="26" spans="1:11" ht="13.5">
      <c r="A26" s="30">
        <v>22</v>
      </c>
      <c r="B26" s="46">
        <v>1095457</v>
      </c>
      <c r="C26" s="47">
        <v>176119496</v>
      </c>
      <c r="E26" s="116" t="s">
        <v>46</v>
      </c>
      <c r="F26" s="117"/>
      <c r="G26" s="23">
        <f>G24/G25</f>
        <v>0.7637604934721001</v>
      </c>
      <c r="H26" s="23">
        <f>H24/H25</f>
        <v>0.8686249189021409</v>
      </c>
      <c r="I26" s="2">
        <f>I24/I25</f>
        <v>1.1950679107873874</v>
      </c>
      <c r="J26" s="2">
        <f>J24/J25</f>
        <v>0.9848702072054654</v>
      </c>
      <c r="K26" s="31"/>
    </row>
    <row r="27" spans="1:10" ht="13.5" customHeight="1">
      <c r="A27" s="30">
        <v>23</v>
      </c>
      <c r="B27" s="46">
        <v>791639</v>
      </c>
      <c r="C27" s="47">
        <v>159328956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/>
      <c r="C28" s="47"/>
      <c r="F28" s="45"/>
      <c r="G28" s="45"/>
      <c r="H28" s="45"/>
      <c r="I28" s="45"/>
      <c r="J28" s="45"/>
    </row>
    <row r="29" spans="1:10" ht="13.5">
      <c r="A29" s="30">
        <v>25</v>
      </c>
      <c r="B29" s="46">
        <v>445042</v>
      </c>
      <c r="C29" s="47">
        <v>164269528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42164</v>
      </c>
      <c r="C30" s="47">
        <v>27599046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75339</v>
      </c>
      <c r="C31" s="47">
        <v>67692927</v>
      </c>
      <c r="F31" s="45"/>
      <c r="G31" s="45"/>
      <c r="H31" s="45"/>
      <c r="I31" s="57"/>
      <c r="J31" s="45"/>
    </row>
    <row r="32" spans="1:3" ht="13.5">
      <c r="A32" s="30">
        <v>28</v>
      </c>
      <c r="B32" s="46">
        <v>18207</v>
      </c>
      <c r="C32" s="47">
        <v>25428681</v>
      </c>
    </row>
    <row r="33" spans="1:8" ht="13.5">
      <c r="A33" s="30">
        <v>29</v>
      </c>
      <c r="B33" s="46">
        <v>22441</v>
      </c>
      <c r="C33" s="47">
        <v>36014757</v>
      </c>
      <c r="F33" s="44"/>
      <c r="G33" s="44"/>
      <c r="H33" s="44"/>
    </row>
    <row r="34" spans="1:8" ht="13.5">
      <c r="A34" s="30">
        <v>30</v>
      </c>
      <c r="B34" s="46">
        <v>23547</v>
      </c>
      <c r="C34" s="47">
        <v>27392824</v>
      </c>
      <c r="F34" s="44"/>
      <c r="G34" s="44"/>
      <c r="H34" s="44"/>
    </row>
    <row r="35" spans="1:3" ht="14.25" thickBot="1">
      <c r="A35" s="30">
        <v>31</v>
      </c>
      <c r="B35" s="46"/>
      <c r="C35" s="47"/>
    </row>
    <row r="36" spans="1:6" ht="14.25" thickBot="1">
      <c r="A36" s="113" t="s">
        <v>24</v>
      </c>
      <c r="B36" s="5">
        <f>SUM(B5:B35)</f>
        <v>6527573</v>
      </c>
      <c r="C36" s="5">
        <f>SUM(C5:C35)</f>
        <v>2393470251</v>
      </c>
      <c r="F36" s="21"/>
    </row>
    <row r="37" spans="1:7" ht="13.5">
      <c r="A37" s="14" t="s">
        <v>25</v>
      </c>
      <c r="B37" s="4">
        <v>8546623</v>
      </c>
      <c r="C37" s="4">
        <v>2755470398</v>
      </c>
      <c r="G37" s="28"/>
    </row>
    <row r="38" spans="1:5" ht="14.25" thickBot="1">
      <c r="A38" s="15" t="s">
        <v>47</v>
      </c>
      <c r="B38" s="2">
        <f>B36/B37</f>
        <v>0.7637604934721001</v>
      </c>
      <c r="C38" s="2">
        <f>C36/C37</f>
        <v>0.8686249189021409</v>
      </c>
      <c r="E38" s="26"/>
    </row>
    <row r="39" spans="1:7" ht="24.75" thickBot="1">
      <c r="A39" s="19" t="s">
        <v>95</v>
      </c>
      <c r="B39" s="5">
        <f>'11月'!B39+'12月'!B36</f>
        <v>128437867</v>
      </c>
      <c r="C39" s="5">
        <f>'11月'!C39+'12月'!C36</f>
        <v>20576263652</v>
      </c>
      <c r="G39" s="28"/>
    </row>
    <row r="40" spans="1:7" ht="13.5">
      <c r="A40" s="22" t="s">
        <v>48</v>
      </c>
      <c r="B40" s="24">
        <f>'11月'!B40+'12月'!B37</f>
        <v>107473279</v>
      </c>
      <c r="C40" s="24">
        <f>'11月'!C40+'12月'!C37</f>
        <v>20892360741</v>
      </c>
      <c r="G40" s="28"/>
    </row>
    <row r="41" spans="1:3" ht="13.5">
      <c r="A41" s="16" t="s">
        <v>49</v>
      </c>
      <c r="B41" s="23">
        <f>B39/B40</f>
        <v>1.1950679107873874</v>
      </c>
      <c r="C41" s="23">
        <f>C39/C40</f>
        <v>0.9848702072054654</v>
      </c>
    </row>
    <row r="42" ht="13.5">
      <c r="F42" s="28"/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115" zoomScaleNormal="115" zoomScalePageLayoutView="0" workbookViewId="0" topLeftCell="A1">
      <selection activeCell="K11" sqref="K11:L11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104</v>
      </c>
    </row>
    <row r="3" spans="1:7" ht="14.25">
      <c r="A3" s="18" t="s">
        <v>18</v>
      </c>
      <c r="E3" s="124" t="s">
        <v>17</v>
      </c>
      <c r="F3" s="124"/>
      <c r="G3" s="124"/>
    </row>
    <row r="4" spans="1:10" ht="13.5">
      <c r="A4" s="1" t="s">
        <v>0</v>
      </c>
      <c r="B4" s="1" t="s">
        <v>5</v>
      </c>
      <c r="C4" s="1" t="s">
        <v>6</v>
      </c>
      <c r="E4" s="41"/>
      <c r="F4" s="38"/>
      <c r="G4" s="8"/>
      <c r="H4" s="29" t="s">
        <v>33</v>
      </c>
      <c r="I4" s="8" t="s">
        <v>28</v>
      </c>
      <c r="J4" s="9"/>
    </row>
    <row r="5" spans="1:10" ht="13.5">
      <c r="A5" s="1">
        <v>1</v>
      </c>
      <c r="B5" s="46">
        <v>214262</v>
      </c>
      <c r="C5" s="47">
        <v>33237357</v>
      </c>
      <c r="E5" s="42"/>
      <c r="F5" s="39"/>
      <c r="G5" s="1" t="s">
        <v>13</v>
      </c>
      <c r="H5" s="30" t="s">
        <v>14</v>
      </c>
      <c r="I5" s="1" t="s">
        <v>13</v>
      </c>
      <c r="J5" s="1" t="s">
        <v>14</v>
      </c>
    </row>
    <row r="6" spans="1:10" ht="13.5">
      <c r="A6" s="30">
        <v>2</v>
      </c>
      <c r="B6" s="95">
        <v>1072693</v>
      </c>
      <c r="C6" s="97">
        <v>125209131</v>
      </c>
      <c r="E6" s="118" t="s">
        <v>7</v>
      </c>
      <c r="F6" s="119"/>
      <c r="G6" s="10">
        <v>8784969</v>
      </c>
      <c r="H6" s="3">
        <v>842915362</v>
      </c>
      <c r="I6" s="10">
        <f>'１月'!G6+'２月'!G6</f>
        <v>16669986</v>
      </c>
      <c r="J6" s="3">
        <f>'１月'!H6+'２月'!H6</f>
        <v>1905272114</v>
      </c>
    </row>
    <row r="7" spans="1:10" ht="13.5">
      <c r="A7" s="1">
        <v>3</v>
      </c>
      <c r="B7" s="95">
        <v>247895</v>
      </c>
      <c r="C7" s="97">
        <v>80141894</v>
      </c>
      <c r="E7" s="37"/>
      <c r="F7" s="40" t="s">
        <v>15</v>
      </c>
      <c r="G7" s="72">
        <v>7244140</v>
      </c>
      <c r="H7" s="77">
        <v>665724252</v>
      </c>
      <c r="I7" s="12">
        <f>'１月'!G7+'２月'!G7</f>
        <v>12069871</v>
      </c>
      <c r="J7" s="13">
        <f>'１月'!H7+'２月'!H7</f>
        <v>1647169212</v>
      </c>
    </row>
    <row r="8" spans="1:10" ht="13.5">
      <c r="A8" s="30">
        <v>4</v>
      </c>
      <c r="B8" s="95">
        <v>168959</v>
      </c>
      <c r="C8" s="97">
        <v>36083189</v>
      </c>
      <c r="E8" s="118" t="s">
        <v>8</v>
      </c>
      <c r="F8" s="119"/>
      <c r="G8" s="78">
        <v>7002</v>
      </c>
      <c r="H8" s="78">
        <v>6010124</v>
      </c>
      <c r="I8" s="11">
        <f>'１月'!G8+'２月'!G8</f>
        <v>31025</v>
      </c>
      <c r="J8" s="11">
        <f>'１月'!H8+'２月'!H8</f>
        <v>27073794</v>
      </c>
    </row>
    <row r="9" spans="1:10" ht="13.5">
      <c r="A9" s="1">
        <v>5</v>
      </c>
      <c r="B9" s="95"/>
      <c r="C9" s="97"/>
      <c r="E9" s="37"/>
      <c r="F9" s="40" t="s">
        <v>15</v>
      </c>
      <c r="G9" s="87">
        <v>76079</v>
      </c>
      <c r="H9" s="87">
        <v>41965426</v>
      </c>
      <c r="I9" s="13">
        <f>'１月'!G9+'２月'!G9</f>
        <v>232306</v>
      </c>
      <c r="J9" s="13">
        <f>'１月'!H9+'２月'!H9</f>
        <v>132902642</v>
      </c>
    </row>
    <row r="10" spans="1:10" ht="13.5">
      <c r="A10" s="30">
        <v>6</v>
      </c>
      <c r="B10" s="95">
        <v>805935</v>
      </c>
      <c r="C10" s="97">
        <v>144905979</v>
      </c>
      <c r="E10" s="118" t="s">
        <v>9</v>
      </c>
      <c r="F10" s="119"/>
      <c r="G10" s="11">
        <v>834650</v>
      </c>
      <c r="H10" s="11">
        <v>389173432</v>
      </c>
      <c r="I10" s="11">
        <f>'１月'!G10+'２月'!G10</f>
        <v>1476270</v>
      </c>
      <c r="J10" s="11">
        <f>'１月'!H10+'２月'!H10</f>
        <v>650392276</v>
      </c>
    </row>
    <row r="11" spans="1:10" ht="13.5">
      <c r="A11" s="1">
        <v>7</v>
      </c>
      <c r="B11" s="95">
        <v>49353</v>
      </c>
      <c r="C11" s="97">
        <v>34631198</v>
      </c>
      <c r="E11" s="37"/>
      <c r="F11" s="40" t="s">
        <v>15</v>
      </c>
      <c r="G11" s="79">
        <v>960490</v>
      </c>
      <c r="H11" s="79">
        <v>286924032</v>
      </c>
      <c r="I11" s="13">
        <f>'１月'!G11+'２月'!G11</f>
        <v>1676430</v>
      </c>
      <c r="J11" s="13">
        <f>'１月'!H11+'２月'!H11</f>
        <v>519914808</v>
      </c>
    </row>
    <row r="12" spans="1:10" ht="13.5">
      <c r="A12" s="30">
        <v>8</v>
      </c>
      <c r="B12" s="95">
        <v>357823</v>
      </c>
      <c r="C12" s="97">
        <v>65072667</v>
      </c>
      <c r="E12" s="118" t="s">
        <v>10</v>
      </c>
      <c r="F12" s="119"/>
      <c r="G12" s="78">
        <v>5497</v>
      </c>
      <c r="H12" s="78">
        <v>5287943</v>
      </c>
      <c r="I12" s="11">
        <f>'１月'!G12+'２月'!G12</f>
        <v>11053</v>
      </c>
      <c r="J12" s="11">
        <f>'１月'!H12+'２月'!H12</f>
        <v>11132638</v>
      </c>
    </row>
    <row r="13" spans="1:10" ht="13.5">
      <c r="A13" s="1">
        <v>9</v>
      </c>
      <c r="B13" s="95">
        <v>490878</v>
      </c>
      <c r="C13" s="97">
        <v>90826269</v>
      </c>
      <c r="E13" s="37"/>
      <c r="F13" s="40" t="s">
        <v>15</v>
      </c>
      <c r="G13" s="87">
        <v>7148</v>
      </c>
      <c r="H13" s="87">
        <v>7683015</v>
      </c>
      <c r="I13" s="13">
        <f>'１月'!G13+'２月'!G13</f>
        <v>13230</v>
      </c>
      <c r="J13" s="13">
        <f>'１月'!H13+'２月'!H13</f>
        <v>13948275</v>
      </c>
    </row>
    <row r="14" spans="1:10" ht="13.5">
      <c r="A14" s="30">
        <v>10</v>
      </c>
      <c r="B14" s="95">
        <v>730254</v>
      </c>
      <c r="C14" s="97">
        <v>190718982</v>
      </c>
      <c r="E14" s="125" t="s">
        <v>96</v>
      </c>
      <c r="F14" s="126"/>
      <c r="G14" s="11"/>
      <c r="H14" s="20"/>
      <c r="I14" s="11">
        <f>'１月'!G14+'２月'!G14</f>
        <v>0</v>
      </c>
      <c r="J14" s="20">
        <f>'１月'!H14+'２月'!H14</f>
        <v>0</v>
      </c>
    </row>
    <row r="15" spans="1:10" ht="13.5">
      <c r="A15" s="1">
        <v>11</v>
      </c>
      <c r="B15" s="95">
        <v>4678</v>
      </c>
      <c r="C15" s="97">
        <v>1693856</v>
      </c>
      <c r="E15" s="37"/>
      <c r="F15" s="40" t="s">
        <v>15</v>
      </c>
      <c r="G15" s="79"/>
      <c r="H15" s="80"/>
      <c r="I15" s="13">
        <f>'１月'!G15+'２月'!G15</f>
        <v>0</v>
      </c>
      <c r="J15" s="13">
        <f>'１月'!H15+'２月'!H15</f>
        <v>0</v>
      </c>
    </row>
    <row r="16" spans="1:10" ht="13.5">
      <c r="A16" s="30">
        <v>12</v>
      </c>
      <c r="B16" s="95"/>
      <c r="C16" s="97"/>
      <c r="E16" s="118" t="s">
        <v>97</v>
      </c>
      <c r="F16" s="119"/>
      <c r="G16" s="11"/>
      <c r="H16" s="11"/>
      <c r="I16" s="11">
        <f>'１月'!G16+'２月'!G16</f>
        <v>0</v>
      </c>
      <c r="J16" s="11">
        <f>'１月'!H16+'２月'!H16</f>
        <v>0</v>
      </c>
    </row>
    <row r="17" spans="1:10" ht="13.5">
      <c r="A17" s="1">
        <v>13</v>
      </c>
      <c r="B17" s="95">
        <v>257067</v>
      </c>
      <c r="C17" s="97">
        <v>48921621</v>
      </c>
      <c r="E17" s="37"/>
      <c r="F17" s="40" t="s">
        <v>15</v>
      </c>
      <c r="G17" s="13"/>
      <c r="H17" s="13"/>
      <c r="I17" s="13">
        <f>'１月'!G17+'２月'!G17</f>
        <v>0</v>
      </c>
      <c r="J17" s="13">
        <f>'１月'!H17+'２月'!H17</f>
        <v>0</v>
      </c>
    </row>
    <row r="18" spans="1:10" ht="13.5">
      <c r="A18" s="30">
        <v>14</v>
      </c>
      <c r="B18" s="95">
        <v>791769</v>
      </c>
      <c r="C18" s="97">
        <v>92529542</v>
      </c>
      <c r="E18" s="122" t="s">
        <v>27</v>
      </c>
      <c r="F18" s="123"/>
      <c r="G18" s="67">
        <v>649674</v>
      </c>
      <c r="H18" s="67">
        <v>348944839</v>
      </c>
      <c r="I18" s="11">
        <f>'１月'!G18+'２月'!G18</f>
        <v>1111352</v>
      </c>
      <c r="J18" s="11">
        <f>'１月'!H18+'２月'!H18</f>
        <v>636431345</v>
      </c>
    </row>
    <row r="19" spans="1:10" ht="13.5">
      <c r="A19" s="1">
        <v>15</v>
      </c>
      <c r="B19" s="95">
        <v>300548</v>
      </c>
      <c r="C19" s="97">
        <v>73992976</v>
      </c>
      <c r="E19" s="37"/>
      <c r="F19" s="40" t="s">
        <v>23</v>
      </c>
      <c r="G19" s="88">
        <v>730725</v>
      </c>
      <c r="H19" s="88">
        <v>393915627</v>
      </c>
      <c r="I19" s="13">
        <f>'１月'!G19+'２月'!G19</f>
        <v>1142969</v>
      </c>
      <c r="J19" s="13">
        <f>'１月'!H19+'２月'!H19</f>
        <v>683803625</v>
      </c>
    </row>
    <row r="20" spans="1:10" ht="13.5">
      <c r="A20" s="30">
        <v>16</v>
      </c>
      <c r="B20" s="95">
        <v>1281110</v>
      </c>
      <c r="C20" s="97">
        <v>118279441</v>
      </c>
      <c r="E20" s="118" t="s">
        <v>26</v>
      </c>
      <c r="F20" s="119"/>
      <c r="G20" s="50">
        <v>2179</v>
      </c>
      <c r="H20" s="50">
        <v>1382428</v>
      </c>
      <c r="I20" s="61">
        <f>'１月'!G20+'２月'!G20</f>
        <v>4987</v>
      </c>
      <c r="J20" s="61">
        <f>'１月'!H20+'２月'!H20</f>
        <v>3791608</v>
      </c>
    </row>
    <row r="21" spans="1:10" ht="13.5">
      <c r="A21" s="1">
        <v>17</v>
      </c>
      <c r="B21" s="95">
        <v>159129</v>
      </c>
      <c r="C21" s="97">
        <v>77274307</v>
      </c>
      <c r="E21" s="37"/>
      <c r="F21" s="40" t="s">
        <v>23</v>
      </c>
      <c r="G21" s="66">
        <v>17422</v>
      </c>
      <c r="H21" s="66">
        <v>7882173</v>
      </c>
      <c r="I21" s="60">
        <f>'１月'!G21+'２月'!G21</f>
        <v>25036</v>
      </c>
      <c r="J21" s="60">
        <f>'１月'!H21+'２月'!H21</f>
        <v>11354107</v>
      </c>
    </row>
    <row r="22" spans="1:10" ht="13.5">
      <c r="A22" s="30">
        <v>18</v>
      </c>
      <c r="B22" s="95">
        <v>109457</v>
      </c>
      <c r="C22" s="97">
        <v>45140895</v>
      </c>
      <c r="E22" s="118" t="s">
        <v>12</v>
      </c>
      <c r="F22" s="119"/>
      <c r="G22" s="67">
        <v>404137</v>
      </c>
      <c r="H22" s="81">
        <v>272660408</v>
      </c>
      <c r="I22" s="11">
        <f>'１月'!G22+'２月'!G22</f>
        <v>728356</v>
      </c>
      <c r="J22" s="20">
        <f>'１月'!H22+'２月'!H22</f>
        <v>486590650</v>
      </c>
    </row>
    <row r="23" spans="1:10" ht="13.5">
      <c r="A23" s="1">
        <v>19</v>
      </c>
      <c r="B23" s="95"/>
      <c r="C23" s="97"/>
      <c r="E23" s="37"/>
      <c r="F23" s="40" t="s">
        <v>15</v>
      </c>
      <c r="G23" s="88">
        <v>418331</v>
      </c>
      <c r="H23" s="89">
        <v>298625311</v>
      </c>
      <c r="I23" s="13">
        <f>'１月'!G23+'２月'!G23</f>
        <v>834764</v>
      </c>
      <c r="J23" s="13">
        <f>'１月'!H23+'２月'!H23</f>
        <v>568718880</v>
      </c>
    </row>
    <row r="24" spans="1:10" ht="13.5">
      <c r="A24" s="30">
        <v>20</v>
      </c>
      <c r="B24" s="95">
        <v>131971</v>
      </c>
      <c r="C24" s="97">
        <v>71796945</v>
      </c>
      <c r="E24" s="118" t="s">
        <v>24</v>
      </c>
      <c r="F24" s="119"/>
      <c r="G24" s="11">
        <f aca="true" t="shared" si="0" ref="G24:J25">G6+G8+G10+G12+G14+G16+G18+G20+G22</f>
        <v>10688108</v>
      </c>
      <c r="H24" s="11">
        <f t="shared" si="0"/>
        <v>1866374536</v>
      </c>
      <c r="I24" s="11">
        <f t="shared" si="0"/>
        <v>20033029</v>
      </c>
      <c r="J24" s="11">
        <f t="shared" si="0"/>
        <v>3720684425</v>
      </c>
    </row>
    <row r="25" spans="1:10" ht="13.5">
      <c r="A25" s="1">
        <v>21</v>
      </c>
      <c r="B25" s="95">
        <v>61647</v>
      </c>
      <c r="C25" s="97">
        <v>31022317</v>
      </c>
      <c r="E25" s="37"/>
      <c r="F25" s="40" t="s">
        <v>25</v>
      </c>
      <c r="G25" s="13">
        <f t="shared" si="0"/>
        <v>9454335</v>
      </c>
      <c r="H25" s="13">
        <f t="shared" si="0"/>
        <v>1702719836</v>
      </c>
      <c r="I25" s="13">
        <f t="shared" si="0"/>
        <v>15994606</v>
      </c>
      <c r="J25" s="13">
        <f t="shared" si="0"/>
        <v>3577811549</v>
      </c>
    </row>
    <row r="26" spans="1:10" ht="13.5">
      <c r="A26" s="30">
        <v>22</v>
      </c>
      <c r="B26" s="95">
        <v>212615</v>
      </c>
      <c r="C26" s="97">
        <v>34829048</v>
      </c>
      <c r="E26" s="116" t="s">
        <v>19</v>
      </c>
      <c r="F26" s="117"/>
      <c r="G26" s="2">
        <f>G24/G25</f>
        <v>1.130498125991939</v>
      </c>
      <c r="H26" s="2">
        <f>H24/H25</f>
        <v>1.0961136979436703</v>
      </c>
      <c r="I26" s="2">
        <f>I24/I25</f>
        <v>1.252486557030539</v>
      </c>
      <c r="J26" s="2">
        <f>J24/J25</f>
        <v>1.0399330356122118</v>
      </c>
    </row>
    <row r="27" spans="1:10" ht="13.5" customHeight="1">
      <c r="A27" s="1">
        <v>23</v>
      </c>
      <c r="B27" s="95">
        <v>1057236</v>
      </c>
      <c r="C27" s="97">
        <v>119854402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95">
        <v>289330</v>
      </c>
      <c r="C28" s="97">
        <v>87514983</v>
      </c>
      <c r="F28" s="45"/>
      <c r="G28" s="45"/>
      <c r="H28" s="45"/>
      <c r="I28" s="45"/>
      <c r="J28" s="45"/>
    </row>
    <row r="29" spans="1:10" ht="13.5">
      <c r="A29" s="1">
        <v>25</v>
      </c>
      <c r="B29" s="95">
        <v>218248</v>
      </c>
      <c r="C29" s="97">
        <v>40509332</v>
      </c>
      <c r="F29" s="45"/>
      <c r="G29" s="45"/>
      <c r="H29" s="45"/>
      <c r="I29" s="45"/>
      <c r="J29" s="45"/>
    </row>
    <row r="30" spans="1:10" ht="13.5">
      <c r="A30" s="30">
        <v>26</v>
      </c>
      <c r="B30" s="95"/>
      <c r="C30" s="97"/>
      <c r="F30" s="45"/>
      <c r="G30" s="45"/>
      <c r="H30" s="45"/>
      <c r="I30" s="45"/>
      <c r="J30" s="45"/>
    </row>
    <row r="31" spans="1:10" ht="13.5">
      <c r="A31" s="1">
        <v>27</v>
      </c>
      <c r="B31" s="95">
        <v>1036528</v>
      </c>
      <c r="C31" s="97">
        <v>115903477</v>
      </c>
      <c r="F31" s="45"/>
      <c r="G31" s="45"/>
      <c r="H31" s="45"/>
      <c r="I31" s="45"/>
      <c r="J31" s="45"/>
    </row>
    <row r="32" spans="1:3" ht="13.5">
      <c r="A32" s="30">
        <v>28</v>
      </c>
      <c r="B32" s="96">
        <v>638723</v>
      </c>
      <c r="C32" s="98">
        <v>106284728</v>
      </c>
    </row>
    <row r="33" spans="1:3" ht="13.5">
      <c r="A33" s="1">
        <v>29</v>
      </c>
      <c r="B33" s="46"/>
      <c r="C33" s="47"/>
    </row>
    <row r="34" spans="1:8" ht="13.5">
      <c r="A34" s="30">
        <v>30</v>
      </c>
      <c r="B34" s="46"/>
      <c r="C34" s="47"/>
      <c r="F34" s="44"/>
      <c r="G34" s="44"/>
      <c r="H34" s="44"/>
    </row>
    <row r="35" spans="1:3" ht="14.25" thickBot="1">
      <c r="A35" s="1">
        <v>31</v>
      </c>
      <c r="B35" s="46"/>
      <c r="C35" s="47"/>
    </row>
    <row r="36" spans="1:6" ht="14.25" thickBot="1">
      <c r="A36" s="113" t="s">
        <v>1</v>
      </c>
      <c r="B36" s="5">
        <f>SUM(B5:B35)</f>
        <v>10688108</v>
      </c>
      <c r="C36" s="5">
        <f>SUM(C5:C35)</f>
        <v>1866374536</v>
      </c>
      <c r="F36" s="21"/>
    </row>
    <row r="37" spans="1:7" ht="13.5">
      <c r="A37" s="14" t="s">
        <v>2</v>
      </c>
      <c r="B37" s="4">
        <v>9454335</v>
      </c>
      <c r="C37" s="4">
        <v>1702719836</v>
      </c>
      <c r="G37" s="28"/>
    </row>
    <row r="38" spans="1:5" ht="14.25" thickBot="1">
      <c r="A38" s="15" t="s">
        <v>3</v>
      </c>
      <c r="B38" s="7">
        <f>B36/B37</f>
        <v>1.130498125991939</v>
      </c>
      <c r="C38" s="7">
        <f>C36/C37</f>
        <v>1.0961136979436703</v>
      </c>
      <c r="E38" s="26"/>
    </row>
    <row r="39" spans="1:3" ht="24.75" thickBot="1">
      <c r="A39" s="19" t="s">
        <v>22</v>
      </c>
      <c r="B39" s="5">
        <f>'１月'!B36+'２月'!B36</f>
        <v>20033029</v>
      </c>
      <c r="C39" s="25">
        <f>'１月'!C36+'２月'!C36</f>
        <v>3720684425</v>
      </c>
    </row>
    <row r="40" spans="1:3" ht="13.5">
      <c r="A40" s="22" t="s">
        <v>4</v>
      </c>
      <c r="B40" s="24">
        <f>'１月'!B37+'２月'!B37</f>
        <v>15994606</v>
      </c>
      <c r="C40" s="24">
        <f>'１月'!C37+'２月'!C37</f>
        <v>3577811549</v>
      </c>
    </row>
    <row r="41" spans="1:3" ht="13.5">
      <c r="A41" s="16" t="s">
        <v>16</v>
      </c>
      <c r="B41" s="23">
        <f>B39/B40</f>
        <v>1.252486557030539</v>
      </c>
      <c r="C41" s="23">
        <f>C39/C40</f>
        <v>1.0399330356122118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K11" sqref="K11:L11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105</v>
      </c>
    </row>
    <row r="3" spans="1:7" ht="14.25">
      <c r="A3" s="18" t="s">
        <v>34</v>
      </c>
      <c r="E3" s="124" t="s">
        <v>35</v>
      </c>
      <c r="F3" s="124"/>
      <c r="G3" s="124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51</v>
      </c>
      <c r="I4" s="8" t="s">
        <v>52</v>
      </c>
      <c r="J4" s="9"/>
    </row>
    <row r="5" spans="1:10" ht="13.5">
      <c r="A5" s="30">
        <v>1</v>
      </c>
      <c r="B5" s="46">
        <v>523458</v>
      </c>
      <c r="C5" s="47">
        <v>71104316</v>
      </c>
      <c r="E5" s="42"/>
      <c r="F5" s="39"/>
      <c r="G5" s="1" t="s">
        <v>39</v>
      </c>
      <c r="H5" s="30" t="s">
        <v>38</v>
      </c>
      <c r="I5" s="1" t="s">
        <v>39</v>
      </c>
      <c r="J5" s="1" t="s">
        <v>38</v>
      </c>
    </row>
    <row r="6" spans="1:10" ht="13.5">
      <c r="A6" s="30">
        <v>2</v>
      </c>
      <c r="B6" s="46">
        <v>1320904</v>
      </c>
      <c r="C6" s="47">
        <v>131222789</v>
      </c>
      <c r="E6" s="118" t="s">
        <v>40</v>
      </c>
      <c r="F6" s="119"/>
      <c r="G6" s="50">
        <v>21398057</v>
      </c>
      <c r="H6" s="48">
        <v>1012657414</v>
      </c>
      <c r="I6" s="50">
        <f>'２月'!I6+'３月'!G6</f>
        <v>38068043</v>
      </c>
      <c r="J6" s="50">
        <f>'２月'!J6+'３月'!H6</f>
        <v>2917929528</v>
      </c>
    </row>
    <row r="7" spans="1:10" ht="13.5">
      <c r="A7" s="30">
        <v>3</v>
      </c>
      <c r="B7" s="46">
        <v>1333052</v>
      </c>
      <c r="C7" s="47">
        <v>136011185</v>
      </c>
      <c r="E7" s="37"/>
      <c r="F7" s="40" t="s">
        <v>23</v>
      </c>
      <c r="G7" s="66">
        <v>8534190</v>
      </c>
      <c r="H7" s="82">
        <v>581439191</v>
      </c>
      <c r="I7" s="66">
        <f>'２月'!I7+'３月'!G7</f>
        <v>20604061</v>
      </c>
      <c r="J7" s="66">
        <f>'２月'!J7+'３月'!H7</f>
        <v>2228608403</v>
      </c>
    </row>
    <row r="8" spans="1:10" ht="13.5">
      <c r="A8" s="30">
        <v>4</v>
      </c>
      <c r="B8" s="46">
        <v>104771</v>
      </c>
      <c r="C8" s="47">
        <v>24754150</v>
      </c>
      <c r="E8" s="118" t="s">
        <v>41</v>
      </c>
      <c r="F8" s="119"/>
      <c r="G8" s="103">
        <v>22412</v>
      </c>
      <c r="H8" s="104">
        <v>19421970</v>
      </c>
      <c r="I8" s="67">
        <f>'２月'!I8+'３月'!G8</f>
        <v>53437</v>
      </c>
      <c r="J8" s="67">
        <f>'２月'!J8+'３月'!H8</f>
        <v>46495764</v>
      </c>
    </row>
    <row r="9" spans="1:10" ht="13.5">
      <c r="A9" s="30">
        <v>5</v>
      </c>
      <c r="B9" s="46"/>
      <c r="C9" s="47"/>
      <c r="E9" s="37"/>
      <c r="F9" s="40" t="s">
        <v>23</v>
      </c>
      <c r="G9" s="88">
        <v>171182</v>
      </c>
      <c r="H9" s="88">
        <v>86513727</v>
      </c>
      <c r="I9" s="68">
        <f>'２月'!I9+'３月'!G9</f>
        <v>403488</v>
      </c>
      <c r="J9" s="68">
        <f>'２月'!J9+'３月'!H9</f>
        <v>219416369</v>
      </c>
    </row>
    <row r="10" spans="1:10" ht="13.5">
      <c r="A10" s="30">
        <v>6</v>
      </c>
      <c r="B10" s="46">
        <v>1723329</v>
      </c>
      <c r="C10" s="47">
        <v>198820260</v>
      </c>
      <c r="E10" s="118" t="s">
        <v>42</v>
      </c>
      <c r="F10" s="119"/>
      <c r="G10" s="50">
        <v>881060</v>
      </c>
      <c r="H10" s="48">
        <v>348177301</v>
      </c>
      <c r="I10" s="50">
        <f>'２月'!I10+'３月'!G10</f>
        <v>2357330</v>
      </c>
      <c r="J10" s="50">
        <f>'２月'!J10+'３月'!H10</f>
        <v>998569577</v>
      </c>
    </row>
    <row r="11" spans="1:10" ht="13.5">
      <c r="A11" s="30">
        <v>7</v>
      </c>
      <c r="B11" s="46">
        <v>440235</v>
      </c>
      <c r="C11" s="47">
        <v>59162539</v>
      </c>
      <c r="E11" s="37"/>
      <c r="F11" s="40" t="s">
        <v>23</v>
      </c>
      <c r="G11" s="66">
        <v>1018550</v>
      </c>
      <c r="H11" s="66">
        <v>293381611</v>
      </c>
      <c r="I11" s="66">
        <f>'２月'!I11+'３月'!G11</f>
        <v>2694980</v>
      </c>
      <c r="J11" s="66">
        <f>'２月'!J11+'３月'!H11</f>
        <v>813296419</v>
      </c>
    </row>
    <row r="12" spans="1:10" ht="13.5">
      <c r="A12" s="30">
        <v>8</v>
      </c>
      <c r="B12" s="46">
        <v>264654</v>
      </c>
      <c r="C12" s="47">
        <v>50066744</v>
      </c>
      <c r="E12" s="118" t="s">
        <v>43</v>
      </c>
      <c r="F12" s="119"/>
      <c r="G12" s="103">
        <v>8252</v>
      </c>
      <c r="H12" s="104">
        <v>7649077</v>
      </c>
      <c r="I12" s="67">
        <f>'２月'!I12+'３月'!G12</f>
        <v>19305</v>
      </c>
      <c r="J12" s="67">
        <f>'２月'!J12+'３月'!H12</f>
        <v>18781715</v>
      </c>
    </row>
    <row r="13" spans="1:10" ht="13.5">
      <c r="A13" s="30">
        <v>9</v>
      </c>
      <c r="B13" s="46">
        <v>68850</v>
      </c>
      <c r="C13" s="47">
        <v>44007758</v>
      </c>
      <c r="E13" s="37"/>
      <c r="F13" s="40" t="s">
        <v>23</v>
      </c>
      <c r="G13" s="88">
        <v>8283</v>
      </c>
      <c r="H13" s="88">
        <v>7538994</v>
      </c>
      <c r="I13" s="68">
        <f>'２月'!I13+'３月'!G13</f>
        <v>21513</v>
      </c>
      <c r="J13" s="68">
        <f>'２月'!J13+'３月'!H13</f>
        <v>21487269</v>
      </c>
    </row>
    <row r="14" spans="1:10" ht="13.5">
      <c r="A14" s="30">
        <v>10</v>
      </c>
      <c r="B14" s="46">
        <v>68025</v>
      </c>
      <c r="C14" s="47">
        <v>42856066</v>
      </c>
      <c r="E14" s="125" t="s">
        <v>96</v>
      </c>
      <c r="F14" s="126"/>
      <c r="G14" s="50"/>
      <c r="H14" s="51"/>
      <c r="I14" s="50">
        <f>'２月'!I14+'３月'!G14</f>
        <v>0</v>
      </c>
      <c r="J14" s="50">
        <f>'２月'!J14+'３月'!H14</f>
        <v>0</v>
      </c>
    </row>
    <row r="15" spans="1:10" ht="13.5">
      <c r="A15" s="30">
        <v>11</v>
      </c>
      <c r="B15" s="46">
        <v>480815</v>
      </c>
      <c r="C15" s="47">
        <v>52291946</v>
      </c>
      <c r="E15" s="37"/>
      <c r="F15" s="40" t="s">
        <v>23</v>
      </c>
      <c r="G15" s="66"/>
      <c r="H15" s="83"/>
      <c r="I15" s="66">
        <f>'２月'!I15+'３月'!G15</f>
        <v>0</v>
      </c>
      <c r="J15" s="66">
        <f>'２月'!J15+'３月'!H15</f>
        <v>0</v>
      </c>
    </row>
    <row r="16" spans="1:10" ht="13.5">
      <c r="A16" s="30">
        <v>12</v>
      </c>
      <c r="B16" s="46"/>
      <c r="C16" s="47"/>
      <c r="E16" s="118" t="s">
        <v>44</v>
      </c>
      <c r="F16" s="119"/>
      <c r="G16" s="50"/>
      <c r="H16" s="50"/>
      <c r="I16" s="67">
        <f>'２月'!I16+'３月'!G16</f>
        <v>0</v>
      </c>
      <c r="J16" s="67">
        <f>'２月'!J16+'３月'!H16</f>
        <v>0</v>
      </c>
    </row>
    <row r="17" spans="1:10" ht="13.5">
      <c r="A17" s="30">
        <v>13</v>
      </c>
      <c r="B17" s="46">
        <v>231519</v>
      </c>
      <c r="C17" s="47">
        <v>66985998</v>
      </c>
      <c r="E17" s="37"/>
      <c r="F17" s="40" t="s">
        <v>23</v>
      </c>
      <c r="G17" s="49"/>
      <c r="H17" s="49"/>
      <c r="I17" s="68">
        <f>'２月'!I17+'３月'!G17</f>
        <v>0</v>
      </c>
      <c r="J17" s="68">
        <f>'２月'!J17+'３月'!H17</f>
        <v>0</v>
      </c>
    </row>
    <row r="18" spans="1:10" ht="13.5">
      <c r="A18" s="30">
        <v>14</v>
      </c>
      <c r="B18" s="46">
        <v>1248526</v>
      </c>
      <c r="C18" s="47">
        <v>115666049</v>
      </c>
      <c r="E18" s="127" t="s">
        <v>27</v>
      </c>
      <c r="F18" s="128"/>
      <c r="G18" s="103">
        <v>542359</v>
      </c>
      <c r="H18" s="104">
        <v>311931821</v>
      </c>
      <c r="I18" s="67">
        <f>'２月'!I18+'３月'!G18</f>
        <v>1653711</v>
      </c>
      <c r="J18" s="67">
        <f>'２月'!J18+'３月'!H18</f>
        <v>948363166</v>
      </c>
    </row>
    <row r="19" spans="1:10" ht="13.5">
      <c r="A19" s="30">
        <v>15</v>
      </c>
      <c r="B19" s="46">
        <v>1756709</v>
      </c>
      <c r="C19" s="47">
        <v>124979911</v>
      </c>
      <c r="E19" s="37"/>
      <c r="F19" s="40" t="s">
        <v>23</v>
      </c>
      <c r="G19" s="88">
        <v>532669</v>
      </c>
      <c r="H19" s="88">
        <v>301071436</v>
      </c>
      <c r="I19" s="68">
        <f>'２月'!I19+'３月'!G19</f>
        <v>1675638</v>
      </c>
      <c r="J19" s="68">
        <f>'２月'!J19+'３月'!H19</f>
        <v>984875061</v>
      </c>
    </row>
    <row r="20" spans="1:10" ht="13.5">
      <c r="A20" s="30">
        <v>16</v>
      </c>
      <c r="B20" s="46">
        <v>20199</v>
      </c>
      <c r="C20" s="47">
        <v>12730022</v>
      </c>
      <c r="E20" s="118" t="s">
        <v>26</v>
      </c>
      <c r="F20" s="119"/>
      <c r="G20" s="50">
        <v>9937</v>
      </c>
      <c r="H20" s="48">
        <v>5249689</v>
      </c>
      <c r="I20" s="67">
        <f>'２月'!I20+'３月'!G20</f>
        <v>14924</v>
      </c>
      <c r="J20" s="67">
        <f>'２月'!J20+'３月'!H20</f>
        <v>9041297</v>
      </c>
    </row>
    <row r="21" spans="1:10" ht="13.5">
      <c r="A21" s="30">
        <v>17</v>
      </c>
      <c r="B21" s="46">
        <v>514739</v>
      </c>
      <c r="C21" s="47">
        <v>72844276</v>
      </c>
      <c r="E21" s="37"/>
      <c r="F21" s="40" t="s">
        <v>23</v>
      </c>
      <c r="G21" s="66">
        <v>14374</v>
      </c>
      <c r="H21" s="66">
        <v>4904743</v>
      </c>
      <c r="I21" s="68">
        <f>'２月'!I21+'３月'!G21</f>
        <v>39410</v>
      </c>
      <c r="J21" s="68">
        <f>'２月'!J21+'３月'!H21</f>
        <v>16258850</v>
      </c>
    </row>
    <row r="22" spans="1:10" ht="13.5">
      <c r="A22" s="30">
        <v>18</v>
      </c>
      <c r="B22" s="46">
        <v>1312205</v>
      </c>
      <c r="C22" s="47">
        <v>89219930</v>
      </c>
      <c r="E22" s="118" t="s">
        <v>45</v>
      </c>
      <c r="F22" s="119"/>
      <c r="G22" s="103">
        <v>478207</v>
      </c>
      <c r="H22" s="104">
        <v>318712358</v>
      </c>
      <c r="I22" s="50">
        <f>'２月'!I22+'３月'!G22</f>
        <v>1206563</v>
      </c>
      <c r="J22" s="50">
        <f>'２月'!J22+'３月'!H22</f>
        <v>805303008</v>
      </c>
    </row>
    <row r="23" spans="1:10" ht="13.5">
      <c r="A23" s="30">
        <v>19</v>
      </c>
      <c r="B23" s="46"/>
      <c r="C23" s="47"/>
      <c r="E23" s="37"/>
      <c r="F23" s="40" t="s">
        <v>23</v>
      </c>
      <c r="G23" s="88">
        <v>475865</v>
      </c>
      <c r="H23" s="90">
        <v>292392553</v>
      </c>
      <c r="I23" s="66">
        <f>'２月'!I23+'３月'!G23</f>
        <v>1310629</v>
      </c>
      <c r="J23" s="66">
        <f>'２月'!J23+'３月'!H23</f>
        <v>861111433</v>
      </c>
    </row>
    <row r="24" spans="1:10" ht="13.5">
      <c r="A24" s="30">
        <v>20</v>
      </c>
      <c r="B24" s="46"/>
      <c r="C24" s="47"/>
      <c r="E24" s="118" t="s">
        <v>24</v>
      </c>
      <c r="F24" s="119"/>
      <c r="G24" s="50">
        <f aca="true" t="shared" si="0" ref="G24:J25">G6+G8+G10+G12+G14+G16+G18+G20+G22</f>
        <v>23340284</v>
      </c>
      <c r="H24" s="50">
        <f t="shared" si="0"/>
        <v>2023799630</v>
      </c>
      <c r="I24" s="53">
        <f t="shared" si="0"/>
        <v>43373313</v>
      </c>
      <c r="J24" s="53">
        <f t="shared" si="0"/>
        <v>5744484055</v>
      </c>
    </row>
    <row r="25" spans="1:10" ht="13.5">
      <c r="A25" s="30">
        <v>21</v>
      </c>
      <c r="B25" s="46">
        <v>1664298</v>
      </c>
      <c r="C25" s="47">
        <v>112488792</v>
      </c>
      <c r="E25" s="37"/>
      <c r="F25" s="40" t="s">
        <v>25</v>
      </c>
      <c r="G25" s="49">
        <f t="shared" si="0"/>
        <v>10755113</v>
      </c>
      <c r="H25" s="49">
        <f t="shared" si="0"/>
        <v>1567242255</v>
      </c>
      <c r="I25" s="55">
        <f t="shared" si="0"/>
        <v>26749719</v>
      </c>
      <c r="J25" s="55">
        <f>J7+J9+J11+J13+J15+J17+J19+J21+J23</f>
        <v>5145053804</v>
      </c>
    </row>
    <row r="26" spans="1:10" ht="13.5">
      <c r="A26" s="30">
        <v>22</v>
      </c>
      <c r="B26" s="46">
        <v>1681661</v>
      </c>
      <c r="C26" s="47">
        <v>86227349</v>
      </c>
      <c r="E26" s="116" t="s">
        <v>46</v>
      </c>
      <c r="F26" s="117"/>
      <c r="G26" s="2">
        <f>G24/G25</f>
        <v>2.170157022060112</v>
      </c>
      <c r="H26" s="2">
        <f>H24/H25</f>
        <v>1.2913125737539535</v>
      </c>
      <c r="I26" s="2">
        <f>I24/I25</f>
        <v>1.621449294476701</v>
      </c>
      <c r="J26" s="2">
        <f>J24/J25</f>
        <v>1.1165061190485464</v>
      </c>
    </row>
    <row r="27" spans="1:10" ht="13.5" customHeight="1">
      <c r="A27" s="30">
        <v>23</v>
      </c>
      <c r="B27" s="46">
        <v>299715</v>
      </c>
      <c r="C27" s="47">
        <v>28820942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1388310</v>
      </c>
      <c r="C28" s="47">
        <v>94919989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1444355</v>
      </c>
      <c r="C29" s="47">
        <v>79725832</v>
      </c>
      <c r="F29" s="45"/>
      <c r="G29" s="45"/>
      <c r="H29" s="45"/>
      <c r="I29" s="45"/>
      <c r="J29" s="45"/>
    </row>
    <row r="30" spans="1:10" ht="13.5">
      <c r="A30" s="30">
        <v>26</v>
      </c>
      <c r="B30" s="46"/>
      <c r="C30" s="47"/>
      <c r="F30" s="45"/>
      <c r="G30" s="45"/>
      <c r="H30" s="45"/>
      <c r="I30" s="45"/>
      <c r="J30" s="45"/>
    </row>
    <row r="31" spans="1:10" ht="13.5">
      <c r="A31" s="30">
        <v>27</v>
      </c>
      <c r="B31" s="46">
        <v>97075</v>
      </c>
      <c r="C31" s="47">
        <v>43689588</v>
      </c>
      <c r="F31" s="45"/>
      <c r="G31" s="45"/>
      <c r="H31" s="45"/>
      <c r="I31" s="45"/>
      <c r="J31" s="45"/>
    </row>
    <row r="32" spans="1:3" ht="13.5">
      <c r="A32" s="30">
        <v>28</v>
      </c>
      <c r="B32" s="46">
        <v>1554497</v>
      </c>
      <c r="C32" s="47">
        <v>77588941</v>
      </c>
    </row>
    <row r="33" spans="1:3" ht="13.5">
      <c r="A33" s="30">
        <v>29</v>
      </c>
      <c r="B33" s="46">
        <v>748092</v>
      </c>
      <c r="C33" s="47">
        <v>64934141</v>
      </c>
    </row>
    <row r="34" spans="1:3" ht="13.5">
      <c r="A34" s="30">
        <v>30</v>
      </c>
      <c r="B34" s="46">
        <v>1377050</v>
      </c>
      <c r="C34" s="47">
        <v>65171541</v>
      </c>
    </row>
    <row r="35" spans="1:3" ht="14.25" thickBot="1">
      <c r="A35" s="30">
        <v>31</v>
      </c>
      <c r="B35" s="46">
        <v>1673241</v>
      </c>
      <c r="C35" s="47">
        <v>77508576</v>
      </c>
    </row>
    <row r="36" spans="1:6" ht="14.25" thickBot="1">
      <c r="A36" s="113" t="s">
        <v>24</v>
      </c>
      <c r="B36" s="5">
        <f>SUM(B5:B35)</f>
        <v>23340284</v>
      </c>
      <c r="C36" s="5">
        <f>SUM(C5:C35)</f>
        <v>2023799630</v>
      </c>
      <c r="F36" s="21"/>
    </row>
    <row r="37" spans="1:7" ht="13.5">
      <c r="A37" s="14" t="s">
        <v>25</v>
      </c>
      <c r="B37" s="4">
        <v>10755113</v>
      </c>
      <c r="C37" s="4">
        <v>1567242255</v>
      </c>
      <c r="G37" s="28"/>
    </row>
    <row r="38" spans="1:5" ht="14.25" thickBot="1">
      <c r="A38" s="15" t="s">
        <v>47</v>
      </c>
      <c r="B38" s="7">
        <f>B36/B37</f>
        <v>2.170157022060112</v>
      </c>
      <c r="C38" s="7">
        <f>C36/C37</f>
        <v>1.2913125737539535</v>
      </c>
      <c r="E38" s="26"/>
    </row>
    <row r="39" spans="1:3" ht="24.75" thickBot="1">
      <c r="A39" s="19" t="s">
        <v>50</v>
      </c>
      <c r="B39" s="5">
        <f>'２月'!B39+'３月'!B36</f>
        <v>43373313</v>
      </c>
      <c r="C39" s="5">
        <f>'２月'!C39+'３月'!C36</f>
        <v>5744484055</v>
      </c>
    </row>
    <row r="40" spans="1:3" ht="13.5">
      <c r="A40" s="22" t="s">
        <v>48</v>
      </c>
      <c r="B40" s="24">
        <f>'２月'!B40+'３月'!B37</f>
        <v>26749719</v>
      </c>
      <c r="C40" s="24">
        <f>'２月'!C40+'３月'!C37</f>
        <v>5145053804</v>
      </c>
    </row>
    <row r="41" spans="1:3" ht="13.5">
      <c r="A41" s="16" t="s">
        <v>49</v>
      </c>
      <c r="B41" s="23">
        <f>B39/B40</f>
        <v>1.621449294476701</v>
      </c>
      <c r="C41" s="23">
        <f>C39/C40</f>
        <v>1.1165061190485464</v>
      </c>
    </row>
    <row r="42" ht="13.5">
      <c r="F42" t="s">
        <v>101</v>
      </c>
    </row>
    <row r="43" ht="13.5">
      <c r="F43" t="s">
        <v>102</v>
      </c>
    </row>
    <row r="44" ht="13.5">
      <c r="F44" t="s">
        <v>102</v>
      </c>
    </row>
    <row r="45" ht="13.5">
      <c r="F45" t="s">
        <v>102</v>
      </c>
    </row>
    <row r="46" ht="13.5">
      <c r="F46" t="s">
        <v>102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115" zoomScaleNormal="115" zoomScalePageLayoutView="0" workbookViewId="0" topLeftCell="A1">
      <selection activeCell="K11" sqref="K11:L11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106</v>
      </c>
    </row>
    <row r="3" spans="1:7" ht="14.25">
      <c r="A3" s="18" t="s">
        <v>34</v>
      </c>
      <c r="E3" s="124" t="s">
        <v>35</v>
      </c>
      <c r="F3" s="124"/>
      <c r="G3" s="124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55</v>
      </c>
      <c r="I4" s="8" t="s">
        <v>56</v>
      </c>
      <c r="J4" s="9"/>
    </row>
    <row r="5" spans="1:10" ht="13.5">
      <c r="A5" s="30">
        <v>1</v>
      </c>
      <c r="B5" s="46">
        <v>35630</v>
      </c>
      <c r="C5" s="47">
        <v>15716584</v>
      </c>
      <c r="E5" s="42"/>
      <c r="F5" s="39"/>
      <c r="G5" s="1" t="s">
        <v>39</v>
      </c>
      <c r="H5" s="30" t="s">
        <v>38</v>
      </c>
      <c r="I5" s="1" t="s">
        <v>39</v>
      </c>
      <c r="J5" s="1" t="s">
        <v>38</v>
      </c>
    </row>
    <row r="6" spans="1:10" ht="13.5">
      <c r="A6" s="30">
        <v>2</v>
      </c>
      <c r="B6" s="46"/>
      <c r="C6" s="47"/>
      <c r="E6" s="118" t="s">
        <v>40</v>
      </c>
      <c r="F6" s="119"/>
      <c r="G6" s="53">
        <v>7447001</v>
      </c>
      <c r="H6" s="64">
        <v>553915481</v>
      </c>
      <c r="I6" s="50">
        <f>'３月'!I6+'４月'!G6</f>
        <v>45515044</v>
      </c>
      <c r="J6" s="50">
        <f>'３月'!J6+'４月'!H6</f>
        <v>3471845009</v>
      </c>
    </row>
    <row r="7" spans="1:10" ht="13.5">
      <c r="A7" s="30">
        <v>3</v>
      </c>
      <c r="B7" s="46">
        <v>184183</v>
      </c>
      <c r="C7" s="47">
        <v>49139267</v>
      </c>
      <c r="E7" s="37"/>
      <c r="F7" s="40" t="s">
        <v>23</v>
      </c>
      <c r="G7" s="69">
        <v>6713876</v>
      </c>
      <c r="H7" s="73">
        <v>587282284</v>
      </c>
      <c r="I7" s="66">
        <f>'３月'!I7+'４月'!G7</f>
        <v>27317937</v>
      </c>
      <c r="J7" s="66">
        <f>'３月'!J7+'４月'!H7</f>
        <v>2815890687</v>
      </c>
    </row>
    <row r="8" spans="1:10" ht="13.5">
      <c r="A8" s="30">
        <v>4</v>
      </c>
      <c r="B8" s="46">
        <v>56839</v>
      </c>
      <c r="C8" s="47">
        <v>26255102</v>
      </c>
      <c r="E8" s="118" t="s">
        <v>53</v>
      </c>
      <c r="F8" s="119"/>
      <c r="G8" s="101">
        <v>3570</v>
      </c>
      <c r="H8" s="102">
        <v>3316609</v>
      </c>
      <c r="I8" s="50">
        <f>'３月'!I8+'４月'!G8</f>
        <v>57007</v>
      </c>
      <c r="J8" s="50">
        <f>'３月'!J8+'４月'!H8</f>
        <v>49812373</v>
      </c>
    </row>
    <row r="9" spans="1:10" ht="13.5">
      <c r="A9" s="30">
        <v>5</v>
      </c>
      <c r="B9" s="46">
        <v>488238</v>
      </c>
      <c r="C9" s="47">
        <v>68416512</v>
      </c>
      <c r="E9" s="37"/>
      <c r="F9" s="40" t="s">
        <v>23</v>
      </c>
      <c r="G9" s="84">
        <v>72819</v>
      </c>
      <c r="H9" s="84">
        <v>50848531</v>
      </c>
      <c r="I9" s="66">
        <f>'３月'!I9+'４月'!G9</f>
        <v>476307</v>
      </c>
      <c r="J9" s="66">
        <f>'３月'!J9+'４月'!H9</f>
        <v>270264900</v>
      </c>
    </row>
    <row r="10" spans="1:10" ht="13.5">
      <c r="A10" s="30">
        <v>6</v>
      </c>
      <c r="B10" s="46">
        <v>483721</v>
      </c>
      <c r="C10" s="47">
        <v>72382759</v>
      </c>
      <c r="E10" s="118" t="s">
        <v>54</v>
      </c>
      <c r="F10" s="119"/>
      <c r="G10" s="53">
        <v>789547</v>
      </c>
      <c r="H10" s="64">
        <v>269770824</v>
      </c>
      <c r="I10" s="50">
        <f>'３月'!I10+'４月'!G10</f>
        <v>3146877</v>
      </c>
      <c r="J10" s="50">
        <f>'３月'!J10+'４月'!H10</f>
        <v>1268340401</v>
      </c>
    </row>
    <row r="11" spans="1:10" ht="13.5">
      <c r="A11" s="30">
        <v>7</v>
      </c>
      <c r="B11" s="46">
        <v>68193</v>
      </c>
      <c r="C11" s="47">
        <v>28558002</v>
      </c>
      <c r="E11" s="37"/>
      <c r="F11" s="40" t="s">
        <v>23</v>
      </c>
      <c r="G11" s="69">
        <v>767010</v>
      </c>
      <c r="H11" s="69">
        <v>225005904</v>
      </c>
      <c r="I11" s="66">
        <f>'３月'!I11+'４月'!G11</f>
        <v>3461990</v>
      </c>
      <c r="J11" s="66">
        <f>'３月'!J11+'４月'!H11</f>
        <v>1038302323</v>
      </c>
    </row>
    <row r="12" spans="1:10" ht="13.5">
      <c r="A12" s="30">
        <v>8</v>
      </c>
      <c r="B12" s="46">
        <v>362620</v>
      </c>
      <c r="C12" s="47">
        <v>39791961</v>
      </c>
      <c r="E12" s="118" t="s">
        <v>43</v>
      </c>
      <c r="F12" s="119"/>
      <c r="G12" s="101">
        <v>10550</v>
      </c>
      <c r="H12" s="102">
        <v>11427279</v>
      </c>
      <c r="I12" s="50">
        <f>'３月'!I12+'４月'!G12</f>
        <v>29855</v>
      </c>
      <c r="J12" s="50">
        <f>'３月'!J12+'４月'!H12</f>
        <v>30208994</v>
      </c>
    </row>
    <row r="13" spans="1:10" ht="13.5">
      <c r="A13" s="30">
        <v>9</v>
      </c>
      <c r="B13" s="46"/>
      <c r="C13" s="47"/>
      <c r="E13" s="37"/>
      <c r="F13" s="40" t="s">
        <v>23</v>
      </c>
      <c r="G13" s="84">
        <v>9628</v>
      </c>
      <c r="H13" s="84">
        <v>9111220</v>
      </c>
      <c r="I13" s="66">
        <f>'３月'!I13+'４月'!G13</f>
        <v>31141</v>
      </c>
      <c r="J13" s="66">
        <f>'３月'!J13+'４月'!H13</f>
        <v>30598489</v>
      </c>
    </row>
    <row r="14" spans="1:10" ht="13.5">
      <c r="A14" s="30">
        <v>10</v>
      </c>
      <c r="B14" s="46">
        <v>655573</v>
      </c>
      <c r="C14" s="47">
        <v>93366664</v>
      </c>
      <c r="E14" s="125" t="s">
        <v>96</v>
      </c>
      <c r="F14" s="126"/>
      <c r="G14" s="53"/>
      <c r="H14" s="65"/>
      <c r="I14" s="50">
        <f>'３月'!I14+'４月'!G14</f>
        <v>0</v>
      </c>
      <c r="J14" s="50">
        <f>'３月'!J14+'４月'!H14</f>
        <v>0</v>
      </c>
    </row>
    <row r="15" spans="1:10" ht="13.5">
      <c r="A15" s="30">
        <v>11</v>
      </c>
      <c r="B15" s="46">
        <v>82068</v>
      </c>
      <c r="C15" s="47">
        <v>32196145</v>
      </c>
      <c r="E15" s="37"/>
      <c r="F15" s="40" t="s">
        <v>23</v>
      </c>
      <c r="G15" s="69"/>
      <c r="H15" s="74"/>
      <c r="I15" s="66">
        <f>'３月'!I15+'４月'!G15</f>
        <v>0</v>
      </c>
      <c r="J15" s="66">
        <f>'３月'!J15+'４月'!H15</f>
        <v>0</v>
      </c>
    </row>
    <row r="16" spans="1:10" ht="13.5">
      <c r="A16" s="30">
        <v>12</v>
      </c>
      <c r="B16" s="46">
        <v>40931</v>
      </c>
      <c r="C16" s="47">
        <v>15733490</v>
      </c>
      <c r="E16" s="118" t="s">
        <v>44</v>
      </c>
      <c r="F16" s="119"/>
      <c r="G16" s="53"/>
      <c r="H16" s="53"/>
      <c r="I16" s="50">
        <f>'３月'!I16+'４月'!G16</f>
        <v>0</v>
      </c>
      <c r="J16" s="50">
        <f>'３月'!J16+'４月'!H16</f>
        <v>0</v>
      </c>
    </row>
    <row r="17" spans="1:10" ht="13.5">
      <c r="A17" s="30">
        <v>13</v>
      </c>
      <c r="B17" s="46">
        <v>412486</v>
      </c>
      <c r="C17" s="47">
        <v>53611292</v>
      </c>
      <c r="E17" s="37"/>
      <c r="F17" s="40" t="s">
        <v>23</v>
      </c>
      <c r="G17" s="55"/>
      <c r="H17" s="55"/>
      <c r="I17" s="66">
        <f>'３月'!I17+'４月'!G17</f>
        <v>0</v>
      </c>
      <c r="J17" s="66">
        <f>'３月'!J17+'４月'!H17</f>
        <v>0</v>
      </c>
    </row>
    <row r="18" spans="1:10" ht="13.5">
      <c r="A18" s="30">
        <v>14</v>
      </c>
      <c r="B18" s="46">
        <v>94238</v>
      </c>
      <c r="C18" s="47">
        <v>44047510</v>
      </c>
      <c r="E18" s="122" t="s">
        <v>27</v>
      </c>
      <c r="F18" s="123"/>
      <c r="G18" s="101">
        <v>449056</v>
      </c>
      <c r="H18" s="102">
        <v>198657927</v>
      </c>
      <c r="I18" s="50">
        <f>'３月'!I18+'４月'!G18</f>
        <v>2102767</v>
      </c>
      <c r="J18" s="50">
        <f>'３月'!J18+'４月'!H18</f>
        <v>1147021093</v>
      </c>
    </row>
    <row r="19" spans="1:10" ht="13.5">
      <c r="A19" s="30">
        <v>15</v>
      </c>
      <c r="B19" s="46">
        <v>18441</v>
      </c>
      <c r="C19" s="47">
        <v>12808089</v>
      </c>
      <c r="E19" s="37"/>
      <c r="F19" s="40" t="s">
        <v>23</v>
      </c>
      <c r="G19" s="84">
        <v>428805</v>
      </c>
      <c r="H19" s="84">
        <v>193257507</v>
      </c>
      <c r="I19" s="66">
        <f>'３月'!I19+'４月'!G19</f>
        <v>2104443</v>
      </c>
      <c r="J19" s="66">
        <f>'３月'!J19+'４月'!H19</f>
        <v>1178132568</v>
      </c>
    </row>
    <row r="20" spans="1:10" ht="13.5">
      <c r="A20" s="30">
        <v>16</v>
      </c>
      <c r="B20" s="46">
        <v>57665</v>
      </c>
      <c r="C20" s="47">
        <v>25614630</v>
      </c>
      <c r="E20" s="118" t="s">
        <v>26</v>
      </c>
      <c r="F20" s="119"/>
      <c r="G20" s="53">
        <v>14888</v>
      </c>
      <c r="H20" s="64">
        <v>6126928</v>
      </c>
      <c r="I20" s="50">
        <f>'３月'!I20+'４月'!G20</f>
        <v>29812</v>
      </c>
      <c r="J20" s="50">
        <f>'３月'!J20+'４月'!H20</f>
        <v>15168225</v>
      </c>
    </row>
    <row r="21" spans="1:10" ht="13.5">
      <c r="A21" s="30">
        <v>17</v>
      </c>
      <c r="B21" s="46">
        <v>283121</v>
      </c>
      <c r="C21" s="47">
        <v>44721150</v>
      </c>
      <c r="E21" s="37"/>
      <c r="F21" s="40" t="s">
        <v>23</v>
      </c>
      <c r="G21" s="69">
        <v>20386</v>
      </c>
      <c r="H21" s="69">
        <v>8567548</v>
      </c>
      <c r="I21" s="66">
        <f>'３月'!I21+'４月'!G21</f>
        <v>59796</v>
      </c>
      <c r="J21" s="66">
        <f>'３月'!J21+'４月'!H21</f>
        <v>24826398</v>
      </c>
    </row>
    <row r="22" spans="1:10" ht="13.5">
      <c r="A22" s="30">
        <v>18</v>
      </c>
      <c r="B22" s="46">
        <v>144598</v>
      </c>
      <c r="C22" s="47">
        <v>25392204</v>
      </c>
      <c r="E22" s="118" t="s">
        <v>45</v>
      </c>
      <c r="F22" s="119"/>
      <c r="G22" s="101">
        <v>534588</v>
      </c>
      <c r="H22" s="102">
        <v>265071260</v>
      </c>
      <c r="I22" s="50">
        <f>'３月'!I22+'４月'!G22</f>
        <v>1741151</v>
      </c>
      <c r="J22" s="50">
        <f>'３月'!J22+'４月'!H22</f>
        <v>1070374268</v>
      </c>
    </row>
    <row r="23" spans="1:10" ht="13.5">
      <c r="A23" s="30">
        <v>19</v>
      </c>
      <c r="B23" s="46">
        <v>82275</v>
      </c>
      <c r="C23" s="47">
        <v>32869265</v>
      </c>
      <c r="E23" s="37"/>
      <c r="F23" s="40" t="s">
        <v>23</v>
      </c>
      <c r="G23" s="84">
        <v>512094</v>
      </c>
      <c r="H23" s="91">
        <v>292875133</v>
      </c>
      <c r="I23" s="66">
        <f>'３月'!I23+'４月'!G23</f>
        <v>1822723</v>
      </c>
      <c r="J23" s="66">
        <f>'３月'!J23+'４月'!H23</f>
        <v>1153986566</v>
      </c>
    </row>
    <row r="24" spans="1:10" ht="13.5">
      <c r="A24" s="30">
        <v>20</v>
      </c>
      <c r="B24" s="46">
        <v>277509</v>
      </c>
      <c r="C24" s="47">
        <v>37032722</v>
      </c>
      <c r="E24" s="118" t="s">
        <v>24</v>
      </c>
      <c r="F24" s="119"/>
      <c r="G24" s="53">
        <f aca="true" t="shared" si="0" ref="G24:J25">G6+G8+G10+G12+G14+G16+G18+G20+G22</f>
        <v>9249200</v>
      </c>
      <c r="H24" s="53">
        <v>1308286308</v>
      </c>
      <c r="I24" s="53">
        <f t="shared" si="0"/>
        <v>52622513</v>
      </c>
      <c r="J24" s="53">
        <f t="shared" si="0"/>
        <v>7052770363</v>
      </c>
    </row>
    <row r="25" spans="1:10" ht="13.5">
      <c r="A25" s="30">
        <v>21</v>
      </c>
      <c r="B25" s="46">
        <v>501821</v>
      </c>
      <c r="C25" s="47">
        <v>62257187</v>
      </c>
      <c r="E25" s="37"/>
      <c r="F25" s="40" t="s">
        <v>25</v>
      </c>
      <c r="G25" s="55">
        <f t="shared" si="0"/>
        <v>8524618</v>
      </c>
      <c r="H25" s="55">
        <f t="shared" si="0"/>
        <v>1366948127</v>
      </c>
      <c r="I25" s="55">
        <f t="shared" si="0"/>
        <v>35274337</v>
      </c>
      <c r="J25" s="55">
        <f t="shared" si="0"/>
        <v>6512001931</v>
      </c>
    </row>
    <row r="26" spans="1:10" ht="13.5">
      <c r="A26" s="30">
        <v>22</v>
      </c>
      <c r="B26" s="46">
        <v>692035</v>
      </c>
      <c r="C26" s="47">
        <v>65042978</v>
      </c>
      <c r="E26" s="116" t="s">
        <v>46</v>
      </c>
      <c r="F26" s="117"/>
      <c r="G26" s="2">
        <f>G24/G25</f>
        <v>1.0849987647540336</v>
      </c>
      <c r="H26" s="2">
        <f>H24/H25</f>
        <v>0.9570855558881057</v>
      </c>
      <c r="I26" s="2">
        <f>I24/I25</f>
        <v>1.491807287547318</v>
      </c>
      <c r="J26" s="2">
        <f>J24/J25</f>
        <v>1.08304181075649</v>
      </c>
    </row>
    <row r="27" spans="1:10" ht="13.5" customHeight="1">
      <c r="A27" s="30">
        <v>23</v>
      </c>
      <c r="B27" s="46"/>
      <c r="C27" s="47"/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1051726</v>
      </c>
      <c r="C28" s="47">
        <v>126760151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850908</v>
      </c>
      <c r="C29" s="47">
        <v>75349710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665744</v>
      </c>
      <c r="C30" s="47">
        <v>70108537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913179</v>
      </c>
      <c r="C31" s="47">
        <v>86547839</v>
      </c>
      <c r="F31" s="45"/>
      <c r="G31" s="45"/>
      <c r="H31" s="45"/>
      <c r="I31" s="45"/>
      <c r="J31" s="45"/>
    </row>
    <row r="32" spans="1:3" ht="13.5">
      <c r="A32" s="30">
        <v>28</v>
      </c>
      <c r="B32" s="46">
        <v>294883</v>
      </c>
      <c r="C32" s="47">
        <v>53977344</v>
      </c>
    </row>
    <row r="33" spans="1:3" ht="13.5">
      <c r="A33" s="30">
        <v>29</v>
      </c>
      <c r="B33" s="46">
        <v>450575</v>
      </c>
      <c r="C33" s="47">
        <v>50589214</v>
      </c>
    </row>
    <row r="34" spans="1:3" ht="13.5">
      <c r="A34" s="30">
        <v>30</v>
      </c>
      <c r="B34" s="46"/>
      <c r="C34" s="47"/>
    </row>
    <row r="35" spans="1:3" ht="14.25" thickBot="1">
      <c r="A35" s="30">
        <v>31</v>
      </c>
      <c r="B35" s="46"/>
      <c r="C35" s="47"/>
    </row>
    <row r="36" spans="1:6" ht="14.25" thickBot="1">
      <c r="A36" s="113" t="s">
        <v>24</v>
      </c>
      <c r="B36" s="5">
        <f>SUM(B5:B35)</f>
        <v>9249200</v>
      </c>
      <c r="C36" s="5">
        <f>SUM(C5:C35)</f>
        <v>1308286308</v>
      </c>
      <c r="F36" s="21"/>
    </row>
    <row r="37" spans="1:7" ht="13.5">
      <c r="A37" s="14" t="s">
        <v>25</v>
      </c>
      <c r="B37" s="4">
        <v>8524618</v>
      </c>
      <c r="C37" s="4">
        <v>1366948127</v>
      </c>
      <c r="G37" s="28"/>
    </row>
    <row r="38" spans="1:5" ht="14.25" thickBot="1">
      <c r="A38" s="15" t="s">
        <v>47</v>
      </c>
      <c r="B38" s="7">
        <f>B36/B37</f>
        <v>1.0849987647540336</v>
      </c>
      <c r="C38" s="7">
        <f>C36/C37</f>
        <v>0.9570855558881057</v>
      </c>
      <c r="E38" s="26"/>
    </row>
    <row r="39" spans="1:3" ht="24.75" thickBot="1">
      <c r="A39" s="19" t="s">
        <v>57</v>
      </c>
      <c r="B39" s="5">
        <f>'３月'!B39+'４月'!B36</f>
        <v>52622513</v>
      </c>
      <c r="C39" s="5">
        <f>'３月'!C39+'４月'!C36</f>
        <v>7052770363</v>
      </c>
    </row>
    <row r="40" spans="1:3" ht="13.5">
      <c r="A40" s="22" t="s">
        <v>48</v>
      </c>
      <c r="B40" s="24">
        <f>'３月'!B40+'４月'!B37</f>
        <v>35274337</v>
      </c>
      <c r="C40" s="24">
        <f>'３月'!C40+'４月'!C37</f>
        <v>6512001931</v>
      </c>
    </row>
    <row r="41" spans="1:3" ht="13.5">
      <c r="A41" s="16" t="s">
        <v>49</v>
      </c>
      <c r="B41" s="23">
        <f>B39/B40</f>
        <v>1.491807287547318</v>
      </c>
      <c r="C41" s="23">
        <f>C39/C40</f>
        <v>1.08304181075649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K11" sqref="K11:L11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107</v>
      </c>
    </row>
    <row r="3" spans="1:7" ht="14.25">
      <c r="A3" s="18" t="s">
        <v>34</v>
      </c>
      <c r="E3" s="124" t="s">
        <v>35</v>
      </c>
      <c r="F3" s="124"/>
      <c r="G3" s="124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60</v>
      </c>
      <c r="I4" s="8" t="s">
        <v>61</v>
      </c>
      <c r="J4" s="9"/>
    </row>
    <row r="5" spans="1:10" ht="13.5">
      <c r="A5" s="30">
        <v>1</v>
      </c>
      <c r="B5" s="46">
        <v>131885</v>
      </c>
      <c r="C5" s="47">
        <v>45903899</v>
      </c>
      <c r="E5" s="42"/>
      <c r="F5" s="39"/>
      <c r="G5" s="1" t="s">
        <v>39</v>
      </c>
      <c r="H5" s="30" t="s">
        <v>38</v>
      </c>
      <c r="I5" s="6" t="s">
        <v>39</v>
      </c>
      <c r="J5" s="1" t="s">
        <v>38</v>
      </c>
    </row>
    <row r="6" spans="1:10" ht="13.5">
      <c r="A6" s="30">
        <v>2</v>
      </c>
      <c r="B6" s="46">
        <v>578995</v>
      </c>
      <c r="C6" s="47">
        <v>52379685</v>
      </c>
      <c r="E6" s="118" t="s">
        <v>40</v>
      </c>
      <c r="F6" s="119"/>
      <c r="G6" s="53">
        <v>9500387</v>
      </c>
      <c r="H6" s="64">
        <v>711888450</v>
      </c>
      <c r="I6" s="53">
        <f>'４月'!I6+'５月'!G6</f>
        <v>55015431</v>
      </c>
      <c r="J6" s="53">
        <f>'４月'!J6+'５月'!H6</f>
        <v>4183733459</v>
      </c>
    </row>
    <row r="7" spans="1:10" ht="13.5">
      <c r="A7" s="30">
        <v>3</v>
      </c>
      <c r="B7" s="46"/>
      <c r="C7" s="47"/>
      <c r="E7" s="37"/>
      <c r="F7" s="40" t="s">
        <v>23</v>
      </c>
      <c r="G7" s="69">
        <v>10657564</v>
      </c>
      <c r="H7" s="73">
        <v>751930578</v>
      </c>
      <c r="I7" s="69">
        <f>'４月'!I7+'５月'!G7</f>
        <v>37975501</v>
      </c>
      <c r="J7" s="69">
        <f>'４月'!J7+'５月'!H7</f>
        <v>3567821265</v>
      </c>
    </row>
    <row r="8" spans="1:10" ht="13.5">
      <c r="A8" s="30">
        <v>4</v>
      </c>
      <c r="B8" s="46"/>
      <c r="C8" s="47"/>
      <c r="E8" s="118" t="s">
        <v>58</v>
      </c>
      <c r="F8" s="119"/>
      <c r="G8" s="101">
        <v>2843</v>
      </c>
      <c r="H8" s="102">
        <v>1625170</v>
      </c>
      <c r="I8" s="53">
        <f>'４月'!I8+'５月'!G8</f>
        <v>59850</v>
      </c>
      <c r="J8" s="53">
        <f>'４月'!J8+'５月'!H8</f>
        <v>51437543</v>
      </c>
    </row>
    <row r="9" spans="1:10" ht="13.5">
      <c r="A9" s="30">
        <v>5</v>
      </c>
      <c r="B9" s="46"/>
      <c r="C9" s="47"/>
      <c r="E9" s="37"/>
      <c r="F9" s="40" t="s">
        <v>23</v>
      </c>
      <c r="G9" s="84">
        <v>28536</v>
      </c>
      <c r="H9" s="84">
        <v>15009634</v>
      </c>
      <c r="I9" s="69">
        <f>'４月'!I9+'５月'!G9</f>
        <v>504843</v>
      </c>
      <c r="J9" s="69">
        <f>'４月'!J9+'５月'!H9</f>
        <v>285274534</v>
      </c>
    </row>
    <row r="10" spans="1:10" ht="13.5">
      <c r="A10" s="30">
        <v>6</v>
      </c>
      <c r="B10" s="114">
        <v>86814</v>
      </c>
      <c r="C10" s="47">
        <v>34197182</v>
      </c>
      <c r="E10" s="118" t="s">
        <v>59</v>
      </c>
      <c r="F10" s="119"/>
      <c r="G10" s="53">
        <v>787482</v>
      </c>
      <c r="H10" s="64">
        <v>271633597</v>
      </c>
      <c r="I10" s="53">
        <f>'４月'!I10+'５月'!G10</f>
        <v>3934359</v>
      </c>
      <c r="J10" s="53">
        <f>'４月'!J10+'５月'!H10</f>
        <v>1539973998</v>
      </c>
    </row>
    <row r="11" spans="1:10" ht="13.5">
      <c r="A11" s="30">
        <v>7</v>
      </c>
      <c r="B11" s="46"/>
      <c r="C11" s="47"/>
      <c r="E11" s="37"/>
      <c r="F11" s="40" t="s">
        <v>23</v>
      </c>
      <c r="G11" s="69">
        <v>787678</v>
      </c>
      <c r="H11" s="69">
        <v>248323882</v>
      </c>
      <c r="I11" s="69">
        <f>'４月'!I11+'５月'!G11</f>
        <v>4249668</v>
      </c>
      <c r="J11" s="69">
        <f>'４月'!J11+'５月'!H11</f>
        <v>1286626205</v>
      </c>
    </row>
    <row r="12" spans="1:10" ht="13.5">
      <c r="A12" s="30">
        <v>8</v>
      </c>
      <c r="B12" s="46">
        <v>123078</v>
      </c>
      <c r="C12" s="47">
        <v>47746751</v>
      </c>
      <c r="E12" s="118" t="s">
        <v>43</v>
      </c>
      <c r="F12" s="119"/>
      <c r="G12" s="101">
        <v>5321</v>
      </c>
      <c r="H12" s="102">
        <v>6577196</v>
      </c>
      <c r="I12" s="53">
        <f>'４月'!I12+'５月'!G12</f>
        <v>35176</v>
      </c>
      <c r="J12" s="53">
        <f>'４月'!J12+'５月'!H12</f>
        <v>36786190</v>
      </c>
    </row>
    <row r="13" spans="1:10" ht="13.5">
      <c r="A13" s="30">
        <v>9</v>
      </c>
      <c r="B13" s="46">
        <v>416907</v>
      </c>
      <c r="C13" s="47">
        <v>48773259</v>
      </c>
      <c r="E13" s="37"/>
      <c r="F13" s="40" t="s">
        <v>23</v>
      </c>
      <c r="G13" s="84">
        <v>5475</v>
      </c>
      <c r="H13" s="84">
        <v>6134111</v>
      </c>
      <c r="I13" s="69">
        <f>'４月'!I13+'５月'!G13</f>
        <v>36616</v>
      </c>
      <c r="J13" s="69">
        <f>'４月'!J13+'５月'!H13</f>
        <v>36732600</v>
      </c>
    </row>
    <row r="14" spans="1:10" ht="13.5">
      <c r="A14" s="30">
        <v>10</v>
      </c>
      <c r="B14" s="46">
        <v>539061</v>
      </c>
      <c r="C14" s="47">
        <v>103813085</v>
      </c>
      <c r="E14" s="125" t="s">
        <v>96</v>
      </c>
      <c r="F14" s="126"/>
      <c r="G14" s="53"/>
      <c r="H14" s="56"/>
      <c r="I14" s="53">
        <f>'４月'!I14+'５月'!G14</f>
        <v>0</v>
      </c>
      <c r="J14" s="53">
        <f>'４月'!J14+'５月'!H14</f>
        <v>0</v>
      </c>
    </row>
    <row r="15" spans="1:10" ht="13.5">
      <c r="A15" s="30">
        <v>11</v>
      </c>
      <c r="B15" s="46">
        <v>72774</v>
      </c>
      <c r="C15" s="47">
        <v>28227275</v>
      </c>
      <c r="E15" s="37"/>
      <c r="F15" s="40" t="s">
        <v>23</v>
      </c>
      <c r="G15" s="69"/>
      <c r="H15" s="74"/>
      <c r="I15" s="69">
        <f>'４月'!I15+'５月'!G15</f>
        <v>0</v>
      </c>
      <c r="J15" s="69">
        <f>'４月'!J15+'５月'!H15</f>
        <v>0</v>
      </c>
    </row>
    <row r="16" spans="1:10" ht="13.5">
      <c r="A16" s="30">
        <v>12</v>
      </c>
      <c r="B16" s="46">
        <v>86898</v>
      </c>
      <c r="C16" s="47">
        <v>34120227</v>
      </c>
      <c r="E16" s="118" t="s">
        <v>44</v>
      </c>
      <c r="F16" s="119"/>
      <c r="G16" s="70"/>
      <c r="H16" s="53"/>
      <c r="I16" s="53">
        <f>'４月'!I16+'５月'!G16</f>
        <v>0</v>
      </c>
      <c r="J16" s="53">
        <f>'４月'!J16+'５月'!H16</f>
        <v>0</v>
      </c>
    </row>
    <row r="17" spans="1:10" ht="13.5">
      <c r="A17" s="30">
        <v>13</v>
      </c>
      <c r="B17" s="46">
        <v>536858</v>
      </c>
      <c r="C17" s="47">
        <v>66260571</v>
      </c>
      <c r="E17" s="37"/>
      <c r="F17" s="40" t="s">
        <v>23</v>
      </c>
      <c r="G17" s="71"/>
      <c r="H17" s="55"/>
      <c r="I17" s="69">
        <f>'４月'!I17+'５月'!G17</f>
        <v>0</v>
      </c>
      <c r="J17" s="69">
        <f>'４月'!J17+'５月'!H17</f>
        <v>0</v>
      </c>
    </row>
    <row r="18" spans="1:10" ht="13.5">
      <c r="A18" s="30">
        <v>14</v>
      </c>
      <c r="B18" s="46"/>
      <c r="C18" s="47"/>
      <c r="E18" s="122" t="s">
        <v>27</v>
      </c>
      <c r="F18" s="123"/>
      <c r="G18" s="101">
        <v>494956</v>
      </c>
      <c r="H18" s="102">
        <v>200375487</v>
      </c>
      <c r="I18" s="53">
        <f>'４月'!I18+'５月'!G18</f>
        <v>2597723</v>
      </c>
      <c r="J18" s="53">
        <f>'４月'!J18+'５月'!H18</f>
        <v>1347396580</v>
      </c>
    </row>
    <row r="19" spans="1:10" ht="13.5">
      <c r="A19" s="30">
        <v>15</v>
      </c>
      <c r="B19" s="46">
        <v>420628</v>
      </c>
      <c r="C19" s="47">
        <v>65333068</v>
      </c>
      <c r="E19" s="37"/>
      <c r="F19" s="40" t="s">
        <v>23</v>
      </c>
      <c r="G19" s="84">
        <v>501311</v>
      </c>
      <c r="H19" s="84">
        <v>206540207</v>
      </c>
      <c r="I19" s="69">
        <f>'４月'!I19+'５月'!G19</f>
        <v>2605754</v>
      </c>
      <c r="J19" s="69">
        <f>'４月'!J19+'５月'!H19</f>
        <v>1384672775</v>
      </c>
    </row>
    <row r="20" spans="1:10" ht="13.5">
      <c r="A20" s="30">
        <v>16</v>
      </c>
      <c r="B20" s="46">
        <v>642744</v>
      </c>
      <c r="C20" s="47">
        <v>61710505</v>
      </c>
      <c r="E20" s="118" t="s">
        <v>26</v>
      </c>
      <c r="F20" s="119"/>
      <c r="G20" s="53">
        <v>10410</v>
      </c>
      <c r="H20" s="64">
        <v>4391641</v>
      </c>
      <c r="I20" s="53">
        <f>'４月'!I20+'５月'!G20</f>
        <v>40222</v>
      </c>
      <c r="J20" s="53">
        <f>'４月'!J20+'５月'!H20</f>
        <v>19559866</v>
      </c>
    </row>
    <row r="21" spans="1:10" ht="13.5">
      <c r="A21" s="30">
        <v>17</v>
      </c>
      <c r="B21" s="46">
        <v>318430</v>
      </c>
      <c r="C21" s="47">
        <v>55367565</v>
      </c>
      <c r="E21" s="37"/>
      <c r="F21" s="40" t="s">
        <v>23</v>
      </c>
      <c r="G21" s="92">
        <v>13217</v>
      </c>
      <c r="H21" s="92">
        <v>3526728</v>
      </c>
      <c r="I21" s="69">
        <f>'４月'!I21+'５月'!G21</f>
        <v>73013</v>
      </c>
      <c r="J21" s="69">
        <f>'４月'!J21+'５月'!H21</f>
        <v>28353126</v>
      </c>
    </row>
    <row r="22" spans="1:10" ht="13.5">
      <c r="A22" s="30">
        <v>18</v>
      </c>
      <c r="B22" s="46">
        <v>355696</v>
      </c>
      <c r="C22" s="47">
        <v>45805831</v>
      </c>
      <c r="E22" s="118" t="s">
        <v>45</v>
      </c>
      <c r="F22" s="129"/>
      <c r="G22" s="106">
        <v>633517</v>
      </c>
      <c r="H22" s="107">
        <v>257641451</v>
      </c>
      <c r="I22" s="105">
        <f>'４月'!I22+'５月'!G22</f>
        <v>2374668</v>
      </c>
      <c r="J22" s="53">
        <f>'４月'!J22+'５月'!H22</f>
        <v>1328015719</v>
      </c>
    </row>
    <row r="23" spans="1:10" ht="13.5">
      <c r="A23" s="30">
        <v>19</v>
      </c>
      <c r="B23" s="46">
        <v>640927</v>
      </c>
      <c r="C23" s="47">
        <v>83210070</v>
      </c>
      <c r="E23" s="37"/>
      <c r="F23" s="40" t="s">
        <v>23</v>
      </c>
      <c r="G23" s="84">
        <v>559992</v>
      </c>
      <c r="H23" s="91">
        <v>256887824</v>
      </c>
      <c r="I23" s="69">
        <f>'４月'!I23+'５月'!G23</f>
        <v>2382715</v>
      </c>
      <c r="J23" s="69">
        <f>'４月'!J23+'５月'!H23</f>
        <v>1410874390</v>
      </c>
    </row>
    <row r="24" spans="1:10" ht="13.5">
      <c r="A24" s="30">
        <v>20</v>
      </c>
      <c r="B24" s="46">
        <v>49799</v>
      </c>
      <c r="C24" s="47">
        <v>18997875</v>
      </c>
      <c r="E24" s="118" t="s">
        <v>24</v>
      </c>
      <c r="F24" s="119"/>
      <c r="G24" s="70">
        <f>G6+G8+G10+G12+G14+G16+G18+G20+G22</f>
        <v>11434916</v>
      </c>
      <c r="H24" s="53">
        <f aca="true" t="shared" si="0" ref="G24:J25">H6+H8+H10+H12+H14+H16+H18+H20+H22</f>
        <v>1454132992</v>
      </c>
      <c r="I24" s="53">
        <f t="shared" si="0"/>
        <v>64057429</v>
      </c>
      <c r="J24" s="53">
        <f t="shared" si="0"/>
        <v>8506903355</v>
      </c>
    </row>
    <row r="25" spans="1:10" ht="13.5">
      <c r="A25" s="30">
        <v>21</v>
      </c>
      <c r="B25" s="46"/>
      <c r="C25" s="47"/>
      <c r="E25" s="37"/>
      <c r="F25" s="40" t="s">
        <v>25</v>
      </c>
      <c r="G25" s="55">
        <f t="shared" si="0"/>
        <v>12553773</v>
      </c>
      <c r="H25" s="55">
        <f t="shared" si="0"/>
        <v>1488352964</v>
      </c>
      <c r="I25" s="55">
        <f t="shared" si="0"/>
        <v>47828110</v>
      </c>
      <c r="J25" s="55">
        <f t="shared" si="0"/>
        <v>8000354895</v>
      </c>
    </row>
    <row r="26" spans="1:10" ht="13.5">
      <c r="A26" s="30">
        <v>22</v>
      </c>
      <c r="B26" s="46">
        <v>759303</v>
      </c>
      <c r="C26" s="47">
        <v>82365896</v>
      </c>
      <c r="E26" s="116" t="s">
        <v>46</v>
      </c>
      <c r="F26" s="117"/>
      <c r="G26" s="2">
        <f>G24/G25</f>
        <v>0.9108748421689639</v>
      </c>
      <c r="H26" s="2">
        <f>H24/H25</f>
        <v>0.9770081608141978</v>
      </c>
      <c r="I26" s="2">
        <f>I24/I25</f>
        <v>1.3393259528758297</v>
      </c>
      <c r="J26" s="2">
        <f>J24/J25</f>
        <v>1.063315748694671</v>
      </c>
    </row>
    <row r="27" spans="1:10" ht="13.5" customHeight="1">
      <c r="A27" s="30">
        <v>23</v>
      </c>
      <c r="B27" s="46">
        <v>748199</v>
      </c>
      <c r="C27" s="47">
        <v>86340606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556044</v>
      </c>
      <c r="C28" s="47">
        <v>62501114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456553</v>
      </c>
      <c r="C29" s="47">
        <v>49947543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826331</v>
      </c>
      <c r="C30" s="47">
        <v>91398554</v>
      </c>
      <c r="F30" s="45"/>
      <c r="G30" s="45"/>
      <c r="H30" s="45"/>
      <c r="I30" s="45"/>
      <c r="J30" s="45"/>
    </row>
    <row r="31" spans="1:3" ht="13.5">
      <c r="A31" s="30">
        <v>27</v>
      </c>
      <c r="B31" s="46">
        <v>244478</v>
      </c>
      <c r="C31" s="47">
        <v>28273688</v>
      </c>
    </row>
    <row r="32" spans="1:3" ht="13.5">
      <c r="A32" s="30">
        <v>28</v>
      </c>
      <c r="B32" s="46"/>
      <c r="C32" s="47"/>
    </row>
    <row r="33" spans="1:3" ht="13.5">
      <c r="A33" s="30">
        <v>29</v>
      </c>
      <c r="B33" s="46">
        <v>519094</v>
      </c>
      <c r="C33" s="47">
        <v>80796183</v>
      </c>
    </row>
    <row r="34" spans="1:3" ht="13.5">
      <c r="A34" s="30">
        <v>30</v>
      </c>
      <c r="B34" s="46">
        <v>1162156</v>
      </c>
      <c r="C34" s="47">
        <v>93055528</v>
      </c>
    </row>
    <row r="35" spans="1:3" ht="14.25" thickBot="1">
      <c r="A35" s="30">
        <v>31</v>
      </c>
      <c r="B35" s="46">
        <v>1161264</v>
      </c>
      <c r="C35" s="47">
        <v>87607032</v>
      </c>
    </row>
    <row r="36" spans="1:6" ht="14.25" thickBot="1">
      <c r="A36" s="113" t="s">
        <v>24</v>
      </c>
      <c r="B36" s="5">
        <f>SUM(B5:B35)</f>
        <v>11434916</v>
      </c>
      <c r="C36" s="5">
        <f>SUM(C5:C35)</f>
        <v>1454132992</v>
      </c>
      <c r="F36" s="21"/>
    </row>
    <row r="37" spans="1:7" ht="13.5">
      <c r="A37" s="14" t="s">
        <v>25</v>
      </c>
      <c r="B37" s="4">
        <v>12553773</v>
      </c>
      <c r="C37" s="4">
        <v>1488352964</v>
      </c>
      <c r="G37" s="28"/>
    </row>
    <row r="38" spans="1:5" ht="14.25" thickBot="1">
      <c r="A38" s="15" t="s">
        <v>47</v>
      </c>
      <c r="B38" s="2">
        <f>B36/B37</f>
        <v>0.9108748421689639</v>
      </c>
      <c r="C38" s="2">
        <f>C36/C37</f>
        <v>0.9770081608141978</v>
      </c>
      <c r="E38" s="26"/>
    </row>
    <row r="39" spans="1:3" ht="24.75" thickBot="1">
      <c r="A39" s="19" t="s">
        <v>62</v>
      </c>
      <c r="B39" s="5">
        <f>'４月'!B39+'５月'!B36</f>
        <v>64057429</v>
      </c>
      <c r="C39" s="5">
        <f>'４月'!C39+'５月'!C36</f>
        <v>8506903355</v>
      </c>
    </row>
    <row r="40" spans="1:3" ht="13.5">
      <c r="A40" s="22" t="s">
        <v>48</v>
      </c>
      <c r="B40" s="24">
        <f>'４月'!B40+'５月'!B37</f>
        <v>47828110</v>
      </c>
      <c r="C40" s="24">
        <f>'４月'!C40+'５月'!C37</f>
        <v>8000354895</v>
      </c>
    </row>
    <row r="41" spans="1:3" ht="13.5">
      <c r="A41" s="16" t="s">
        <v>49</v>
      </c>
      <c r="B41" s="23">
        <f>B39/B40</f>
        <v>1.3393259528758297</v>
      </c>
      <c r="C41" s="23">
        <f>C39/C40</f>
        <v>1.063315748694671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K11" sqref="K11:L11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3.50390625" style="0" customWidth="1"/>
  </cols>
  <sheetData>
    <row r="1" ht="17.25">
      <c r="A1" s="17" t="s">
        <v>108</v>
      </c>
    </row>
    <row r="2" ht="13.5">
      <c r="I2" t="s">
        <v>99</v>
      </c>
    </row>
    <row r="3" spans="1:7" ht="14.25">
      <c r="A3" s="18" t="s">
        <v>34</v>
      </c>
      <c r="E3" s="124" t="s">
        <v>35</v>
      </c>
      <c r="F3" s="124"/>
      <c r="G3" s="124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67</v>
      </c>
      <c r="I4" s="8" t="s">
        <v>66</v>
      </c>
      <c r="J4" s="9"/>
      <c r="K4" s="31"/>
    </row>
    <row r="5" spans="1:11" ht="13.5">
      <c r="A5" s="30">
        <v>1</v>
      </c>
      <c r="B5" s="46">
        <v>865404</v>
      </c>
      <c r="C5" s="47">
        <v>78658322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65701</v>
      </c>
      <c r="C6" s="47">
        <v>28942036</v>
      </c>
      <c r="E6" s="118" t="s">
        <v>40</v>
      </c>
      <c r="F6" s="119"/>
      <c r="G6" s="101">
        <v>12143594</v>
      </c>
      <c r="H6" s="102">
        <v>1705574143</v>
      </c>
      <c r="I6" s="53">
        <f>'５月'!I6+'６月'!G6</f>
        <v>67159025</v>
      </c>
      <c r="J6" s="53">
        <f>'５月'!J6+'６月'!H6</f>
        <v>5889307602</v>
      </c>
      <c r="K6" s="31"/>
    </row>
    <row r="7" spans="1:12" ht="13.5">
      <c r="A7" s="30">
        <v>3</v>
      </c>
      <c r="B7" s="46">
        <v>301955</v>
      </c>
      <c r="C7" s="47">
        <v>28575147</v>
      </c>
      <c r="E7" s="37"/>
      <c r="F7" s="40" t="s">
        <v>23</v>
      </c>
      <c r="G7" s="71">
        <v>6942521</v>
      </c>
      <c r="H7" s="108">
        <v>1534581946</v>
      </c>
      <c r="I7" s="69">
        <f>'５月'!I7+'６月'!G7</f>
        <v>44918022</v>
      </c>
      <c r="J7" s="69">
        <f>'５月'!J7+'６月'!H7</f>
        <v>5102403211</v>
      </c>
      <c r="K7" s="31"/>
      <c r="L7" s="28"/>
    </row>
    <row r="8" spans="1:11" ht="13.5">
      <c r="A8" s="30">
        <v>4</v>
      </c>
      <c r="B8" s="46"/>
      <c r="C8" s="47"/>
      <c r="E8" s="118" t="s">
        <v>63</v>
      </c>
      <c r="F8" s="119"/>
      <c r="G8" s="101">
        <v>2383</v>
      </c>
      <c r="H8" s="101">
        <v>2065808</v>
      </c>
      <c r="I8" s="53">
        <f>'５月'!I8+'６月'!G8</f>
        <v>62233</v>
      </c>
      <c r="J8" s="53">
        <f>'５月'!J8+'６月'!H8</f>
        <v>53503351</v>
      </c>
      <c r="K8" s="31"/>
    </row>
    <row r="9" spans="1:11" ht="13.5">
      <c r="A9" s="30">
        <v>5</v>
      </c>
      <c r="B9" s="46">
        <v>221071</v>
      </c>
      <c r="C9" s="47">
        <v>42457099</v>
      </c>
      <c r="E9" s="37"/>
      <c r="F9" s="40" t="s">
        <v>23</v>
      </c>
      <c r="G9" s="84">
        <v>27585</v>
      </c>
      <c r="H9" s="84">
        <v>17131177</v>
      </c>
      <c r="I9" s="69">
        <f>'５月'!I9+'６月'!G9</f>
        <v>532428</v>
      </c>
      <c r="J9" s="69">
        <f>'５月'!J9+'６月'!H9</f>
        <v>302405711</v>
      </c>
      <c r="K9" s="31"/>
    </row>
    <row r="10" spans="1:11" ht="13.5">
      <c r="A10" s="30">
        <v>6</v>
      </c>
      <c r="B10" s="46">
        <v>299297</v>
      </c>
      <c r="C10" s="47">
        <v>50643279</v>
      </c>
      <c r="E10" s="118" t="s">
        <v>64</v>
      </c>
      <c r="F10" s="119"/>
      <c r="G10" s="101">
        <v>722000</v>
      </c>
      <c r="H10" s="101">
        <v>315130501</v>
      </c>
      <c r="I10" s="53">
        <f>'５月'!I10+'６月'!G10</f>
        <v>4656359</v>
      </c>
      <c r="J10" s="53">
        <f>'５月'!J10+'６月'!H10</f>
        <v>1855104499</v>
      </c>
      <c r="K10" s="31"/>
    </row>
    <row r="11" spans="1:11" ht="13.5">
      <c r="A11" s="30">
        <v>7</v>
      </c>
      <c r="B11" s="46">
        <v>527854</v>
      </c>
      <c r="C11" s="47">
        <v>65847236</v>
      </c>
      <c r="E11" s="37"/>
      <c r="F11" s="40" t="s">
        <v>23</v>
      </c>
      <c r="G11" s="71">
        <v>792987</v>
      </c>
      <c r="H11" s="109">
        <v>272225005</v>
      </c>
      <c r="I11" s="69">
        <f>'５月'!I11+'６月'!G11</f>
        <v>5042655</v>
      </c>
      <c r="J11" s="69">
        <f>'５月'!J11+'６月'!H11</f>
        <v>1558851210</v>
      </c>
      <c r="K11" s="31"/>
    </row>
    <row r="12" spans="1:11" ht="13.5">
      <c r="A12" s="30">
        <v>8</v>
      </c>
      <c r="B12" s="46">
        <v>66539</v>
      </c>
      <c r="C12" s="47">
        <v>30592021</v>
      </c>
      <c r="E12" s="118" t="s">
        <v>43</v>
      </c>
      <c r="F12" s="119"/>
      <c r="G12" s="101">
        <v>6188</v>
      </c>
      <c r="H12" s="101">
        <v>7588368</v>
      </c>
      <c r="I12" s="53">
        <f>'５月'!I12+'６月'!G12</f>
        <v>41364</v>
      </c>
      <c r="J12" s="53">
        <f>'５月'!J12+'６月'!H12</f>
        <v>44374558</v>
      </c>
      <c r="K12" s="28"/>
    </row>
    <row r="13" spans="1:11" ht="13.5">
      <c r="A13" s="30">
        <v>9</v>
      </c>
      <c r="B13" s="46">
        <v>267587</v>
      </c>
      <c r="C13" s="47">
        <v>45116356</v>
      </c>
      <c r="E13" s="37"/>
      <c r="F13" s="40" t="s">
        <v>23</v>
      </c>
      <c r="G13" s="84">
        <v>5075</v>
      </c>
      <c r="H13" s="84">
        <v>5391660</v>
      </c>
      <c r="I13" s="69">
        <f>'５月'!I13+'６月'!G13</f>
        <v>41691</v>
      </c>
      <c r="J13" s="69">
        <f>'５月'!J13+'６月'!H13</f>
        <v>42124260</v>
      </c>
      <c r="K13" s="31"/>
    </row>
    <row r="14" spans="1:11" ht="13.5">
      <c r="A14" s="30">
        <v>10</v>
      </c>
      <c r="B14" s="46">
        <v>31245</v>
      </c>
      <c r="C14" s="47">
        <v>16347914</v>
      </c>
      <c r="E14" s="125" t="s">
        <v>96</v>
      </c>
      <c r="F14" s="126"/>
      <c r="G14" s="53"/>
      <c r="H14" s="56"/>
      <c r="I14" s="53">
        <f>'５月'!I14+'６月'!G14</f>
        <v>0</v>
      </c>
      <c r="J14" s="53">
        <f>'５月'!J14+'６月'!H14</f>
        <v>0</v>
      </c>
      <c r="K14" s="31"/>
    </row>
    <row r="15" spans="1:11" ht="13.5">
      <c r="A15" s="30">
        <v>11</v>
      </c>
      <c r="B15" s="46"/>
      <c r="C15" s="47"/>
      <c r="E15" s="37"/>
      <c r="F15" s="40" t="s">
        <v>23</v>
      </c>
      <c r="G15" s="69"/>
      <c r="H15" s="74"/>
      <c r="I15" s="69">
        <f>'５月'!I15+'６月'!G15</f>
        <v>0</v>
      </c>
      <c r="J15" s="69">
        <f>'５月'!J15+'６月'!H15</f>
        <v>0</v>
      </c>
      <c r="K15" s="31"/>
    </row>
    <row r="16" spans="1:11" ht="13.5">
      <c r="A16" s="30">
        <v>12</v>
      </c>
      <c r="B16" s="46">
        <v>396073</v>
      </c>
      <c r="C16" s="47">
        <v>132899218</v>
      </c>
      <c r="E16" s="118" t="s">
        <v>44</v>
      </c>
      <c r="F16" s="119"/>
      <c r="G16" s="53"/>
      <c r="H16" s="53"/>
      <c r="I16" s="53">
        <f>'５月'!I16+'６月'!G16</f>
        <v>0</v>
      </c>
      <c r="J16" s="53">
        <f>'５月'!J16+'６月'!H16</f>
        <v>0</v>
      </c>
      <c r="K16" s="31"/>
    </row>
    <row r="17" spans="1:11" ht="13.5">
      <c r="A17" s="30">
        <v>13</v>
      </c>
      <c r="B17" s="46">
        <v>1115452</v>
      </c>
      <c r="C17" s="47">
        <v>240599832</v>
      </c>
      <c r="E17" s="37"/>
      <c r="F17" s="40" t="s">
        <v>23</v>
      </c>
      <c r="G17" s="55"/>
      <c r="H17" s="55"/>
      <c r="I17" s="69">
        <f>'５月'!I17+'６月'!G17</f>
        <v>0</v>
      </c>
      <c r="J17" s="69">
        <f>'５月'!J17+'６月'!H17</f>
        <v>0</v>
      </c>
      <c r="K17" s="31"/>
    </row>
    <row r="18" spans="1:11" ht="13.5">
      <c r="A18" s="30">
        <v>14</v>
      </c>
      <c r="B18" s="46">
        <v>697608</v>
      </c>
      <c r="C18" s="47">
        <v>144681431</v>
      </c>
      <c r="E18" s="122" t="s">
        <v>27</v>
      </c>
      <c r="F18" s="123"/>
      <c r="G18" s="70"/>
      <c r="H18" s="70"/>
      <c r="I18" s="53">
        <f>'５月'!I18+'６月'!G18</f>
        <v>2597723</v>
      </c>
      <c r="J18" s="53">
        <f>'５月'!J18+'６月'!H18</f>
        <v>1347396580</v>
      </c>
      <c r="K18" s="31"/>
    </row>
    <row r="19" spans="1:11" ht="13.5">
      <c r="A19" s="30">
        <v>15</v>
      </c>
      <c r="B19" s="46">
        <v>704106</v>
      </c>
      <c r="C19" s="47">
        <v>180493490</v>
      </c>
      <c r="E19" s="37"/>
      <c r="F19" s="40" t="s">
        <v>23</v>
      </c>
      <c r="G19" s="84">
        <v>2202</v>
      </c>
      <c r="H19" s="84">
        <v>1009355</v>
      </c>
      <c r="I19" s="69">
        <f>'５月'!I19+'６月'!G19</f>
        <v>2607956</v>
      </c>
      <c r="J19" s="69">
        <f>'５月'!J19+'６月'!H19</f>
        <v>1385682130</v>
      </c>
      <c r="K19" s="31"/>
    </row>
    <row r="20" spans="1:11" ht="13.5">
      <c r="A20" s="30">
        <v>16</v>
      </c>
      <c r="B20" s="46">
        <v>354418</v>
      </c>
      <c r="C20" s="47">
        <v>117536161</v>
      </c>
      <c r="E20" s="118" t="s">
        <v>26</v>
      </c>
      <c r="F20" s="119"/>
      <c r="G20" s="101">
        <v>18335</v>
      </c>
      <c r="H20" s="101">
        <v>6730906</v>
      </c>
      <c r="I20" s="53">
        <f>'５月'!I20+'６月'!G20</f>
        <v>58557</v>
      </c>
      <c r="J20" s="53">
        <f>'５月'!J20+'６月'!H20</f>
        <v>26290772</v>
      </c>
      <c r="K20" s="31"/>
    </row>
    <row r="21" spans="1:11" ht="13.5">
      <c r="A21" s="30">
        <v>17</v>
      </c>
      <c r="B21" s="46">
        <v>258215</v>
      </c>
      <c r="C21" s="47">
        <v>78157873</v>
      </c>
      <c r="E21" s="37"/>
      <c r="F21" s="40" t="s">
        <v>23</v>
      </c>
      <c r="G21" s="71">
        <v>18208</v>
      </c>
      <c r="H21" s="109">
        <v>6626357</v>
      </c>
      <c r="I21" s="69">
        <f>'５月'!I21+'６月'!G21</f>
        <v>91221</v>
      </c>
      <c r="J21" s="69">
        <f>'５月'!J21+'６月'!H21</f>
        <v>34979483</v>
      </c>
      <c r="K21" s="31"/>
    </row>
    <row r="22" spans="1:11" ht="13.5">
      <c r="A22" s="30">
        <v>18</v>
      </c>
      <c r="B22" s="46"/>
      <c r="C22" s="47"/>
      <c r="E22" s="118" t="s">
        <v>45</v>
      </c>
      <c r="F22" s="119"/>
      <c r="G22" s="101">
        <v>973292</v>
      </c>
      <c r="H22" s="110">
        <v>424281815</v>
      </c>
      <c r="I22" s="53">
        <f>'５月'!I22+'６月'!G22</f>
        <v>3347960</v>
      </c>
      <c r="J22" s="53">
        <f>'５月'!J22+'６月'!H22</f>
        <v>1752297534</v>
      </c>
      <c r="K22" s="31"/>
    </row>
    <row r="23" spans="1:11" ht="13.5">
      <c r="A23" s="30">
        <v>19</v>
      </c>
      <c r="B23" s="46">
        <v>449361</v>
      </c>
      <c r="C23" s="47">
        <v>115653291</v>
      </c>
      <c r="E23" s="37"/>
      <c r="F23" s="40" t="s">
        <v>23</v>
      </c>
      <c r="G23" s="84">
        <v>843203</v>
      </c>
      <c r="H23" s="91">
        <v>386258419</v>
      </c>
      <c r="I23" s="69">
        <f>'５月'!I23+'６月'!G23</f>
        <v>3225918</v>
      </c>
      <c r="J23" s="69">
        <f>'５月'!J23+'６月'!H23</f>
        <v>1797132809</v>
      </c>
      <c r="K23" s="31"/>
    </row>
    <row r="24" spans="1:11" ht="13.5">
      <c r="A24" s="30">
        <v>20</v>
      </c>
      <c r="B24" s="46">
        <v>720508</v>
      </c>
      <c r="C24" s="47">
        <v>70845386</v>
      </c>
      <c r="E24" s="118" t="s">
        <v>24</v>
      </c>
      <c r="F24" s="119"/>
      <c r="G24" s="53">
        <f aca="true" t="shared" si="0" ref="G24:J25">G6+G8+G10+G12+G14+G16+G18+G20+G22</f>
        <v>13865792</v>
      </c>
      <c r="H24" s="53">
        <f t="shared" si="0"/>
        <v>2461371541</v>
      </c>
      <c r="I24" s="53">
        <f t="shared" si="0"/>
        <v>77923221</v>
      </c>
      <c r="J24" s="53">
        <f t="shared" si="0"/>
        <v>10968274896</v>
      </c>
      <c r="K24" s="31"/>
    </row>
    <row r="25" spans="1:11" ht="13.5">
      <c r="A25" s="30">
        <v>21</v>
      </c>
      <c r="B25" s="46">
        <v>74251</v>
      </c>
      <c r="C25" s="47">
        <v>48875741</v>
      </c>
      <c r="E25" s="37"/>
      <c r="F25" s="40" t="s">
        <v>25</v>
      </c>
      <c r="G25" s="55">
        <f t="shared" si="0"/>
        <v>8631781</v>
      </c>
      <c r="H25" s="55">
        <f t="shared" si="0"/>
        <v>2223223919</v>
      </c>
      <c r="I25" s="55">
        <f t="shared" si="0"/>
        <v>56459891</v>
      </c>
      <c r="J25" s="55">
        <f t="shared" si="0"/>
        <v>10223578814</v>
      </c>
      <c r="K25" s="31"/>
    </row>
    <row r="26" spans="1:11" ht="13.5">
      <c r="A26" s="30">
        <v>22</v>
      </c>
      <c r="B26" s="46">
        <v>318934</v>
      </c>
      <c r="C26" s="47">
        <v>196015069</v>
      </c>
      <c r="E26" s="116" t="s">
        <v>46</v>
      </c>
      <c r="F26" s="117"/>
      <c r="G26" s="2">
        <f>G24/G25</f>
        <v>1.6063651290504242</v>
      </c>
      <c r="H26" s="2">
        <f>H24/H25</f>
        <v>1.1071181449447154</v>
      </c>
      <c r="I26" s="2">
        <f>I24/I25</f>
        <v>1.3801518143207183</v>
      </c>
      <c r="J26" s="2">
        <f>J24/J25</f>
        <v>1.0728410369351509</v>
      </c>
      <c r="K26" s="31"/>
    </row>
    <row r="27" spans="1:10" ht="13.5" customHeight="1">
      <c r="A27" s="30">
        <v>23</v>
      </c>
      <c r="B27" s="46">
        <v>78055</v>
      </c>
      <c r="C27" s="47">
        <v>34096842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1474348</v>
      </c>
      <c r="C28" s="47">
        <v>143380348</v>
      </c>
      <c r="F28" s="45"/>
      <c r="G28" s="45"/>
      <c r="H28" s="45"/>
      <c r="I28" s="45"/>
      <c r="J28" s="45"/>
    </row>
    <row r="29" spans="1:10" ht="13.5">
      <c r="A29" s="30">
        <v>25</v>
      </c>
      <c r="B29" s="46"/>
      <c r="C29" s="47"/>
      <c r="F29" s="45"/>
      <c r="G29" s="45"/>
      <c r="H29" s="45"/>
      <c r="I29" s="45"/>
      <c r="J29" s="45"/>
    </row>
    <row r="30" spans="1:10" ht="13.5">
      <c r="A30" s="30">
        <v>26</v>
      </c>
      <c r="B30" s="46">
        <v>1957231</v>
      </c>
      <c r="C30" s="47">
        <v>242336796</v>
      </c>
      <c r="F30" s="45"/>
      <c r="G30" s="45"/>
      <c r="H30" s="45"/>
      <c r="I30" s="45"/>
      <c r="J30" s="45"/>
    </row>
    <row r="31" spans="1:3" ht="13.5">
      <c r="A31" s="30">
        <v>27</v>
      </c>
      <c r="B31" s="46">
        <v>618172</v>
      </c>
      <c r="C31" s="47">
        <v>50199217</v>
      </c>
    </row>
    <row r="32" spans="1:3" ht="13.5">
      <c r="A32" s="30">
        <v>28</v>
      </c>
      <c r="B32" s="46">
        <v>209282</v>
      </c>
      <c r="C32" s="47">
        <v>57410638</v>
      </c>
    </row>
    <row r="33" spans="1:3" ht="13.5">
      <c r="A33" s="30">
        <v>29</v>
      </c>
      <c r="B33" s="46">
        <v>1162311</v>
      </c>
      <c r="C33" s="47">
        <v>166380682</v>
      </c>
    </row>
    <row r="34" spans="1:3" ht="13.5">
      <c r="A34" s="30">
        <v>30</v>
      </c>
      <c r="B34" s="46">
        <v>630814</v>
      </c>
      <c r="C34" s="47">
        <v>54630116</v>
      </c>
    </row>
    <row r="35" spans="1:3" ht="14.25" thickBot="1">
      <c r="A35" s="30">
        <v>31</v>
      </c>
      <c r="B35" s="46"/>
      <c r="C35" s="47"/>
    </row>
    <row r="36" spans="1:6" ht="14.25" thickBot="1">
      <c r="A36" s="113" t="s">
        <v>24</v>
      </c>
      <c r="B36" s="5">
        <f>SUM(B5:B35)</f>
        <v>13865792</v>
      </c>
      <c r="C36" s="5">
        <f>SUM(C5:C35)</f>
        <v>2461371541</v>
      </c>
      <c r="F36" s="21"/>
    </row>
    <row r="37" spans="1:7" ht="13.5">
      <c r="A37" s="14" t="s">
        <v>25</v>
      </c>
      <c r="B37" s="4">
        <v>8631781</v>
      </c>
      <c r="C37" s="4">
        <v>2223223919</v>
      </c>
      <c r="G37" s="28"/>
    </row>
    <row r="38" spans="1:5" ht="14.25" thickBot="1">
      <c r="A38" s="15" t="s">
        <v>47</v>
      </c>
      <c r="B38" s="2">
        <f>B36/B37</f>
        <v>1.6063651290504242</v>
      </c>
      <c r="C38" s="2">
        <f>C36/C37</f>
        <v>1.1071181449447154</v>
      </c>
      <c r="E38" s="26"/>
    </row>
    <row r="39" spans="1:3" ht="24.75" thickBot="1">
      <c r="A39" s="19" t="s">
        <v>65</v>
      </c>
      <c r="B39" s="5">
        <f>'５月'!B39+'６月'!B36</f>
        <v>77923221</v>
      </c>
      <c r="C39" s="5">
        <f>'５月'!C39+'６月'!C36</f>
        <v>10968274896</v>
      </c>
    </row>
    <row r="40" spans="1:3" ht="13.5">
      <c r="A40" s="22" t="s">
        <v>48</v>
      </c>
      <c r="B40" s="24">
        <f>'５月'!B40+'６月'!B37</f>
        <v>56459891</v>
      </c>
      <c r="C40" s="24">
        <f>'５月'!C40+'６月'!C37</f>
        <v>10223578814</v>
      </c>
    </row>
    <row r="41" spans="1:3" ht="13.5">
      <c r="A41" s="16" t="s">
        <v>49</v>
      </c>
      <c r="B41" s="23">
        <f>B39/B40</f>
        <v>1.3801518143207183</v>
      </c>
      <c r="C41" s="23">
        <f>C39/C40</f>
        <v>1.0728410369351509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K11" sqref="K11:L11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1.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17" t="s">
        <v>109</v>
      </c>
    </row>
    <row r="2" ht="13.5">
      <c r="J2" t="s">
        <v>100</v>
      </c>
    </row>
    <row r="3" spans="1:7" ht="14.25">
      <c r="A3" s="18" t="s">
        <v>34</v>
      </c>
      <c r="E3" s="124" t="s">
        <v>35</v>
      </c>
      <c r="F3" s="124"/>
      <c r="G3" s="124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70</v>
      </c>
      <c r="I4" s="8" t="s">
        <v>71</v>
      </c>
      <c r="J4" s="9"/>
      <c r="K4" s="31"/>
    </row>
    <row r="5" spans="1:11" ht="13.5">
      <c r="A5" s="30">
        <v>1</v>
      </c>
      <c r="B5" s="46">
        <v>843634</v>
      </c>
      <c r="C5" s="47">
        <v>116944812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/>
      <c r="C6" s="47"/>
      <c r="E6" s="118" t="s">
        <v>40</v>
      </c>
      <c r="F6" s="119"/>
      <c r="G6" s="53">
        <v>8024245</v>
      </c>
      <c r="H6" s="64">
        <v>857022508</v>
      </c>
      <c r="I6" s="53">
        <f>'６月'!I6+'7月'!G6</f>
        <v>75183270</v>
      </c>
      <c r="J6" s="53">
        <f>'６月'!J6+'7月'!H6</f>
        <v>6746330110</v>
      </c>
      <c r="K6" s="31"/>
    </row>
    <row r="7" spans="1:12" ht="13.5">
      <c r="A7" s="30">
        <v>3</v>
      </c>
      <c r="B7" s="46">
        <v>35015</v>
      </c>
      <c r="C7" s="47">
        <v>19733095</v>
      </c>
      <c r="E7" s="37"/>
      <c r="F7" s="40" t="s">
        <v>23</v>
      </c>
      <c r="G7" s="69">
        <v>3244413</v>
      </c>
      <c r="H7" s="73">
        <v>875845816</v>
      </c>
      <c r="I7" s="69">
        <f>'６月'!I7+'7月'!G7</f>
        <v>48162435</v>
      </c>
      <c r="J7" s="69">
        <f>'６月'!J7+'7月'!H7</f>
        <v>5978249027</v>
      </c>
      <c r="K7" s="31"/>
      <c r="L7" s="28"/>
    </row>
    <row r="8" spans="1:11" ht="13.5">
      <c r="A8" s="30">
        <v>4</v>
      </c>
      <c r="B8" s="46">
        <v>11317</v>
      </c>
      <c r="C8" s="47">
        <v>7363524</v>
      </c>
      <c r="E8" s="118" t="s">
        <v>68</v>
      </c>
      <c r="F8" s="119"/>
      <c r="G8" s="70">
        <v>2889</v>
      </c>
      <c r="H8" s="76">
        <v>3381963</v>
      </c>
      <c r="I8" s="53">
        <f>'６月'!I8+'7月'!G8</f>
        <v>65122</v>
      </c>
      <c r="J8" s="53">
        <f>'６月'!J8+'7月'!H8</f>
        <v>56885314</v>
      </c>
      <c r="K8" s="31"/>
    </row>
    <row r="9" spans="1:11" ht="13.5">
      <c r="A9" s="30">
        <v>5</v>
      </c>
      <c r="B9" s="46">
        <v>26243</v>
      </c>
      <c r="C9" s="47">
        <v>10769707</v>
      </c>
      <c r="E9" s="37"/>
      <c r="F9" s="40" t="s">
        <v>23</v>
      </c>
      <c r="G9" s="84">
        <v>8688</v>
      </c>
      <c r="H9" s="84">
        <v>5377687</v>
      </c>
      <c r="I9" s="69">
        <f>'６月'!I9+'7月'!G9</f>
        <v>541116</v>
      </c>
      <c r="J9" s="69">
        <f>'６月'!J9+'7月'!H9</f>
        <v>307783398</v>
      </c>
      <c r="K9" s="31"/>
    </row>
    <row r="10" spans="1:11" ht="13.5">
      <c r="A10" s="30">
        <v>6</v>
      </c>
      <c r="B10" s="46">
        <v>203332</v>
      </c>
      <c r="C10" s="47">
        <v>43682321</v>
      </c>
      <c r="E10" s="118" t="s">
        <v>69</v>
      </c>
      <c r="F10" s="119"/>
      <c r="G10" s="53">
        <v>33970</v>
      </c>
      <c r="H10" s="64">
        <v>15767676</v>
      </c>
      <c r="I10" s="53">
        <f>'６月'!I10+'7月'!G10</f>
        <v>4690329</v>
      </c>
      <c r="J10" s="53">
        <f>'６月'!J10+'7月'!H10</f>
        <v>1870872175</v>
      </c>
      <c r="K10" s="31"/>
    </row>
    <row r="11" spans="1:11" ht="13.5">
      <c r="A11" s="30">
        <v>7</v>
      </c>
      <c r="B11" s="46">
        <v>219224</v>
      </c>
      <c r="C11" s="47">
        <v>53478482</v>
      </c>
      <c r="E11" s="37"/>
      <c r="F11" s="40" t="s">
        <v>23</v>
      </c>
      <c r="G11" s="69">
        <v>80660</v>
      </c>
      <c r="H11" s="69">
        <v>35370972</v>
      </c>
      <c r="I11" s="69">
        <f>'６月'!I11+'7月'!G11</f>
        <v>5123315</v>
      </c>
      <c r="J11" s="69">
        <f>'６月'!J11+'7月'!H11</f>
        <v>1594222182</v>
      </c>
      <c r="K11" s="31"/>
    </row>
    <row r="12" spans="1:11" ht="13.5">
      <c r="A12" s="30">
        <v>8</v>
      </c>
      <c r="B12" s="46">
        <v>377445</v>
      </c>
      <c r="C12" s="47">
        <v>45198854</v>
      </c>
      <c r="E12" s="118" t="s">
        <v>43</v>
      </c>
      <c r="F12" s="119"/>
      <c r="G12" s="101">
        <v>14113</v>
      </c>
      <c r="H12" s="102">
        <v>11114773</v>
      </c>
      <c r="I12" s="53">
        <f>'６月'!I12+'7月'!G12</f>
        <v>55477</v>
      </c>
      <c r="J12" s="53">
        <f>'６月'!J12+'7月'!H12</f>
        <v>55489331</v>
      </c>
      <c r="K12" s="28"/>
    </row>
    <row r="13" spans="1:11" ht="13.5">
      <c r="A13" s="30">
        <v>9</v>
      </c>
      <c r="B13" s="46"/>
      <c r="C13" s="47"/>
      <c r="E13" s="37"/>
      <c r="F13" s="40" t="s">
        <v>23</v>
      </c>
      <c r="G13" s="84">
        <v>12065</v>
      </c>
      <c r="H13" s="84">
        <v>9206693</v>
      </c>
      <c r="I13" s="69">
        <f>'６月'!I13+'7月'!G13</f>
        <v>53756</v>
      </c>
      <c r="J13" s="69">
        <f>'６月'!J13+'7月'!H13</f>
        <v>51330953</v>
      </c>
      <c r="K13" s="31"/>
    </row>
    <row r="14" spans="1:11" ht="13.5">
      <c r="A14" s="30">
        <v>10</v>
      </c>
      <c r="B14" s="46">
        <v>540840</v>
      </c>
      <c r="C14" s="47">
        <v>101301902</v>
      </c>
      <c r="E14" s="125" t="s">
        <v>96</v>
      </c>
      <c r="F14" s="126"/>
      <c r="G14" s="70"/>
      <c r="H14" s="76"/>
      <c r="I14" s="53">
        <f>'６月'!I14+'7月'!G14</f>
        <v>0</v>
      </c>
      <c r="J14" s="53">
        <f>'６月'!J14+'7月'!H14</f>
        <v>0</v>
      </c>
      <c r="K14" s="31"/>
    </row>
    <row r="15" spans="1:12" ht="13.5">
      <c r="A15" s="30">
        <v>11</v>
      </c>
      <c r="B15" s="46">
        <v>449162</v>
      </c>
      <c r="C15" s="47">
        <v>46076776</v>
      </c>
      <c r="E15" s="37"/>
      <c r="F15" s="40" t="s">
        <v>23</v>
      </c>
      <c r="G15" s="55"/>
      <c r="H15" s="93"/>
      <c r="I15" s="69">
        <f>'６月'!I15+'7月'!G15</f>
        <v>0</v>
      </c>
      <c r="J15" s="69">
        <f>'６月'!J15+'7月'!H15</f>
        <v>0</v>
      </c>
      <c r="K15" s="31"/>
      <c r="L15" s="31"/>
    </row>
    <row r="16" spans="1:12" ht="13.5">
      <c r="A16" s="30">
        <v>12</v>
      </c>
      <c r="B16" s="46">
        <v>144964</v>
      </c>
      <c r="C16" s="47">
        <v>17297670</v>
      </c>
      <c r="E16" s="118" t="s">
        <v>44</v>
      </c>
      <c r="F16" s="119"/>
      <c r="G16" s="53"/>
      <c r="H16" s="53"/>
      <c r="I16" s="53">
        <f>'６月'!I16+'7月'!G16</f>
        <v>0</v>
      </c>
      <c r="J16" s="53">
        <f>'６月'!J16+'7月'!H16</f>
        <v>0</v>
      </c>
      <c r="K16" s="31"/>
      <c r="L16" s="31"/>
    </row>
    <row r="17" spans="1:11" ht="13.5">
      <c r="A17" s="30">
        <v>13</v>
      </c>
      <c r="B17" s="46">
        <v>440052</v>
      </c>
      <c r="C17" s="47">
        <v>99440994</v>
      </c>
      <c r="E17" s="37"/>
      <c r="F17" s="40" t="s">
        <v>23</v>
      </c>
      <c r="G17" s="55"/>
      <c r="H17" s="55"/>
      <c r="I17" s="69">
        <f>'６月'!I17+'7月'!G17</f>
        <v>0</v>
      </c>
      <c r="J17" s="69">
        <f>'６月'!J17+'7月'!H17</f>
        <v>0</v>
      </c>
      <c r="K17" s="31"/>
    </row>
    <row r="18" spans="1:11" ht="13.5">
      <c r="A18" s="30">
        <v>14</v>
      </c>
      <c r="B18" s="46">
        <v>744085</v>
      </c>
      <c r="C18" s="47">
        <v>75376600</v>
      </c>
      <c r="E18" s="122" t="s">
        <v>27</v>
      </c>
      <c r="F18" s="123"/>
      <c r="G18" s="53"/>
      <c r="H18" s="53"/>
      <c r="I18" s="53">
        <f>'６月'!I18+'7月'!G18</f>
        <v>2597723</v>
      </c>
      <c r="J18" s="53">
        <f>'６月'!J18+'7月'!H18</f>
        <v>1347396580</v>
      </c>
      <c r="K18" s="31"/>
    </row>
    <row r="19" spans="1:11" ht="13.5">
      <c r="A19" s="30">
        <v>15</v>
      </c>
      <c r="B19" s="46">
        <v>510493</v>
      </c>
      <c r="C19" s="47">
        <v>72871842</v>
      </c>
      <c r="E19" s="37"/>
      <c r="F19" s="40" t="s">
        <v>23</v>
      </c>
      <c r="G19" s="55"/>
      <c r="H19" s="55"/>
      <c r="I19" s="69">
        <f>'６月'!I19+'7月'!G19</f>
        <v>2607956</v>
      </c>
      <c r="J19" s="69">
        <f>'６月'!J19+'7月'!H19</f>
        <v>1385682130</v>
      </c>
      <c r="K19" s="31"/>
    </row>
    <row r="20" spans="1:11" ht="13.5">
      <c r="A20" s="30">
        <v>16</v>
      </c>
      <c r="B20" s="46"/>
      <c r="C20" s="47"/>
      <c r="E20" s="118" t="s">
        <v>26</v>
      </c>
      <c r="F20" s="119"/>
      <c r="G20" s="53">
        <v>4620</v>
      </c>
      <c r="H20" s="64">
        <v>2884521</v>
      </c>
      <c r="I20" s="53">
        <f>'６月'!I20+'7月'!G20</f>
        <v>63177</v>
      </c>
      <c r="J20" s="53">
        <f>'６月'!J20+'7月'!H20</f>
        <v>29175293</v>
      </c>
      <c r="K20" s="31"/>
    </row>
    <row r="21" spans="1:11" ht="13.5">
      <c r="A21" s="30">
        <v>17</v>
      </c>
      <c r="B21" s="46"/>
      <c r="C21" s="47"/>
      <c r="E21" s="37"/>
      <c r="F21" s="40" t="s">
        <v>23</v>
      </c>
      <c r="G21" s="85">
        <v>7350</v>
      </c>
      <c r="H21" s="85">
        <v>2390980</v>
      </c>
      <c r="I21" s="69">
        <f>'６月'!I21+'7月'!G21</f>
        <v>98571</v>
      </c>
      <c r="J21" s="69">
        <f>'６月'!J21+'7月'!H21</f>
        <v>37370463</v>
      </c>
      <c r="K21" s="31"/>
    </row>
    <row r="22" spans="1:11" ht="13.5">
      <c r="A22" s="30">
        <v>18</v>
      </c>
      <c r="B22" s="46">
        <v>84457</v>
      </c>
      <c r="C22" s="47">
        <v>17008050</v>
      </c>
      <c r="E22" s="118" t="s">
        <v>45</v>
      </c>
      <c r="F22" s="119"/>
      <c r="G22" s="99">
        <v>526459</v>
      </c>
      <c r="H22" s="99">
        <v>304728844</v>
      </c>
      <c r="I22" s="53">
        <f>'６月'!I22+'7月'!G22</f>
        <v>3874419</v>
      </c>
      <c r="J22" s="53">
        <f>'６月'!J22+'7月'!H22</f>
        <v>2057026378</v>
      </c>
      <c r="K22" s="31"/>
    </row>
    <row r="23" spans="1:11" ht="13.5">
      <c r="A23" s="30">
        <v>19</v>
      </c>
      <c r="B23" s="46">
        <v>494988</v>
      </c>
      <c r="C23" s="47">
        <v>60108029</v>
      </c>
      <c r="E23" s="37"/>
      <c r="F23" s="40" t="s">
        <v>23</v>
      </c>
      <c r="G23" s="84">
        <v>606708</v>
      </c>
      <c r="H23" s="91">
        <v>327931257</v>
      </c>
      <c r="I23" s="69">
        <f>'６月'!I23+'7月'!G23</f>
        <v>3832626</v>
      </c>
      <c r="J23" s="69">
        <f>'６月'!J23+'7月'!H23</f>
        <v>2125064066</v>
      </c>
      <c r="K23" s="31"/>
    </row>
    <row r="24" spans="1:11" ht="13.5">
      <c r="A24" s="30">
        <v>20</v>
      </c>
      <c r="B24" s="46">
        <v>662601</v>
      </c>
      <c r="C24" s="47">
        <v>56968129</v>
      </c>
      <c r="E24" s="118" t="s">
        <v>24</v>
      </c>
      <c r="F24" s="119"/>
      <c r="G24" s="53">
        <f aca="true" t="shared" si="0" ref="G24:J25">G6+G8+G10+G12+G14+G16+G18+G20+G22</f>
        <v>8606296</v>
      </c>
      <c r="H24" s="53">
        <f t="shared" si="0"/>
        <v>1194900285</v>
      </c>
      <c r="I24" s="53">
        <f t="shared" si="0"/>
        <v>86529517</v>
      </c>
      <c r="J24" s="53">
        <f t="shared" si="0"/>
        <v>12163175181</v>
      </c>
      <c r="K24" s="31"/>
    </row>
    <row r="25" spans="1:11" ht="13.5">
      <c r="A25" s="30">
        <v>21</v>
      </c>
      <c r="B25" s="46">
        <v>702831</v>
      </c>
      <c r="C25" s="47">
        <v>50351625</v>
      </c>
      <c r="E25" s="37"/>
      <c r="F25" s="40" t="s">
        <v>25</v>
      </c>
      <c r="G25" s="55">
        <f t="shared" si="0"/>
        <v>3959884</v>
      </c>
      <c r="H25" s="55">
        <f t="shared" si="0"/>
        <v>1256123405</v>
      </c>
      <c r="I25" s="55">
        <f t="shared" si="0"/>
        <v>60419775</v>
      </c>
      <c r="J25" s="55">
        <f t="shared" si="0"/>
        <v>11479702219</v>
      </c>
      <c r="K25" s="31"/>
    </row>
    <row r="26" spans="1:11" ht="13.5">
      <c r="A26" s="30">
        <v>22</v>
      </c>
      <c r="B26" s="46">
        <v>376037</v>
      </c>
      <c r="C26" s="47">
        <v>28957949</v>
      </c>
      <c r="E26" s="116" t="s">
        <v>46</v>
      </c>
      <c r="F26" s="117"/>
      <c r="G26" s="2">
        <f>G24/G25</f>
        <v>2.1733707351023415</v>
      </c>
      <c r="H26" s="2">
        <f>H24/H25</f>
        <v>0.951260266502239</v>
      </c>
      <c r="I26" s="2">
        <f>I24/I25</f>
        <v>1.4321390140893442</v>
      </c>
      <c r="J26" s="2">
        <f>J24/J25</f>
        <v>1.0595375166499343</v>
      </c>
      <c r="K26" s="31"/>
    </row>
    <row r="27" spans="1:10" ht="13.5" customHeight="1">
      <c r="A27" s="30">
        <v>23</v>
      </c>
      <c r="B27" s="46"/>
      <c r="C27" s="47"/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306418</v>
      </c>
      <c r="C28" s="47">
        <v>34605259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374516</v>
      </c>
      <c r="C29" s="47">
        <v>37026882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61871</v>
      </c>
      <c r="C30" s="47">
        <v>16151922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55984</v>
      </c>
      <c r="C31" s="47">
        <v>17793760</v>
      </c>
      <c r="F31" s="45"/>
      <c r="G31" s="45"/>
      <c r="H31" s="45"/>
      <c r="I31" s="45"/>
      <c r="J31" s="45"/>
    </row>
    <row r="32" spans="1:3" ht="13.5">
      <c r="A32" s="30">
        <v>28</v>
      </c>
      <c r="B32" s="46">
        <v>254248</v>
      </c>
      <c r="C32" s="47">
        <v>51841945</v>
      </c>
    </row>
    <row r="33" spans="1:3" ht="13.5">
      <c r="A33" s="30">
        <v>29</v>
      </c>
      <c r="B33" s="46">
        <v>347430</v>
      </c>
      <c r="C33" s="47">
        <v>46754914</v>
      </c>
    </row>
    <row r="34" spans="1:3" ht="13.5">
      <c r="A34" s="30">
        <v>30</v>
      </c>
      <c r="B34" s="46"/>
      <c r="C34" s="47"/>
    </row>
    <row r="35" spans="1:3" ht="14.25" thickBot="1">
      <c r="A35" s="30">
        <v>31</v>
      </c>
      <c r="B35" s="46">
        <v>339109</v>
      </c>
      <c r="C35" s="47">
        <v>67795242</v>
      </c>
    </row>
    <row r="36" spans="1:6" ht="14.25" thickBot="1">
      <c r="A36" s="113" t="s">
        <v>24</v>
      </c>
      <c r="B36" s="5">
        <f>SUM(B5:B35)</f>
        <v>8606296</v>
      </c>
      <c r="C36" s="5">
        <f>SUM(C5:C35)</f>
        <v>1194900285</v>
      </c>
      <c r="F36" s="21"/>
    </row>
    <row r="37" spans="1:7" ht="13.5">
      <c r="A37" s="14" t="s">
        <v>25</v>
      </c>
      <c r="B37" s="4">
        <v>3959884</v>
      </c>
      <c r="C37" s="4">
        <v>1256123405</v>
      </c>
      <c r="G37" s="28"/>
    </row>
    <row r="38" spans="1:5" ht="14.25" thickBot="1">
      <c r="A38" s="15" t="s">
        <v>47</v>
      </c>
      <c r="B38" s="2">
        <f>B36/B37</f>
        <v>2.1733707351023415</v>
      </c>
      <c r="C38" s="2">
        <f>C36/C37</f>
        <v>0.951260266502239</v>
      </c>
      <c r="E38" s="26"/>
    </row>
    <row r="39" spans="1:3" ht="24.75" thickBot="1">
      <c r="A39" s="19" t="s">
        <v>72</v>
      </c>
      <c r="B39" s="5">
        <f>'６月'!B39+'7月'!B36</f>
        <v>86529517</v>
      </c>
      <c r="C39" s="5">
        <f>'６月'!C39+'7月'!C36</f>
        <v>12163175181</v>
      </c>
    </row>
    <row r="40" spans="1:7" ht="13.5">
      <c r="A40" s="22" t="s">
        <v>48</v>
      </c>
      <c r="B40" s="24">
        <f>'６月'!B40+'7月'!B37</f>
        <v>60419775</v>
      </c>
      <c r="C40" s="24">
        <f>'６月'!C40+'7月'!C37</f>
        <v>11479702219</v>
      </c>
      <c r="G40" s="28"/>
    </row>
    <row r="41" spans="1:3" ht="13.5">
      <c r="A41" s="16" t="s">
        <v>49</v>
      </c>
      <c r="B41" s="23">
        <f>B39/B40</f>
        <v>1.4321390140893442</v>
      </c>
      <c r="C41" s="23">
        <f>C39/C40</f>
        <v>1.0595375166499343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K11" sqref="K11:L11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5.00390625" style="0" customWidth="1"/>
    <col min="10" max="10" width="14.125" style="0" customWidth="1"/>
  </cols>
  <sheetData>
    <row r="1" ht="17.25">
      <c r="A1" s="17" t="s">
        <v>110</v>
      </c>
    </row>
    <row r="3" spans="1:7" ht="14.25">
      <c r="A3" s="18" t="s">
        <v>34</v>
      </c>
      <c r="E3" s="124" t="s">
        <v>35</v>
      </c>
      <c r="F3" s="124"/>
      <c r="G3" s="124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76</v>
      </c>
      <c r="I4" s="8" t="s">
        <v>77</v>
      </c>
      <c r="J4" s="9"/>
      <c r="K4" s="31"/>
    </row>
    <row r="5" spans="1:11" ht="13.5">
      <c r="A5" s="30">
        <v>1</v>
      </c>
      <c r="B5" s="46">
        <v>292310</v>
      </c>
      <c r="C5" s="47">
        <v>47711073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153493</v>
      </c>
      <c r="C6" s="47">
        <v>32655441</v>
      </c>
      <c r="E6" s="118" t="s">
        <v>40</v>
      </c>
      <c r="F6" s="119"/>
      <c r="G6" s="53">
        <v>4460781</v>
      </c>
      <c r="H6" s="64">
        <v>546114315</v>
      </c>
      <c r="I6" s="53">
        <f>'7月'!I6+'８月'!G6</f>
        <v>79644051</v>
      </c>
      <c r="J6" s="53">
        <f>'7月'!J6+'８月'!H6</f>
        <v>7292444425</v>
      </c>
      <c r="K6" s="31"/>
    </row>
    <row r="7" spans="1:12" ht="13.5">
      <c r="A7" s="30">
        <v>3</v>
      </c>
      <c r="B7" s="46">
        <v>441581</v>
      </c>
      <c r="C7" s="47">
        <v>43291394</v>
      </c>
      <c r="E7" s="37"/>
      <c r="F7" s="40" t="s">
        <v>23</v>
      </c>
      <c r="G7" s="69">
        <v>4191081</v>
      </c>
      <c r="H7" s="73">
        <v>613807350</v>
      </c>
      <c r="I7" s="69">
        <f>'7月'!I7+'８月'!G7</f>
        <v>52353516</v>
      </c>
      <c r="J7" s="69">
        <f>'7月'!J7+'８月'!H7</f>
        <v>6592056377</v>
      </c>
      <c r="K7" s="31"/>
      <c r="L7" s="28"/>
    </row>
    <row r="8" spans="1:11" ht="13.5">
      <c r="A8" s="30">
        <v>4</v>
      </c>
      <c r="B8" s="46">
        <v>469092</v>
      </c>
      <c r="C8" s="47">
        <v>51657450</v>
      </c>
      <c r="E8" s="118" t="s">
        <v>73</v>
      </c>
      <c r="F8" s="119"/>
      <c r="G8" s="70">
        <v>36382</v>
      </c>
      <c r="H8" s="70">
        <v>27920867</v>
      </c>
      <c r="I8" s="53">
        <f>'7月'!I8+'８月'!G8</f>
        <v>101504</v>
      </c>
      <c r="J8" s="53">
        <f>'7月'!J8+'８月'!H8</f>
        <v>84806181</v>
      </c>
      <c r="K8" s="31"/>
    </row>
    <row r="9" spans="1:11" ht="13.5">
      <c r="A9" s="30">
        <v>5</v>
      </c>
      <c r="B9" s="46">
        <v>240122</v>
      </c>
      <c r="C9" s="47">
        <v>34084802</v>
      </c>
      <c r="E9" s="37"/>
      <c r="F9" s="40" t="s">
        <v>23</v>
      </c>
      <c r="G9" s="84">
        <v>3175</v>
      </c>
      <c r="H9" s="84">
        <v>3508771</v>
      </c>
      <c r="I9" s="69">
        <f>'7月'!I9+'８月'!G9</f>
        <v>544291</v>
      </c>
      <c r="J9" s="69">
        <f>'7月'!J9+'８月'!H9</f>
        <v>311292169</v>
      </c>
      <c r="K9" s="31"/>
    </row>
    <row r="10" spans="1:11" ht="13.5">
      <c r="A10" s="30">
        <v>6</v>
      </c>
      <c r="B10" s="46"/>
      <c r="C10" s="47"/>
      <c r="E10" s="118" t="s">
        <v>74</v>
      </c>
      <c r="F10" s="119"/>
      <c r="G10" s="53"/>
      <c r="H10" s="54"/>
      <c r="I10" s="53">
        <f>'7月'!I10+'８月'!G10</f>
        <v>4690329</v>
      </c>
      <c r="J10" s="53">
        <f>'7月'!J10+'８月'!H10</f>
        <v>1870872175</v>
      </c>
      <c r="K10" s="31"/>
    </row>
    <row r="11" spans="1:11" ht="13.5">
      <c r="A11" s="30">
        <v>7</v>
      </c>
      <c r="B11" s="46">
        <v>111487</v>
      </c>
      <c r="C11" s="47">
        <v>19523413</v>
      </c>
      <c r="E11" s="37"/>
      <c r="F11" s="40" t="s">
        <v>23</v>
      </c>
      <c r="G11" s="55"/>
      <c r="H11" s="52"/>
      <c r="I11" s="69">
        <f>'7月'!I11+'８月'!G11</f>
        <v>5123315</v>
      </c>
      <c r="J11" s="69">
        <f>'7月'!J11+'８月'!H11</f>
        <v>1594222182</v>
      </c>
      <c r="K11" s="31"/>
    </row>
    <row r="12" spans="1:11" ht="13.5">
      <c r="A12" s="30">
        <v>8</v>
      </c>
      <c r="B12" s="46">
        <v>1913</v>
      </c>
      <c r="C12" s="47">
        <v>1486426</v>
      </c>
      <c r="E12" s="118" t="s">
        <v>43</v>
      </c>
      <c r="F12" s="119"/>
      <c r="G12" s="53">
        <v>9940</v>
      </c>
      <c r="H12" s="54">
        <v>10113482</v>
      </c>
      <c r="I12" s="53">
        <f>'7月'!I12+'８月'!G12</f>
        <v>65417</v>
      </c>
      <c r="J12" s="53">
        <f>'7月'!J12+'８月'!H12</f>
        <v>65602813</v>
      </c>
      <c r="K12" s="28"/>
    </row>
    <row r="13" spans="1:11" ht="13.5">
      <c r="A13" s="30">
        <v>9</v>
      </c>
      <c r="B13" s="46">
        <v>24568</v>
      </c>
      <c r="C13" s="47">
        <v>14137998</v>
      </c>
      <c r="E13" s="37"/>
      <c r="F13" s="40" t="s">
        <v>23</v>
      </c>
      <c r="G13" s="69">
        <v>10019</v>
      </c>
      <c r="H13" s="69">
        <v>9338649</v>
      </c>
      <c r="I13" s="69">
        <f>'7月'!I13+'８月'!G13</f>
        <v>63775</v>
      </c>
      <c r="J13" s="69">
        <f>'7月'!J13+'８月'!H13</f>
        <v>60669602</v>
      </c>
      <c r="K13" s="31"/>
    </row>
    <row r="14" spans="1:11" ht="13.5">
      <c r="A14" s="30">
        <v>10</v>
      </c>
      <c r="B14" s="46">
        <v>105200</v>
      </c>
      <c r="C14" s="47">
        <v>32525027</v>
      </c>
      <c r="E14" s="125" t="s">
        <v>96</v>
      </c>
      <c r="F14" s="126"/>
      <c r="G14" s="70"/>
      <c r="H14" s="76"/>
      <c r="I14" s="53">
        <f>'7月'!I14+'８月'!G14</f>
        <v>0</v>
      </c>
      <c r="J14" s="53">
        <f>'7月'!J14+'８月'!H14</f>
        <v>0</v>
      </c>
      <c r="K14" s="31"/>
    </row>
    <row r="15" spans="1:11" ht="13.5">
      <c r="A15" s="30">
        <v>11</v>
      </c>
      <c r="B15" s="46">
        <v>152042</v>
      </c>
      <c r="C15" s="47">
        <v>64486838</v>
      </c>
      <c r="E15" s="37"/>
      <c r="F15" s="40" t="s">
        <v>23</v>
      </c>
      <c r="G15" s="84"/>
      <c r="H15" s="91"/>
      <c r="I15" s="69">
        <f>'7月'!I15+'８月'!G15</f>
        <v>0</v>
      </c>
      <c r="J15" s="69">
        <f>'7月'!J15+'８月'!H15</f>
        <v>0</v>
      </c>
      <c r="K15" s="31"/>
    </row>
    <row r="16" spans="1:11" ht="13.5">
      <c r="A16" s="30">
        <v>12</v>
      </c>
      <c r="B16" s="46">
        <v>27065</v>
      </c>
      <c r="C16" s="47">
        <v>20611410</v>
      </c>
      <c r="E16" s="118" t="s">
        <v>44</v>
      </c>
      <c r="F16" s="119"/>
      <c r="G16" s="53"/>
      <c r="H16" s="54"/>
      <c r="I16" s="53">
        <f>'7月'!I16+'８月'!G16</f>
        <v>0</v>
      </c>
      <c r="J16" s="53">
        <f>'7月'!J16+'８月'!H16</f>
        <v>0</v>
      </c>
      <c r="K16" s="31"/>
    </row>
    <row r="17" spans="1:11" ht="13.5">
      <c r="A17" s="30">
        <v>13</v>
      </c>
      <c r="B17" s="46"/>
      <c r="C17" s="47"/>
      <c r="E17" s="37"/>
      <c r="F17" s="40" t="s">
        <v>23</v>
      </c>
      <c r="G17" s="55"/>
      <c r="H17" s="52"/>
      <c r="I17" s="69">
        <f>'7月'!I17+'８月'!G17</f>
        <v>0</v>
      </c>
      <c r="J17" s="69">
        <f>'7月'!J17+'８月'!H17</f>
        <v>0</v>
      </c>
      <c r="K17" s="31"/>
    </row>
    <row r="18" spans="1:11" ht="13.5">
      <c r="A18" s="30">
        <v>14</v>
      </c>
      <c r="B18" s="46"/>
      <c r="C18" s="47"/>
      <c r="E18" s="122" t="s">
        <v>27</v>
      </c>
      <c r="F18" s="123"/>
      <c r="G18" s="53">
        <v>23867</v>
      </c>
      <c r="H18" s="64">
        <v>12124958</v>
      </c>
      <c r="I18" s="53">
        <f>'7月'!I18+'８月'!G18</f>
        <v>2621590</v>
      </c>
      <c r="J18" s="53">
        <f>'7月'!J18+'８月'!H18</f>
        <v>1359521538</v>
      </c>
      <c r="K18" s="31"/>
    </row>
    <row r="19" spans="1:11" ht="13.5">
      <c r="A19" s="30">
        <v>15</v>
      </c>
      <c r="B19" s="46"/>
      <c r="C19" s="47"/>
      <c r="E19" s="37"/>
      <c r="F19" s="40" t="s">
        <v>23</v>
      </c>
      <c r="G19" s="69">
        <v>25353</v>
      </c>
      <c r="H19" s="69">
        <v>13045654</v>
      </c>
      <c r="I19" s="69">
        <f>'7月'!I19+'８月'!G19</f>
        <v>2633309</v>
      </c>
      <c r="J19" s="69">
        <f>'7月'!J19+'８月'!H19</f>
        <v>1398727784</v>
      </c>
      <c r="K19" s="31"/>
    </row>
    <row r="20" spans="1:11" ht="13.5">
      <c r="A20" s="30">
        <v>16</v>
      </c>
      <c r="B20" s="46"/>
      <c r="C20" s="47"/>
      <c r="E20" s="118" t="s">
        <v>26</v>
      </c>
      <c r="F20" s="119"/>
      <c r="G20" s="70">
        <v>6243</v>
      </c>
      <c r="H20" s="100">
        <v>3381152</v>
      </c>
      <c r="I20" s="53">
        <f>'7月'!I20+'８月'!G20</f>
        <v>69420</v>
      </c>
      <c r="J20" s="53">
        <f>'7月'!J20+'８月'!H20</f>
        <v>32556445</v>
      </c>
      <c r="K20" s="31"/>
    </row>
    <row r="21" spans="1:11" ht="13.5">
      <c r="A21" s="30">
        <v>17</v>
      </c>
      <c r="B21" s="46">
        <v>14629</v>
      </c>
      <c r="C21" s="47">
        <v>12278601</v>
      </c>
      <c r="E21" s="37"/>
      <c r="F21" s="40" t="s">
        <v>23</v>
      </c>
      <c r="G21" s="84">
        <v>2975</v>
      </c>
      <c r="H21" s="84">
        <v>2684787</v>
      </c>
      <c r="I21" s="69">
        <f>'7月'!I21+'８月'!G21</f>
        <v>101546</v>
      </c>
      <c r="J21" s="69">
        <f>'7月'!J21+'８月'!H21</f>
        <v>40055250</v>
      </c>
      <c r="K21" s="31"/>
    </row>
    <row r="22" spans="1:11" ht="13.5">
      <c r="A22" s="30">
        <v>18</v>
      </c>
      <c r="B22" s="46">
        <v>150766</v>
      </c>
      <c r="C22" s="47">
        <v>44215026</v>
      </c>
      <c r="E22" s="118" t="s">
        <v>45</v>
      </c>
      <c r="F22" s="119"/>
      <c r="G22" s="53">
        <v>436904</v>
      </c>
      <c r="H22" s="64">
        <v>263254913</v>
      </c>
      <c r="I22" s="53">
        <f>'7月'!I22+'８月'!G22</f>
        <v>4311323</v>
      </c>
      <c r="J22" s="53">
        <f>'7月'!J22+'８月'!H22</f>
        <v>2320281291</v>
      </c>
      <c r="K22" s="31"/>
    </row>
    <row r="23" spans="1:11" ht="13.5">
      <c r="A23" s="30">
        <v>19</v>
      </c>
      <c r="B23" s="46">
        <v>181941</v>
      </c>
      <c r="C23" s="47">
        <v>39256496</v>
      </c>
      <c r="E23" s="37"/>
      <c r="F23" s="40" t="s">
        <v>23</v>
      </c>
      <c r="G23" s="55">
        <v>388739</v>
      </c>
      <c r="H23" s="93">
        <v>229662355</v>
      </c>
      <c r="I23" s="69">
        <f>'7月'!I23+'８月'!G23</f>
        <v>4221365</v>
      </c>
      <c r="J23" s="69">
        <f>'7月'!J23+'８月'!H23</f>
        <v>2354726421</v>
      </c>
      <c r="K23" s="31"/>
    </row>
    <row r="24" spans="1:11" ht="13.5">
      <c r="A24" s="30">
        <v>20</v>
      </c>
      <c r="B24" s="46"/>
      <c r="C24" s="47"/>
      <c r="E24" s="118" t="s">
        <v>24</v>
      </c>
      <c r="F24" s="119"/>
      <c r="G24" s="53">
        <f aca="true" t="shared" si="0" ref="G24:J25">G6+G8+G10+G12+G14+G16+G18+G20+G22</f>
        <v>4974117</v>
      </c>
      <c r="H24" s="53">
        <f t="shared" si="0"/>
        <v>862909687</v>
      </c>
      <c r="I24" s="53">
        <f t="shared" si="0"/>
        <v>91503634</v>
      </c>
      <c r="J24" s="53">
        <f t="shared" si="0"/>
        <v>13026084868</v>
      </c>
      <c r="K24" s="31"/>
    </row>
    <row r="25" spans="1:11" ht="13.5">
      <c r="A25" s="30">
        <v>21</v>
      </c>
      <c r="B25" s="46">
        <v>329376</v>
      </c>
      <c r="C25" s="47">
        <v>54124126</v>
      </c>
      <c r="E25" s="37"/>
      <c r="F25" s="40" t="s">
        <v>25</v>
      </c>
      <c r="G25" s="55">
        <f t="shared" si="0"/>
        <v>4621342</v>
      </c>
      <c r="H25" s="55">
        <f t="shared" si="0"/>
        <v>872047566</v>
      </c>
      <c r="I25" s="55">
        <f t="shared" si="0"/>
        <v>65041117</v>
      </c>
      <c r="J25" s="55">
        <f t="shared" si="0"/>
        <v>12351749785</v>
      </c>
      <c r="K25" s="31"/>
    </row>
    <row r="26" spans="1:11" ht="13.5">
      <c r="A26" s="30">
        <v>22</v>
      </c>
      <c r="B26" s="46">
        <v>453925</v>
      </c>
      <c r="C26" s="47">
        <v>56699345</v>
      </c>
      <c r="E26" s="116" t="s">
        <v>46</v>
      </c>
      <c r="F26" s="117"/>
      <c r="G26" s="2">
        <f>G24/G25</f>
        <v>1.0763360513028466</v>
      </c>
      <c r="H26" s="2">
        <f>H24/H25</f>
        <v>0.9895213525542941</v>
      </c>
      <c r="I26" s="2">
        <f>I24/I25</f>
        <v>1.4068582801245557</v>
      </c>
      <c r="J26" s="2">
        <f>J24/J25</f>
        <v>1.0545942959287367</v>
      </c>
      <c r="K26" s="31"/>
    </row>
    <row r="27" spans="1:10" ht="13.5" customHeight="1">
      <c r="A27" s="30">
        <v>23</v>
      </c>
      <c r="B27" s="46">
        <v>375361</v>
      </c>
      <c r="C27" s="47">
        <v>45349848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216839</v>
      </c>
      <c r="C28" s="47">
        <v>22708062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123361</v>
      </c>
      <c r="C29" s="47">
        <v>20282654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178418</v>
      </c>
      <c r="C30" s="47">
        <v>30634183</v>
      </c>
      <c r="F30" s="45"/>
      <c r="G30" s="45"/>
      <c r="H30" s="45"/>
      <c r="I30" s="45"/>
      <c r="J30" s="45"/>
    </row>
    <row r="31" spans="1:10" ht="13.5">
      <c r="A31" s="30">
        <v>27</v>
      </c>
      <c r="B31" s="46"/>
      <c r="C31" s="47"/>
      <c r="F31" s="45"/>
      <c r="G31" s="45"/>
      <c r="H31" s="45"/>
      <c r="I31" s="45"/>
      <c r="J31" s="45"/>
    </row>
    <row r="32" spans="1:10" ht="13.5">
      <c r="A32" s="30">
        <v>28</v>
      </c>
      <c r="B32" s="46">
        <v>321445</v>
      </c>
      <c r="C32" s="47">
        <v>58143091</v>
      </c>
      <c r="F32" s="45"/>
      <c r="G32" s="45"/>
      <c r="H32" s="45"/>
      <c r="I32" s="45"/>
      <c r="J32" s="45"/>
    </row>
    <row r="33" spans="1:3" ht="13.5">
      <c r="A33" s="30">
        <v>29</v>
      </c>
      <c r="B33" s="46">
        <v>343933</v>
      </c>
      <c r="C33" s="47">
        <v>58635395</v>
      </c>
    </row>
    <row r="34" spans="1:3" ht="13.5">
      <c r="A34" s="30">
        <v>30</v>
      </c>
      <c r="B34" s="46">
        <v>142745</v>
      </c>
      <c r="C34" s="47">
        <v>25023347</v>
      </c>
    </row>
    <row r="35" spans="1:3" ht="14.25" thickBot="1">
      <c r="A35" s="30">
        <v>31</v>
      </c>
      <c r="B35" s="46">
        <v>122505</v>
      </c>
      <c r="C35" s="47">
        <v>33388241</v>
      </c>
    </row>
    <row r="36" spans="1:3" ht="14.25" thickBot="1">
      <c r="A36" s="113" t="s">
        <v>24</v>
      </c>
      <c r="B36" s="5">
        <f>SUM(B5:B35)</f>
        <v>4974117</v>
      </c>
      <c r="C36" s="5">
        <v>862909687</v>
      </c>
    </row>
    <row r="37" spans="1:7" ht="13.5">
      <c r="A37" s="14" t="s">
        <v>25</v>
      </c>
      <c r="B37" s="4">
        <v>4621342</v>
      </c>
      <c r="C37" s="4">
        <v>872047566</v>
      </c>
      <c r="G37" s="28"/>
    </row>
    <row r="38" spans="1:5" ht="14.25" thickBot="1">
      <c r="A38" s="15" t="s">
        <v>47</v>
      </c>
      <c r="B38" s="2">
        <f>B36/B37</f>
        <v>1.0763360513028466</v>
      </c>
      <c r="C38" s="2">
        <f>C36/C37</f>
        <v>0.9895213525542941</v>
      </c>
      <c r="E38" s="26"/>
    </row>
    <row r="39" spans="1:3" ht="24.75" thickBot="1">
      <c r="A39" s="19" t="s">
        <v>75</v>
      </c>
      <c r="B39" s="5">
        <f>'7月'!B39+'８月'!B36</f>
        <v>91503634</v>
      </c>
      <c r="C39" s="5">
        <f>'7月'!C39+'８月'!C36</f>
        <v>13026084868</v>
      </c>
    </row>
    <row r="40" spans="1:7" ht="13.5">
      <c r="A40" s="22"/>
      <c r="B40" s="24">
        <v>65041117</v>
      </c>
      <c r="C40" s="24">
        <v>12351749785</v>
      </c>
      <c r="G40" s="28"/>
    </row>
    <row r="41" spans="1:3" ht="13.5">
      <c r="A41" s="16" t="s">
        <v>49</v>
      </c>
      <c r="B41" s="23">
        <f>B39/B40</f>
        <v>1.4068582801245557</v>
      </c>
      <c r="C41" s="23">
        <f>C39/C40</f>
        <v>1.0545942959287367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K11" sqref="K11:L11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17" t="s">
        <v>112</v>
      </c>
    </row>
    <row r="3" spans="1:7" ht="14.25">
      <c r="A3" s="18" t="s">
        <v>34</v>
      </c>
      <c r="E3" s="124" t="s">
        <v>35</v>
      </c>
      <c r="F3" s="124"/>
      <c r="G3" s="124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80</v>
      </c>
      <c r="I4" s="8" t="s">
        <v>81</v>
      </c>
      <c r="J4" s="9"/>
      <c r="K4" s="31"/>
    </row>
    <row r="5" spans="1:11" ht="13.5">
      <c r="A5" s="30">
        <v>1</v>
      </c>
      <c r="B5" s="46">
        <v>15935</v>
      </c>
      <c r="C5" s="47">
        <v>8423489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67093</v>
      </c>
      <c r="C6" s="47">
        <v>27884605</v>
      </c>
      <c r="E6" s="118" t="s">
        <v>40</v>
      </c>
      <c r="F6" s="119"/>
      <c r="G6" s="53">
        <v>7563306</v>
      </c>
      <c r="H6" s="64">
        <v>660105001</v>
      </c>
      <c r="I6" s="53">
        <f>'８月'!I6+'９月'!G6</f>
        <v>87207357</v>
      </c>
      <c r="J6" s="53">
        <f>'８月'!J6+'９月'!H6</f>
        <v>7952549426</v>
      </c>
      <c r="K6" s="31"/>
    </row>
    <row r="7" spans="1:12" ht="13.5">
      <c r="A7" s="30">
        <v>3</v>
      </c>
      <c r="B7" s="46"/>
      <c r="C7" s="47"/>
      <c r="E7" s="37"/>
      <c r="F7" s="40" t="s">
        <v>23</v>
      </c>
      <c r="G7" s="69">
        <v>9196429</v>
      </c>
      <c r="H7" s="73">
        <v>999641700</v>
      </c>
      <c r="I7" s="69">
        <f>'８月'!I7+'９月'!G7</f>
        <v>61549945</v>
      </c>
      <c r="J7" s="69">
        <f>'８月'!J7+'９月'!H7</f>
        <v>7591698077</v>
      </c>
      <c r="K7" s="31"/>
      <c r="L7" s="28"/>
    </row>
    <row r="8" spans="1:11" ht="13.5">
      <c r="A8" s="30">
        <v>4</v>
      </c>
      <c r="B8" s="46">
        <v>193975</v>
      </c>
      <c r="C8" s="47">
        <v>58751534</v>
      </c>
      <c r="E8" s="118" t="s">
        <v>78</v>
      </c>
      <c r="F8" s="119"/>
      <c r="G8" s="70">
        <v>9767</v>
      </c>
      <c r="H8" s="76">
        <v>7787946</v>
      </c>
      <c r="I8" s="53">
        <f>'８月'!I8+'９月'!G8</f>
        <v>111271</v>
      </c>
      <c r="J8" s="53">
        <f>'８月'!J8+'９月'!H8</f>
        <v>92594127</v>
      </c>
      <c r="K8" s="31"/>
    </row>
    <row r="9" spans="1:11" ht="13.5">
      <c r="A9" s="30">
        <v>5</v>
      </c>
      <c r="B9" s="46">
        <v>227553</v>
      </c>
      <c r="C9" s="47">
        <v>62956433</v>
      </c>
      <c r="E9" s="37"/>
      <c r="F9" s="40" t="s">
        <v>23</v>
      </c>
      <c r="G9" s="84">
        <v>6923</v>
      </c>
      <c r="H9" s="84">
        <v>4891061</v>
      </c>
      <c r="I9" s="69">
        <f>'８月'!I9+'９月'!G9</f>
        <v>551214</v>
      </c>
      <c r="J9" s="69">
        <f>'８月'!J9+'９月'!H9</f>
        <v>316183230</v>
      </c>
      <c r="K9" s="31"/>
    </row>
    <row r="10" spans="1:11" ht="13.5">
      <c r="A10" s="30">
        <v>6</v>
      </c>
      <c r="B10" s="46">
        <v>137400</v>
      </c>
      <c r="C10" s="47">
        <v>48584160</v>
      </c>
      <c r="E10" s="118" t="s">
        <v>79</v>
      </c>
      <c r="F10" s="119"/>
      <c r="G10" s="53">
        <v>440340</v>
      </c>
      <c r="H10" s="64">
        <v>210801312</v>
      </c>
      <c r="I10" s="53">
        <f>'８月'!I10+'９月'!G10</f>
        <v>5130669</v>
      </c>
      <c r="J10" s="53">
        <f>'８月'!J10+'９月'!H10</f>
        <v>2081673487</v>
      </c>
      <c r="K10" s="31"/>
    </row>
    <row r="11" spans="1:11" ht="13.5">
      <c r="A11" s="30">
        <v>7</v>
      </c>
      <c r="B11" s="46">
        <v>692041</v>
      </c>
      <c r="C11" s="47">
        <v>89220356</v>
      </c>
      <c r="E11" s="37"/>
      <c r="F11" s="40" t="s">
        <v>23</v>
      </c>
      <c r="G11" s="69">
        <v>531749</v>
      </c>
      <c r="H11" s="69">
        <v>179261338</v>
      </c>
      <c r="I11" s="69">
        <f>'８月'!I11+'９月'!G11</f>
        <v>5655064</v>
      </c>
      <c r="J11" s="69">
        <f>'８月'!J11+'９月'!H11</f>
        <v>1773483520</v>
      </c>
      <c r="K11" s="31"/>
    </row>
    <row r="12" spans="1:11" ht="13.5">
      <c r="A12" s="30">
        <v>8</v>
      </c>
      <c r="B12" s="46">
        <v>372986</v>
      </c>
      <c r="C12" s="47">
        <v>74461663</v>
      </c>
      <c r="E12" s="118" t="s">
        <v>43</v>
      </c>
      <c r="F12" s="119"/>
      <c r="G12" s="70">
        <v>7912</v>
      </c>
      <c r="H12" s="100">
        <v>8086196</v>
      </c>
      <c r="I12" s="53">
        <f>'８月'!I12+'９月'!G12</f>
        <v>73329</v>
      </c>
      <c r="J12" s="53">
        <f>'８月'!J12+'９月'!H12</f>
        <v>73689009</v>
      </c>
      <c r="K12" s="28"/>
    </row>
    <row r="13" spans="1:11" ht="13.5">
      <c r="A13" s="30">
        <v>9</v>
      </c>
      <c r="B13" s="46">
        <v>582510</v>
      </c>
      <c r="C13" s="47">
        <v>79470894</v>
      </c>
      <c r="E13" s="37"/>
      <c r="F13" s="40" t="s">
        <v>23</v>
      </c>
      <c r="G13" s="84">
        <v>5186</v>
      </c>
      <c r="H13" s="84">
        <v>6128874</v>
      </c>
      <c r="I13" s="69">
        <f>'８月'!I13+'９月'!G13</f>
        <v>68961</v>
      </c>
      <c r="J13" s="69">
        <f>'８月'!J13+'９月'!H13</f>
        <v>66798476</v>
      </c>
      <c r="K13" s="31"/>
    </row>
    <row r="14" spans="1:11" ht="13.5">
      <c r="A14" s="30">
        <v>10</v>
      </c>
      <c r="B14" s="46"/>
      <c r="C14" s="47"/>
      <c r="E14" s="125" t="s">
        <v>98</v>
      </c>
      <c r="F14" s="126"/>
      <c r="G14" s="53"/>
      <c r="H14" s="56"/>
      <c r="I14" s="53">
        <f>'８月'!I14+'９月'!G14</f>
        <v>0</v>
      </c>
      <c r="J14" s="53">
        <f>'８月'!J14+'９月'!H14</f>
        <v>0</v>
      </c>
      <c r="K14" s="31"/>
    </row>
    <row r="15" spans="1:11" ht="13.5">
      <c r="A15" s="30">
        <v>11</v>
      </c>
      <c r="B15" s="46">
        <v>281790</v>
      </c>
      <c r="C15" s="47">
        <v>48518296</v>
      </c>
      <c r="E15" s="37"/>
      <c r="F15" s="40" t="s">
        <v>23</v>
      </c>
      <c r="G15" s="69"/>
      <c r="H15" s="74"/>
      <c r="I15" s="69">
        <f>'８月'!I15+'９月'!G15</f>
        <v>0</v>
      </c>
      <c r="J15" s="69">
        <f>'８月'!J15+'９月'!H15</f>
        <v>0</v>
      </c>
      <c r="K15" s="31"/>
    </row>
    <row r="16" spans="1:11" ht="13.5">
      <c r="A16" s="30">
        <v>12</v>
      </c>
      <c r="B16" s="46">
        <v>473994</v>
      </c>
      <c r="C16" s="47">
        <v>58249480</v>
      </c>
      <c r="E16" s="118" t="s">
        <v>44</v>
      </c>
      <c r="F16" s="119"/>
      <c r="G16" s="53"/>
      <c r="H16" s="53"/>
      <c r="I16" s="53">
        <f>'８月'!I16+'９月'!G16</f>
        <v>0</v>
      </c>
      <c r="J16" s="53">
        <f>'８月'!J16+'９月'!H16</f>
        <v>0</v>
      </c>
      <c r="K16" s="31"/>
    </row>
    <row r="17" spans="1:11" ht="13.5">
      <c r="A17" s="30">
        <v>13</v>
      </c>
      <c r="B17" s="46">
        <v>226201</v>
      </c>
      <c r="C17" s="47">
        <v>43191205</v>
      </c>
      <c r="E17" s="37"/>
      <c r="F17" s="40" t="s">
        <v>23</v>
      </c>
      <c r="G17" s="69"/>
      <c r="H17" s="74"/>
      <c r="I17" s="69">
        <f>'８月'!I17+'９月'!G17</f>
        <v>0</v>
      </c>
      <c r="J17" s="69">
        <f>'８月'!J17+'９月'!H17</f>
        <v>0</v>
      </c>
      <c r="K17" s="31"/>
    </row>
    <row r="18" spans="1:11" ht="13.5">
      <c r="A18" s="30">
        <v>14</v>
      </c>
      <c r="B18" s="46">
        <v>272192</v>
      </c>
      <c r="C18" s="47">
        <v>40966745</v>
      </c>
      <c r="E18" s="122" t="s">
        <v>27</v>
      </c>
      <c r="F18" s="123"/>
      <c r="G18" s="70">
        <v>429722</v>
      </c>
      <c r="H18" s="100">
        <v>218582322</v>
      </c>
      <c r="I18" s="53">
        <f>'８月'!I18+'９月'!G18</f>
        <v>3051312</v>
      </c>
      <c r="J18" s="53">
        <f>'８月'!J18+'９月'!H18</f>
        <v>1578103860</v>
      </c>
      <c r="K18" s="31"/>
    </row>
    <row r="19" spans="1:11" ht="13.5">
      <c r="A19" s="30">
        <v>15</v>
      </c>
      <c r="B19" s="46">
        <v>446864</v>
      </c>
      <c r="C19" s="47">
        <v>96683944</v>
      </c>
      <c r="E19" s="37"/>
      <c r="F19" s="40" t="s">
        <v>23</v>
      </c>
      <c r="G19" s="84">
        <v>436934</v>
      </c>
      <c r="H19" s="84">
        <v>248568538</v>
      </c>
      <c r="I19" s="69">
        <f>'８月'!I19+'９月'!G19</f>
        <v>3070243</v>
      </c>
      <c r="J19" s="69">
        <f>'８月'!J19+'９月'!H19</f>
        <v>1647296322</v>
      </c>
      <c r="K19" s="31"/>
    </row>
    <row r="20" spans="1:11" ht="13.5">
      <c r="A20" s="30">
        <v>16</v>
      </c>
      <c r="B20" s="46">
        <v>54250</v>
      </c>
      <c r="C20" s="47">
        <v>23024160</v>
      </c>
      <c r="E20" s="118" t="s">
        <v>26</v>
      </c>
      <c r="F20" s="119"/>
      <c r="G20" s="53">
        <v>14049</v>
      </c>
      <c r="H20" s="64">
        <v>9074171</v>
      </c>
      <c r="I20" s="53">
        <f>'８月'!I20+'９月'!G20</f>
        <v>83469</v>
      </c>
      <c r="J20" s="53">
        <f>'８月'!J20+'９月'!H20</f>
        <v>41630616</v>
      </c>
      <c r="K20" s="31"/>
    </row>
    <row r="21" spans="1:11" ht="13.5">
      <c r="A21" s="30">
        <v>17</v>
      </c>
      <c r="B21" s="46"/>
      <c r="C21" s="47"/>
      <c r="E21" s="37"/>
      <c r="F21" s="40" t="s">
        <v>23</v>
      </c>
      <c r="G21" s="69">
        <v>13188</v>
      </c>
      <c r="H21" s="69">
        <v>7869583</v>
      </c>
      <c r="I21" s="69">
        <f>'８月'!I21+'９月'!G21</f>
        <v>114734</v>
      </c>
      <c r="J21" s="69">
        <f>'８月'!J21+'９月'!H21</f>
        <v>47924833</v>
      </c>
      <c r="K21" s="31"/>
    </row>
    <row r="22" spans="1:11" ht="13.5">
      <c r="A22" s="30">
        <v>18</v>
      </c>
      <c r="B22" s="46">
        <v>39323</v>
      </c>
      <c r="C22" s="47">
        <v>19497238</v>
      </c>
      <c r="E22" s="118" t="s">
        <v>45</v>
      </c>
      <c r="F22" s="119"/>
      <c r="G22" s="70">
        <v>393154</v>
      </c>
      <c r="H22" s="100">
        <v>199130451</v>
      </c>
      <c r="I22" s="53">
        <f>'８月'!I22+'９月'!G22</f>
        <v>4704477</v>
      </c>
      <c r="J22" s="53">
        <f>'８月'!J22+'９月'!H22</f>
        <v>2519411742</v>
      </c>
      <c r="K22" s="31"/>
    </row>
    <row r="23" spans="1:11" ht="13.5">
      <c r="A23" s="30">
        <v>19</v>
      </c>
      <c r="B23" s="46">
        <v>187136</v>
      </c>
      <c r="C23" s="47">
        <v>32502599</v>
      </c>
      <c r="E23" s="37"/>
      <c r="F23" s="40" t="s">
        <v>23</v>
      </c>
      <c r="G23" s="84">
        <v>432805</v>
      </c>
      <c r="H23" s="91">
        <v>188900470</v>
      </c>
      <c r="I23" s="69">
        <f>'８月'!I23+'９月'!G23</f>
        <v>4654170</v>
      </c>
      <c r="J23" s="69">
        <f>'８月'!J23+'９月'!H23</f>
        <v>2543626891</v>
      </c>
      <c r="K23" s="31"/>
    </row>
    <row r="24" spans="1:11" ht="13.5">
      <c r="A24" s="30">
        <v>20</v>
      </c>
      <c r="B24" s="46">
        <v>103742</v>
      </c>
      <c r="C24" s="47">
        <v>18263755</v>
      </c>
      <c r="E24" s="118" t="s">
        <v>24</v>
      </c>
      <c r="F24" s="119"/>
      <c r="G24" s="53">
        <f aca="true" t="shared" si="0" ref="G24:J25">G6+G8+G10+G12+G14+G16+G18+G20+G22</f>
        <v>8858250</v>
      </c>
      <c r="H24" s="53">
        <f t="shared" si="0"/>
        <v>1313567399</v>
      </c>
      <c r="I24" s="53">
        <f t="shared" si="0"/>
        <v>100361884</v>
      </c>
      <c r="J24" s="53">
        <f t="shared" si="0"/>
        <v>14339652267</v>
      </c>
      <c r="K24" s="31"/>
    </row>
    <row r="25" spans="1:11" ht="13.5">
      <c r="A25" s="30">
        <v>21</v>
      </c>
      <c r="B25" s="46">
        <v>46126</v>
      </c>
      <c r="C25" s="47">
        <v>28488203</v>
      </c>
      <c r="E25" s="37"/>
      <c r="F25" s="40" t="s">
        <v>25</v>
      </c>
      <c r="G25" s="55">
        <f t="shared" si="0"/>
        <v>10623214</v>
      </c>
      <c r="H25" s="55">
        <f t="shared" si="0"/>
        <v>1635261564</v>
      </c>
      <c r="I25" s="55">
        <f t="shared" si="0"/>
        <v>75664331</v>
      </c>
      <c r="J25" s="55">
        <f t="shared" si="0"/>
        <v>13987011349</v>
      </c>
      <c r="K25" s="31"/>
    </row>
    <row r="26" spans="1:11" ht="13.5">
      <c r="A26" s="30">
        <v>22</v>
      </c>
      <c r="B26" s="46">
        <v>401807</v>
      </c>
      <c r="C26" s="47">
        <v>49330642</v>
      </c>
      <c r="E26" s="116" t="s">
        <v>46</v>
      </c>
      <c r="F26" s="117"/>
      <c r="G26" s="2">
        <f>G24/G25</f>
        <v>0.8338578136522525</v>
      </c>
      <c r="H26" s="2">
        <f>H24/H25</f>
        <v>0.8032766304290143</v>
      </c>
      <c r="I26" s="2">
        <f>I24/I25</f>
        <v>1.326409454409899</v>
      </c>
      <c r="J26" s="2">
        <f>J24/J25</f>
        <v>1.025212027730657</v>
      </c>
      <c r="K26" s="31"/>
    </row>
    <row r="27" spans="1:10" ht="13.5" customHeight="1">
      <c r="A27" s="30">
        <v>23</v>
      </c>
      <c r="B27" s="46"/>
      <c r="C27" s="47"/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/>
      <c r="C28" s="47"/>
      <c r="F28" s="45"/>
      <c r="G28" s="45"/>
      <c r="H28" s="45"/>
      <c r="I28" s="45"/>
      <c r="J28" s="45"/>
    </row>
    <row r="29" spans="1:10" ht="13.5">
      <c r="A29" s="30">
        <v>25</v>
      </c>
      <c r="B29" s="46">
        <v>941940</v>
      </c>
      <c r="C29" s="47">
        <v>106224222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1180994</v>
      </c>
      <c r="C30" s="47">
        <v>82386505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542652</v>
      </c>
      <c r="C31" s="47">
        <v>64068564</v>
      </c>
      <c r="F31" s="45"/>
      <c r="G31" s="45"/>
      <c r="H31" s="45"/>
      <c r="I31" s="45"/>
      <c r="J31" s="45"/>
    </row>
    <row r="32" spans="1:10" ht="13.5">
      <c r="A32" s="30">
        <v>28</v>
      </c>
      <c r="B32" s="46">
        <v>224270</v>
      </c>
      <c r="C32" s="47">
        <v>36129570</v>
      </c>
      <c r="F32" s="45"/>
      <c r="G32" s="45"/>
      <c r="H32" s="45"/>
      <c r="I32" s="45"/>
      <c r="J32" s="45"/>
    </row>
    <row r="33" spans="1:3" ht="13.5">
      <c r="A33" s="30">
        <v>29</v>
      </c>
      <c r="B33" s="46">
        <v>384581</v>
      </c>
      <c r="C33" s="47">
        <v>50523148</v>
      </c>
    </row>
    <row r="34" spans="1:3" ht="13.5">
      <c r="A34" s="30">
        <v>30</v>
      </c>
      <c r="B34" s="46">
        <v>760895</v>
      </c>
      <c r="C34" s="47">
        <v>65765989</v>
      </c>
    </row>
    <row r="35" spans="1:3" ht="14.25" thickBot="1">
      <c r="A35" s="30">
        <v>31</v>
      </c>
      <c r="B35" s="46"/>
      <c r="C35" s="47"/>
    </row>
    <row r="36" spans="1:6" ht="14.25" thickBot="1">
      <c r="A36" s="113" t="s">
        <v>24</v>
      </c>
      <c r="B36" s="5">
        <f>SUM(B5:B35)</f>
        <v>8858250</v>
      </c>
      <c r="C36" s="5">
        <f>SUM(C5:C35)</f>
        <v>1313567399</v>
      </c>
      <c r="F36" s="21"/>
    </row>
    <row r="37" spans="1:7" ht="13.5">
      <c r="A37" s="14" t="s">
        <v>25</v>
      </c>
      <c r="B37" s="4">
        <v>10623214</v>
      </c>
      <c r="C37" s="4">
        <v>1635261564</v>
      </c>
      <c r="F37" s="111"/>
      <c r="G37" s="28"/>
    </row>
    <row r="38" spans="1:5" ht="14.25" thickBot="1">
      <c r="A38" s="15" t="s">
        <v>47</v>
      </c>
      <c r="B38" s="2">
        <f>B36/B37</f>
        <v>0.8338578136522525</v>
      </c>
      <c r="C38" s="2">
        <f>C36/C37</f>
        <v>0.8032766304290143</v>
      </c>
      <c r="E38" s="26"/>
    </row>
    <row r="39" spans="1:3" ht="24.75" thickBot="1">
      <c r="A39" s="19" t="s">
        <v>82</v>
      </c>
      <c r="B39" s="115" t="s">
        <v>111</v>
      </c>
      <c r="C39" s="5">
        <f>'８月'!C39+'９月'!C36</f>
        <v>14339652267</v>
      </c>
    </row>
    <row r="40" spans="1:7" ht="13.5">
      <c r="A40" s="22" t="s">
        <v>48</v>
      </c>
      <c r="B40" s="24">
        <f>'８月'!B40+'９月'!B37</f>
        <v>75664331</v>
      </c>
      <c r="C40" s="24">
        <f>'８月'!C40+'９月'!C37</f>
        <v>13987011349</v>
      </c>
      <c r="G40" s="28"/>
    </row>
    <row r="41" spans="1:3" ht="13.5">
      <c r="A41" s="16" t="s">
        <v>49</v>
      </c>
      <c r="B41" s="23">
        <f>B39/B40</f>
        <v>1.326409454409899</v>
      </c>
      <c r="C41" s="23">
        <f>C39/C40</f>
        <v>1.025212027730657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2018-12-07T08:35:23Z</cp:lastPrinted>
  <dcterms:created xsi:type="dcterms:W3CDTF">2001-05-17T23:42:10Z</dcterms:created>
  <dcterms:modified xsi:type="dcterms:W3CDTF">2019-10-09T02:43:12Z</dcterms:modified>
  <cp:category/>
  <cp:version/>
  <cp:contentType/>
  <cp:contentStatus/>
</cp:coreProperties>
</file>