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575" windowWidth="20340" windowHeight="4860" activeTab="0"/>
  </bookViews>
  <sheets>
    <sheet name="ページ" sheetId="1" r:id="rId1"/>
  </sheets>
  <definedNames>
    <definedName name="_xlnm.Print_Area" localSheetId="0">'ページ'!$A$1:$M$54</definedName>
  </definedNames>
  <calcPr fullCalcOnLoad="1"/>
</workbook>
</file>

<file path=xl/sharedStrings.xml><?xml version="1.0" encoding="utf-8"?>
<sst xmlns="http://schemas.openxmlformats.org/spreadsheetml/2006/main" count="75" uniqueCount="41">
  <si>
    <t>15～64歳</t>
  </si>
  <si>
    <t>65歳以上</t>
  </si>
  <si>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</si>
  <si>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</si>
  <si>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</si>
  <si>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</si>
  <si>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</si>
  <si>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</si>
  <si>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</si>
  <si>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湯梨浜町</t>
  </si>
  <si>
    <t>琴 浦 町</t>
  </si>
  <si>
    <t>南 部 町</t>
  </si>
  <si>
    <t>第４－２表　市町村別年齢３区分別人口割合</t>
  </si>
  <si>
    <t>第４－１表　市町村別年齢３区分別人口</t>
  </si>
  <si>
    <t>県　　 計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</si>
  <si>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</si>
  <si>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</si>
  <si>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</si>
  <si>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</si>
  <si>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</si>
  <si>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</si>
  <si>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</si>
  <si>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</si>
  <si>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</si>
  <si>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県　　 計</t>
  </si>
  <si>
    <t>岩 美 町</t>
  </si>
  <si>
    <t>若 桜 町</t>
  </si>
  <si>
    <t>智 頭 町</t>
  </si>
  <si>
    <t>1) 年齢不詳を除いて算出。</t>
  </si>
  <si>
    <t>15歳未満</t>
  </si>
  <si>
    <t>市町村</t>
  </si>
  <si>
    <t>年 齢 ３ 区 分 別 人 口</t>
  </si>
  <si>
    <t>平成２７年１０月１日現在（人）</t>
  </si>
  <si>
    <t>平成２７年１０月１日現在（％）</t>
  </si>
  <si>
    <t>年 齢 ３ 区 分 別 人 口 割 合　1)</t>
  </si>
  <si>
    <t>令和２年１０月１日現在（人）</t>
  </si>
  <si>
    <t>平成２７年～令和２年の増減数（人）</t>
  </si>
  <si>
    <t>平成２７年～令和２年の増減率（％）</t>
  </si>
  <si>
    <t>令和２年１０月１日現在（％）</t>
  </si>
  <si>
    <t>平成２７年～令和２年の増減（ポイント）　2)</t>
  </si>
  <si>
    <t>2) 端数処理（四捨五入）後の単位未満を含まない数値を用いて算出。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</si>
</sst>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#,##0.0;[Red]\-#,##0.0"/>
    <numFmt numFmtId="184" formatCode="0_ ;[Red]\-0\ "/>
    <numFmt numFmtId="185" formatCode="0.0_ ;[Red]\-0.0\ "/>
    <numFmt numFmtId="186" formatCode="0.00_ ;[Red]\-0.00\ "/>
    <numFmt numFmtId="187" formatCode="#,##0_ ;[Red]\-#,##0\ "/>
    <numFmt numFmtId="188" formatCode="0.0_);[Red]\(0.0\)"/>
    <numFmt numFmtId="189" formatCode="0.0_ "/>
    <numFmt numFmtId="190" formatCode="#,##0_ "/>
    <numFmt numFmtId="191" formatCode="#,##0.0_ ;[Red]\-#,##0.0\ "/>
    <numFmt numFmtId="192" formatCode="#,##0.0_ "/>
    <numFmt numFmtId="193" formatCode="_ * #,##0.0_ ;_ * \-#,##0.0_ ;_ * &quot;-&quot;_ ;_ @_ 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 style="hair"/>
      <right style="hair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191" fontId="9" fillId="0" borderId="22" xfId="0" applyNumberFormat="1" applyFont="1" applyFill="1" applyBorder="1" applyAlignment="1">
      <alignment vertical="center"/>
    </xf>
    <xf numFmtId="191" fontId="9" fillId="0" borderId="13" xfId="0" applyNumberFormat="1" applyFont="1" applyFill="1" applyBorder="1" applyAlignment="1">
      <alignment vertical="center"/>
    </xf>
    <xf numFmtId="191" fontId="9" fillId="0" borderId="40" xfId="0" applyNumberFormat="1" applyFont="1" applyFill="1" applyBorder="1" applyAlignment="1">
      <alignment vertical="center"/>
    </xf>
    <xf numFmtId="191" fontId="9" fillId="0" borderId="41" xfId="0" applyNumberFormat="1" applyFont="1" applyFill="1" applyBorder="1" applyAlignment="1">
      <alignment vertical="center"/>
    </xf>
    <xf numFmtId="191" fontId="9" fillId="0" borderId="42" xfId="0" applyNumberFormat="1" applyFont="1" applyFill="1" applyBorder="1" applyAlignment="1">
      <alignment vertical="center"/>
    </xf>
    <xf numFmtId="191" fontId="9" fillId="0" borderId="10" xfId="0" applyNumberFormat="1" applyFont="1" applyFill="1" applyBorder="1" applyAlignment="1">
      <alignment vertical="center"/>
    </xf>
    <xf numFmtId="191" fontId="9" fillId="0" borderId="11" xfId="0" applyNumberFormat="1" applyFont="1" applyFill="1" applyBorder="1" applyAlignment="1">
      <alignment vertical="center"/>
    </xf>
    <xf numFmtId="191" fontId="9" fillId="0" borderId="43" xfId="0" applyNumberFormat="1" applyFont="1" applyFill="1" applyBorder="1" applyAlignment="1">
      <alignment vertical="center"/>
    </xf>
    <xf numFmtId="191" fontId="9" fillId="0" borderId="44" xfId="0" applyNumberFormat="1" applyFont="1" applyFill="1" applyBorder="1" applyAlignment="1">
      <alignment vertical="center"/>
    </xf>
    <xf numFmtId="191" fontId="9" fillId="0" borderId="45" xfId="0" applyNumberFormat="1" applyFont="1" applyFill="1" applyBorder="1" applyAlignment="1">
      <alignment vertical="center"/>
    </xf>
    <xf numFmtId="191" fontId="9" fillId="0" borderId="24" xfId="0" applyNumberFormat="1" applyFont="1" applyFill="1" applyBorder="1" applyAlignment="1">
      <alignment vertical="center"/>
    </xf>
    <xf numFmtId="191" fontId="9" fillId="0" borderId="19" xfId="0" applyNumberFormat="1" applyFont="1" applyFill="1" applyBorder="1" applyAlignment="1">
      <alignment vertical="center"/>
    </xf>
    <xf numFmtId="191" fontId="9" fillId="0" borderId="46" xfId="0" applyNumberFormat="1" applyFont="1" applyFill="1" applyBorder="1" applyAlignment="1">
      <alignment vertical="center"/>
    </xf>
    <xf numFmtId="191" fontId="9" fillId="0" borderId="47" xfId="0" applyNumberFormat="1" applyFont="1" applyFill="1" applyBorder="1" applyAlignment="1">
      <alignment vertical="center"/>
    </xf>
    <xf numFmtId="191" fontId="9" fillId="0" borderId="48" xfId="0" applyNumberFormat="1" applyFont="1" applyFill="1" applyBorder="1" applyAlignment="1">
      <alignment vertical="center"/>
    </xf>
    <xf numFmtId="191" fontId="9" fillId="0" borderId="49" xfId="0" applyNumberFormat="1" applyFont="1" applyFill="1" applyBorder="1" applyAlignment="1">
      <alignment vertical="center"/>
    </xf>
    <xf numFmtId="191" fontId="9" fillId="0" borderId="50" xfId="0" applyNumberFormat="1" applyFont="1" applyFill="1" applyBorder="1" applyAlignment="1">
      <alignment vertical="center"/>
    </xf>
    <xf numFmtId="191" fontId="9" fillId="0" borderId="51" xfId="0" applyNumberFormat="1" applyFont="1" applyFill="1" applyBorder="1" applyAlignment="1">
      <alignment vertical="center"/>
    </xf>
    <xf numFmtId="191" fontId="9" fillId="0" borderId="52" xfId="0" applyNumberFormat="1" applyFont="1" applyFill="1" applyBorder="1" applyAlignment="1">
      <alignment vertical="center"/>
    </xf>
    <xf numFmtId="191" fontId="9" fillId="0" borderId="53" xfId="0" applyNumberFormat="1" applyFont="1" applyFill="1" applyBorder="1" applyAlignment="1">
      <alignment vertical="center"/>
    </xf>
    <xf numFmtId="191" fontId="9" fillId="0" borderId="26" xfId="0" applyNumberFormat="1" applyFont="1" applyFill="1" applyBorder="1" applyAlignment="1">
      <alignment vertical="center"/>
    </xf>
    <xf numFmtId="191" fontId="9" fillId="0" borderId="17" xfId="0" applyNumberFormat="1" applyFont="1" applyFill="1" applyBorder="1" applyAlignment="1">
      <alignment vertical="center"/>
    </xf>
    <xf numFmtId="191" fontId="9" fillId="0" borderId="54" xfId="0" applyNumberFormat="1" applyFont="1" applyFill="1" applyBorder="1" applyAlignment="1">
      <alignment vertical="center"/>
    </xf>
    <xf numFmtId="191" fontId="9" fillId="0" borderId="55" xfId="0" applyNumberFormat="1" applyFont="1" applyFill="1" applyBorder="1" applyAlignment="1">
      <alignment vertical="center"/>
    </xf>
    <xf numFmtId="191" fontId="9" fillId="0" borderId="56" xfId="0" applyNumberFormat="1" applyFont="1" applyFill="1" applyBorder="1" applyAlignment="1">
      <alignment vertical="center"/>
    </xf>
    <xf numFmtId="191" fontId="9" fillId="0" borderId="28" xfId="0" applyNumberFormat="1" applyFont="1" applyFill="1" applyBorder="1" applyAlignment="1">
      <alignment vertical="center"/>
    </xf>
    <xf numFmtId="191" fontId="9" fillId="0" borderId="18" xfId="0" applyNumberFormat="1" applyFont="1" applyFill="1" applyBorder="1" applyAlignment="1">
      <alignment vertical="center"/>
    </xf>
    <xf numFmtId="191" fontId="9" fillId="0" borderId="57" xfId="0" applyNumberFormat="1" applyFont="1" applyFill="1" applyBorder="1" applyAlignment="1">
      <alignment vertical="center"/>
    </xf>
    <xf numFmtId="191" fontId="9" fillId="0" borderId="58" xfId="0" applyNumberFormat="1" applyFont="1" applyFill="1" applyBorder="1" applyAlignment="1">
      <alignment vertical="center"/>
    </xf>
    <xf numFmtId="191" fontId="9" fillId="0" borderId="59" xfId="0" applyNumberFormat="1" applyFont="1" applyFill="1" applyBorder="1" applyAlignment="1">
      <alignment vertical="center"/>
    </xf>
    <xf numFmtId="190" fontId="9" fillId="0" borderId="60" xfId="0" applyNumberFormat="1" applyFont="1" applyFill="1" applyBorder="1" applyAlignment="1">
      <alignment vertical="center"/>
    </xf>
    <xf numFmtId="190" fontId="9" fillId="0" borderId="13" xfId="0" applyNumberFormat="1" applyFont="1" applyFill="1" applyBorder="1" applyAlignment="1">
      <alignment vertical="center"/>
    </xf>
    <xf numFmtId="190" fontId="9" fillId="0" borderId="12" xfId="0" applyNumberFormat="1" applyFont="1" applyFill="1" applyBorder="1" applyAlignment="1">
      <alignment vertical="center"/>
    </xf>
    <xf numFmtId="190" fontId="9" fillId="0" borderId="61" xfId="0" applyNumberFormat="1" applyFont="1" applyFill="1" applyBorder="1" applyAlignment="1">
      <alignment vertical="center"/>
    </xf>
    <xf numFmtId="190" fontId="9" fillId="0" borderId="11" xfId="0" applyNumberFormat="1" applyFont="1" applyFill="1" applyBorder="1" applyAlignment="1">
      <alignment vertical="center"/>
    </xf>
    <xf numFmtId="190" fontId="9" fillId="0" borderId="62" xfId="0" applyNumberFormat="1" applyFont="1" applyFill="1" applyBorder="1" applyAlignment="1">
      <alignment vertical="center"/>
    </xf>
    <xf numFmtId="190" fontId="9" fillId="0" borderId="63" xfId="0" applyNumberFormat="1" applyFont="1" applyFill="1" applyBorder="1" applyAlignment="1">
      <alignment vertical="center"/>
    </xf>
    <xf numFmtId="190" fontId="9" fillId="0" borderId="19" xfId="0" applyNumberFormat="1" applyFont="1" applyFill="1" applyBorder="1" applyAlignment="1">
      <alignment vertical="center"/>
    </xf>
    <xf numFmtId="190" fontId="9" fillId="0" borderId="64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90" fontId="9" fillId="0" borderId="65" xfId="0" applyNumberFormat="1" applyFont="1" applyFill="1" applyBorder="1" applyAlignment="1">
      <alignment vertical="center"/>
    </xf>
    <xf numFmtId="189" fontId="9" fillId="0" borderId="66" xfId="0" applyNumberFormat="1" applyFont="1" applyFill="1" applyBorder="1" applyAlignment="1">
      <alignment vertical="center"/>
    </xf>
    <xf numFmtId="189" fontId="9" fillId="0" borderId="33" xfId="0" applyNumberFormat="1" applyFont="1" applyFill="1" applyBorder="1" applyAlignment="1">
      <alignment vertical="center"/>
    </xf>
    <xf numFmtId="189" fontId="9" fillId="0" borderId="67" xfId="0" applyNumberFormat="1" applyFont="1" applyFill="1" applyBorder="1" applyAlignment="1">
      <alignment vertical="center"/>
    </xf>
    <xf numFmtId="189" fontId="9" fillId="0" borderId="44" xfId="0" applyNumberFormat="1" applyFont="1" applyFill="1" applyBorder="1" applyAlignment="1">
      <alignment vertical="center"/>
    </xf>
    <xf numFmtId="189" fontId="9" fillId="0" borderId="11" xfId="0" applyNumberFormat="1" applyFont="1" applyFill="1" applyBorder="1" applyAlignment="1">
      <alignment vertical="center"/>
    </xf>
    <xf numFmtId="189" fontId="9" fillId="0" borderId="43" xfId="0" applyNumberFormat="1" applyFont="1" applyFill="1" applyBorder="1" applyAlignment="1">
      <alignment vertical="center"/>
    </xf>
    <xf numFmtId="189" fontId="9" fillId="0" borderId="55" xfId="0" applyNumberFormat="1" applyFont="1" applyFill="1" applyBorder="1" applyAlignment="1">
      <alignment vertical="center"/>
    </xf>
    <xf numFmtId="189" fontId="9" fillId="0" borderId="17" xfId="0" applyNumberFormat="1" applyFont="1" applyFill="1" applyBorder="1" applyAlignment="1">
      <alignment vertical="center"/>
    </xf>
    <xf numFmtId="189" fontId="9" fillId="0" borderId="54" xfId="0" applyNumberFormat="1" applyFont="1" applyFill="1" applyBorder="1" applyAlignment="1">
      <alignment vertical="center"/>
    </xf>
    <xf numFmtId="189" fontId="9" fillId="0" borderId="68" xfId="0" applyNumberFormat="1" applyFont="1" applyFill="1" applyBorder="1" applyAlignment="1">
      <alignment vertical="center"/>
    </xf>
    <xf numFmtId="189" fontId="9" fillId="0" borderId="69" xfId="0" applyNumberFormat="1" applyFont="1" applyFill="1" applyBorder="1" applyAlignment="1">
      <alignment vertical="center"/>
    </xf>
    <xf numFmtId="189" fontId="9" fillId="0" borderId="70" xfId="0" applyNumberFormat="1" applyFont="1" applyFill="1" applyBorder="1" applyAlignment="1">
      <alignment vertical="center"/>
    </xf>
    <xf numFmtId="189" fontId="9" fillId="0" borderId="41" xfId="0" applyNumberFormat="1" applyFont="1" applyFill="1" applyBorder="1" applyAlignment="1">
      <alignment vertical="center"/>
    </xf>
    <xf numFmtId="189" fontId="9" fillId="0" borderId="13" xfId="0" applyNumberFormat="1" applyFont="1" applyFill="1" applyBorder="1" applyAlignment="1">
      <alignment vertical="center"/>
    </xf>
    <xf numFmtId="189" fontId="9" fillId="0" borderId="4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65" xfId="0" applyNumberFormat="1" applyFont="1" applyBorder="1" applyAlignment="1">
      <alignment horizontal="right" vertical="center"/>
    </xf>
    <xf numFmtId="0" fontId="7" fillId="0" borderId="71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72" xfId="0" applyNumberFormat="1" applyFont="1" applyBorder="1" applyAlignment="1">
      <alignment horizontal="center" vertical="center"/>
    </xf>
    <xf numFmtId="0" fontId="7" fillId="0" borderId="73" xfId="0" applyNumberFormat="1" applyFont="1" applyBorder="1" applyAlignment="1">
      <alignment horizontal="center" vertical="center"/>
    </xf>
    <xf numFmtId="0" fontId="7" fillId="0" borderId="74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65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/>
    </xf>
    <xf numFmtId="0" fontId="7" fillId="0" borderId="74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193" fontId="9" fillId="0" borderId="61" xfId="0" applyNumberFormat="1" applyFont="1" applyFill="1" applyBorder="1" applyAlignment="1">
      <alignment horizontal="right" vertical="center"/>
    </xf>
    <xf numFmtId="193" fontId="9" fillId="0" borderId="78" xfId="0" applyNumberFormat="1" applyFont="1" applyFill="1" applyBorder="1" applyAlignment="1">
      <alignment horizontal="right" vertical="center"/>
    </xf>
    <xf numFmtId="193" fontId="9" fillId="0" borderId="81" xfId="0" applyNumberFormat="1" applyFont="1" applyFill="1" applyBorder="1" applyAlignment="1">
      <alignment horizontal="right" vertical="center"/>
    </xf>
    <xf numFmtId="193" fontId="9" fillId="0" borderId="74" xfId="0" applyNumberFormat="1" applyFont="1" applyFill="1" applyBorder="1" applyAlignment="1">
      <alignment horizontal="right" vertical="center"/>
    </xf>
    <xf numFmtId="193" fontId="9" fillId="0" borderId="20" xfId="0" applyNumberFormat="1" applyFont="1" applyFill="1" applyBorder="1" applyAlignment="1">
      <alignment horizontal="right" vertical="center"/>
    </xf>
    <xf numFmtId="193" fontId="9" fillId="0" borderId="15" xfId="0" applyNumberFormat="1" applyFont="1" applyFill="1" applyBorder="1" applyAlignment="1">
      <alignment horizontal="right" vertical="center"/>
    </xf>
    <xf numFmtId="193" fontId="9" fillId="0" borderId="16" xfId="0" applyNumberFormat="1" applyFont="1" applyFill="1" applyBorder="1" applyAlignment="1">
      <alignment horizontal="right" vertical="center"/>
    </xf>
    <xf numFmtId="193" fontId="9" fillId="0" borderId="82" xfId="0" applyNumberFormat="1" applyFont="1" applyFill="1" applyBorder="1" applyAlignment="1">
      <alignment horizontal="right" vertical="center"/>
    </xf>
    <xf numFmtId="193" fontId="9" fillId="0" borderId="21" xfId="0" applyNumberFormat="1" applyFont="1" applyFill="1" applyBorder="1" applyAlignment="1">
      <alignment horizontal="right" vertical="center"/>
    </xf>
    <xf numFmtId="193" fontId="9" fillId="0" borderId="63" xfId="0" applyNumberFormat="1" applyFont="1" applyFill="1" applyBorder="1" applyAlignment="1">
      <alignment horizontal="right" vertical="center"/>
    </xf>
    <xf numFmtId="193" fontId="9" fillId="0" borderId="83" xfId="0" applyNumberFormat="1" applyFont="1" applyFill="1" applyBorder="1" applyAlignment="1">
      <alignment horizontal="right" vertical="center"/>
    </xf>
    <xf numFmtId="193" fontId="9" fillId="0" borderId="25" xfId="0" applyNumberFormat="1" applyFont="1" applyFill="1" applyBorder="1" applyAlignment="1">
      <alignment horizontal="right" vertical="center"/>
    </xf>
    <xf numFmtId="193" fontId="9" fillId="0" borderId="84" xfId="0" applyNumberFormat="1" applyFont="1" applyFill="1" applyBorder="1" applyAlignment="1">
      <alignment horizontal="right" vertical="center"/>
    </xf>
    <xf numFmtId="193" fontId="9" fillId="0" borderId="85" xfId="0" applyNumberFormat="1" applyFont="1" applyFill="1" applyBorder="1" applyAlignment="1">
      <alignment horizontal="right" vertical="center"/>
    </xf>
    <xf numFmtId="193" fontId="9" fillId="0" borderId="86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showOutlineSymbols="0" view="pageBreakPreview" zoomScale="80" zoomScaleNormal="87" zoomScaleSheetLayoutView="80" zoomScalePageLayoutView="0" workbookViewId="0" topLeftCell="A1">
      <selection activeCell="A1" sqref="A1:M1"/>
    </sheetView>
  </sheetViews>
  <sheetFormatPr defaultColWidth="10.75390625" defaultRowHeight="14.25"/>
  <cols>
    <col min="1" max="1" width="12.25390625" style="0" customWidth="1"/>
    <col min="2" max="13" width="9.375" style="0" customWidth="1"/>
    <col min="14" max="15" width="8.75390625" style="0" customWidth="1"/>
  </cols>
  <sheetData>
    <row r="1" spans="1:15" ht="32.25" customHeight="1">
      <c r="A1" s="112" t="s">
        <v>13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"/>
      <c r="O1" s="1"/>
    </row>
    <row r="2" spans="1:15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4"/>
      <c r="M2" s="114"/>
      <c r="N2" s="122"/>
      <c r="O2" s="122"/>
    </row>
    <row r="3" spans="1:15" ht="19.5" customHeight="1">
      <c r="A3" s="136" t="s">
        <v>30</v>
      </c>
      <c r="B3" s="117" t="s">
        <v>31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7"/>
      <c r="O3" s="16"/>
    </row>
    <row r="4" spans="1:13" ht="19.5" customHeight="1">
      <c r="A4" s="137"/>
      <c r="B4" s="117" t="s">
        <v>35</v>
      </c>
      <c r="C4" s="118"/>
      <c r="D4" s="119"/>
      <c r="E4" s="115" t="s">
        <v>32</v>
      </c>
      <c r="F4" s="115"/>
      <c r="G4" s="116"/>
      <c r="H4" s="139" t="s">
        <v>36</v>
      </c>
      <c r="I4" s="140"/>
      <c r="J4" s="140"/>
      <c r="K4" s="123" t="s">
        <v>37</v>
      </c>
      <c r="L4" s="123"/>
      <c r="M4" s="123"/>
    </row>
    <row r="5" spans="1:13" ht="19.5" customHeight="1">
      <c r="A5" s="138"/>
      <c r="B5" s="3" t="s">
        <v>29</v>
      </c>
      <c r="C5" s="4" t="s">
        <v>0</v>
      </c>
      <c r="D5" s="18" t="s">
        <v>1</v>
      </c>
      <c r="E5" s="5" t="s">
        <v>29</v>
      </c>
      <c r="F5" s="6" t="s">
        <v>0</v>
      </c>
      <c r="G5" s="5" t="s">
        <v>1</v>
      </c>
      <c r="H5" s="15" t="s">
        <v>29</v>
      </c>
      <c r="I5" s="8" t="s">
        <v>0</v>
      </c>
      <c r="J5" s="9" t="s">
        <v>1</v>
      </c>
      <c r="K5" s="7" t="s">
        <v>29</v>
      </c>
      <c r="L5" s="8" t="s">
        <v>0</v>
      </c>
      <c r="M5" s="9" t="s">
        <v>1</v>
      </c>
    </row>
    <row r="6" spans="1:13" ht="19.5" customHeight="1">
      <c r="A6" s="29" t="s">
        <v>14</v>
      </c>
      <c r="B6" s="19">
        <v>68330</v>
      </c>
      <c r="C6" s="10">
        <v>300002</v>
      </c>
      <c r="D6" s="20">
        <v>177046</v>
      </c>
      <c r="E6" s="19">
        <v>73685</v>
      </c>
      <c r="F6" s="10">
        <v>326301</v>
      </c>
      <c r="G6" s="20">
        <v>169092</v>
      </c>
      <c r="H6" s="85">
        <f aca="true" t="shared" si="0" ref="H6:H25">B6-E6</f>
        <v>-5355</v>
      </c>
      <c r="I6" s="86">
        <f aca="true" t="shared" si="1" ref="I6:I25">C6-F6</f>
        <v>-26299</v>
      </c>
      <c r="J6" s="87">
        <f aca="true" t="shared" si="2" ref="J6:J25">D6-G6</f>
        <v>7954</v>
      </c>
      <c r="K6" s="96">
        <f>(B6/E6-1)*100</f>
        <v>-7.267422134762846</v>
      </c>
      <c r="L6" s="97">
        <f>(C6/F6-1)*100</f>
        <v>-8.059736255788364</v>
      </c>
      <c r="M6" s="98">
        <f>(D6/G6-1)*100</f>
        <v>4.703948146571091</v>
      </c>
    </row>
    <row r="7" spans="1:13" ht="19.5" customHeight="1">
      <c r="A7" s="29" t="s">
        <v>2</v>
      </c>
      <c r="B7" s="19">
        <v>23684</v>
      </c>
      <c r="C7" s="10">
        <v>106218</v>
      </c>
      <c r="D7" s="20">
        <v>54990</v>
      </c>
      <c r="E7" s="19">
        <v>25742</v>
      </c>
      <c r="F7" s="10">
        <v>115038</v>
      </c>
      <c r="G7" s="20">
        <v>51027</v>
      </c>
      <c r="H7" s="85">
        <f t="shared" si="0"/>
        <v>-2058</v>
      </c>
      <c r="I7" s="86">
        <f t="shared" si="1"/>
        <v>-8820</v>
      </c>
      <c r="J7" s="87">
        <f t="shared" si="2"/>
        <v>3963</v>
      </c>
      <c r="K7" s="99">
        <f>(B7/E7-1)*100</f>
        <v>-7.994716805221036</v>
      </c>
      <c r="L7" s="100">
        <f aca="true" t="shared" si="3" ref="L7:L25">(C7/F7-1)*100</f>
        <v>-7.6670317634173095</v>
      </c>
      <c r="M7" s="101">
        <f aca="true" t="shared" si="4" ref="M7:M25">(D7/G7-1)*100</f>
        <v>7.766476571226999</v>
      </c>
    </row>
    <row r="8" spans="1:13" ht="19.5" customHeight="1">
      <c r="A8" s="30" t="s">
        <v>3</v>
      </c>
      <c r="B8" s="21">
        <v>19171</v>
      </c>
      <c r="C8" s="11">
        <v>82094</v>
      </c>
      <c r="D8" s="22">
        <v>42337</v>
      </c>
      <c r="E8" s="21">
        <v>20163</v>
      </c>
      <c r="F8" s="11">
        <v>86473</v>
      </c>
      <c r="G8" s="22">
        <v>40569</v>
      </c>
      <c r="H8" s="88">
        <f t="shared" si="0"/>
        <v>-992</v>
      </c>
      <c r="I8" s="89">
        <f t="shared" si="1"/>
        <v>-4379</v>
      </c>
      <c r="J8" s="90">
        <f t="shared" si="2"/>
        <v>1768</v>
      </c>
      <c r="K8" s="99">
        <f aca="true" t="shared" si="5" ref="K8:K25">(B8/E8-1)*100</f>
        <v>-4.919902792243214</v>
      </c>
      <c r="L8" s="100">
        <f t="shared" si="3"/>
        <v>-5.064008418812804</v>
      </c>
      <c r="M8" s="101">
        <f t="shared" si="4"/>
        <v>4.358007345510129</v>
      </c>
    </row>
    <row r="9" spans="1:13" ht="19.5" customHeight="1">
      <c r="A9" s="30" t="s">
        <v>4</v>
      </c>
      <c r="B9" s="21">
        <v>5723</v>
      </c>
      <c r="C9" s="11">
        <v>24287</v>
      </c>
      <c r="D9" s="22">
        <v>16034</v>
      </c>
      <c r="E9" s="21">
        <v>6208</v>
      </c>
      <c r="F9" s="11">
        <v>27190</v>
      </c>
      <c r="G9" s="22">
        <v>15488</v>
      </c>
      <c r="H9" s="88">
        <f t="shared" si="0"/>
        <v>-485</v>
      </c>
      <c r="I9" s="89">
        <f t="shared" si="1"/>
        <v>-2903</v>
      </c>
      <c r="J9" s="90">
        <f t="shared" si="2"/>
        <v>546</v>
      </c>
      <c r="K9" s="99">
        <f t="shared" si="5"/>
        <v>-7.8125</v>
      </c>
      <c r="L9" s="100">
        <f t="shared" si="3"/>
        <v>-10.676719382125777</v>
      </c>
      <c r="M9" s="101">
        <f t="shared" si="4"/>
        <v>3.5253099173553792</v>
      </c>
    </row>
    <row r="10" spans="1:13" ht="19.5" customHeight="1">
      <c r="A10" s="31" t="s">
        <v>5</v>
      </c>
      <c r="B10" s="23">
        <v>3912</v>
      </c>
      <c r="C10" s="14">
        <v>17948</v>
      </c>
      <c r="D10" s="24">
        <v>10736</v>
      </c>
      <c r="E10" s="23">
        <v>4292</v>
      </c>
      <c r="F10" s="14">
        <v>19431</v>
      </c>
      <c r="G10" s="24">
        <v>10373</v>
      </c>
      <c r="H10" s="91">
        <f t="shared" si="0"/>
        <v>-380</v>
      </c>
      <c r="I10" s="92">
        <f t="shared" si="1"/>
        <v>-1483</v>
      </c>
      <c r="J10" s="93">
        <f t="shared" si="2"/>
        <v>363</v>
      </c>
      <c r="K10" s="102">
        <f t="shared" si="5"/>
        <v>-8.853681267474368</v>
      </c>
      <c r="L10" s="103">
        <f t="shared" si="3"/>
        <v>-7.632134218516806</v>
      </c>
      <c r="M10" s="104">
        <f t="shared" si="4"/>
        <v>3.499469777306463</v>
      </c>
    </row>
    <row r="11" spans="1:13" ht="19.5" customHeight="1">
      <c r="A11" s="31" t="s">
        <v>15</v>
      </c>
      <c r="B11" s="23">
        <v>1143</v>
      </c>
      <c r="C11" s="14">
        <v>5598</v>
      </c>
      <c r="D11" s="24">
        <v>4053</v>
      </c>
      <c r="E11" s="23">
        <v>1295</v>
      </c>
      <c r="F11" s="14">
        <v>6269</v>
      </c>
      <c r="G11" s="24">
        <v>3920</v>
      </c>
      <c r="H11" s="91">
        <f t="shared" si="0"/>
        <v>-152</v>
      </c>
      <c r="I11" s="92">
        <f t="shared" si="1"/>
        <v>-671</v>
      </c>
      <c r="J11" s="93">
        <f t="shared" si="2"/>
        <v>133</v>
      </c>
      <c r="K11" s="105">
        <f t="shared" si="5"/>
        <v>-11.737451737451742</v>
      </c>
      <c r="L11" s="106">
        <f t="shared" si="3"/>
        <v>-10.703461477109588</v>
      </c>
      <c r="M11" s="107">
        <f t="shared" si="4"/>
        <v>3.392857142857153</v>
      </c>
    </row>
    <row r="12" spans="1:13" ht="19.5" customHeight="1">
      <c r="A12" s="30" t="s">
        <v>16</v>
      </c>
      <c r="B12" s="21">
        <v>191</v>
      </c>
      <c r="C12" s="11">
        <v>1279</v>
      </c>
      <c r="D12" s="22">
        <v>1393</v>
      </c>
      <c r="E12" s="21">
        <v>223</v>
      </c>
      <c r="F12" s="11">
        <v>1569</v>
      </c>
      <c r="G12" s="22">
        <v>1477</v>
      </c>
      <c r="H12" s="88">
        <f t="shared" si="0"/>
        <v>-32</v>
      </c>
      <c r="I12" s="89">
        <f t="shared" si="1"/>
        <v>-290</v>
      </c>
      <c r="J12" s="90">
        <f t="shared" si="2"/>
        <v>-84</v>
      </c>
      <c r="K12" s="99">
        <f t="shared" si="5"/>
        <v>-14.34977578475336</v>
      </c>
      <c r="L12" s="100">
        <f t="shared" si="3"/>
        <v>-18.48311026131294</v>
      </c>
      <c r="M12" s="101">
        <f t="shared" si="4"/>
        <v>-5.687203791469198</v>
      </c>
    </row>
    <row r="13" spans="1:13" ht="19.5" customHeight="1">
      <c r="A13" s="30" t="s">
        <v>17</v>
      </c>
      <c r="B13" s="21">
        <v>621</v>
      </c>
      <c r="C13" s="11">
        <v>3005</v>
      </c>
      <c r="D13" s="22">
        <v>2801</v>
      </c>
      <c r="E13" s="21">
        <v>697</v>
      </c>
      <c r="F13" s="11">
        <v>3675</v>
      </c>
      <c r="G13" s="22">
        <v>2781</v>
      </c>
      <c r="H13" s="88">
        <f t="shared" si="0"/>
        <v>-76</v>
      </c>
      <c r="I13" s="89">
        <f t="shared" si="1"/>
        <v>-670</v>
      </c>
      <c r="J13" s="90">
        <f t="shared" si="2"/>
        <v>20</v>
      </c>
      <c r="K13" s="99">
        <f t="shared" si="5"/>
        <v>-10.903873744619796</v>
      </c>
      <c r="L13" s="100">
        <f t="shared" si="3"/>
        <v>-18.231292517006803</v>
      </c>
      <c r="M13" s="101">
        <f t="shared" si="4"/>
        <v>0.719165767709451</v>
      </c>
    </row>
    <row r="14" spans="1:13" ht="19.5" customHeight="1">
      <c r="A14" s="32" t="s">
        <v>6</v>
      </c>
      <c r="B14" s="25">
        <v>1853</v>
      </c>
      <c r="C14" s="12">
        <v>8289</v>
      </c>
      <c r="D14" s="26">
        <v>5792</v>
      </c>
      <c r="E14" s="25">
        <v>2075</v>
      </c>
      <c r="F14" s="12">
        <v>9463</v>
      </c>
      <c r="G14" s="26">
        <v>5439</v>
      </c>
      <c r="H14" s="88">
        <f t="shared" si="0"/>
        <v>-222</v>
      </c>
      <c r="I14" s="89">
        <f t="shared" si="1"/>
        <v>-1174</v>
      </c>
      <c r="J14" s="94">
        <f t="shared" si="2"/>
        <v>353</v>
      </c>
      <c r="K14" s="102">
        <f t="shared" si="5"/>
        <v>-10.698795180722886</v>
      </c>
      <c r="L14" s="103">
        <f t="shared" si="3"/>
        <v>-12.406213674310473</v>
      </c>
      <c r="M14" s="104">
        <f t="shared" si="4"/>
        <v>6.4901636330207735</v>
      </c>
    </row>
    <row r="15" spans="1:13" ht="19.5" customHeight="1">
      <c r="A15" s="33" t="s">
        <v>18</v>
      </c>
      <c r="B15" s="27">
        <v>676</v>
      </c>
      <c r="C15" s="13">
        <v>2962</v>
      </c>
      <c r="D15" s="28">
        <v>2408</v>
      </c>
      <c r="E15" s="27">
        <v>769</v>
      </c>
      <c r="F15" s="13">
        <v>3372</v>
      </c>
      <c r="G15" s="28">
        <v>2349</v>
      </c>
      <c r="H15" s="85">
        <f t="shared" si="0"/>
        <v>-93</v>
      </c>
      <c r="I15" s="86">
        <f t="shared" si="1"/>
        <v>-410</v>
      </c>
      <c r="J15" s="87">
        <f t="shared" si="2"/>
        <v>59</v>
      </c>
      <c r="K15" s="108">
        <f t="shared" si="5"/>
        <v>-12.093628088426534</v>
      </c>
      <c r="L15" s="109">
        <f t="shared" si="3"/>
        <v>-12.158956109134046</v>
      </c>
      <c r="M15" s="110">
        <f t="shared" si="4"/>
        <v>2.5117071094082677</v>
      </c>
    </row>
    <row r="16" spans="1:13" ht="19.5" customHeight="1">
      <c r="A16" s="30" t="s">
        <v>9</v>
      </c>
      <c r="B16" s="21">
        <v>2264</v>
      </c>
      <c r="C16" s="11">
        <v>8602</v>
      </c>
      <c r="D16" s="22">
        <v>5139</v>
      </c>
      <c r="E16" s="21">
        <v>2326</v>
      </c>
      <c r="F16" s="11">
        <v>9264</v>
      </c>
      <c r="G16" s="22">
        <v>4957</v>
      </c>
      <c r="H16" s="88">
        <f t="shared" si="0"/>
        <v>-62</v>
      </c>
      <c r="I16" s="89">
        <f t="shared" si="1"/>
        <v>-662</v>
      </c>
      <c r="J16" s="90">
        <f t="shared" si="2"/>
        <v>182</v>
      </c>
      <c r="K16" s="99">
        <f t="shared" si="5"/>
        <v>-2.665520206362859</v>
      </c>
      <c r="L16" s="100">
        <f t="shared" si="3"/>
        <v>-7.145941278065626</v>
      </c>
      <c r="M16" s="101">
        <f t="shared" si="4"/>
        <v>3.671575549727657</v>
      </c>
    </row>
    <row r="17" spans="1:13" ht="19.5" customHeight="1">
      <c r="A17" s="30" t="s">
        <v>10</v>
      </c>
      <c r="B17" s="21">
        <v>1979</v>
      </c>
      <c r="C17" s="11">
        <v>8356</v>
      </c>
      <c r="D17" s="22">
        <v>6028</v>
      </c>
      <c r="E17" s="21">
        <v>2160</v>
      </c>
      <c r="F17" s="11">
        <v>9195</v>
      </c>
      <c r="G17" s="22">
        <v>5987</v>
      </c>
      <c r="H17" s="88">
        <f t="shared" si="0"/>
        <v>-181</v>
      </c>
      <c r="I17" s="89">
        <f t="shared" si="1"/>
        <v>-839</v>
      </c>
      <c r="J17" s="90">
        <f t="shared" si="2"/>
        <v>41</v>
      </c>
      <c r="K17" s="99">
        <f t="shared" si="5"/>
        <v>-8.379629629629626</v>
      </c>
      <c r="L17" s="100">
        <f t="shared" si="3"/>
        <v>-9.12452419793366</v>
      </c>
      <c r="M17" s="101">
        <f t="shared" si="4"/>
        <v>0.6848171037247441</v>
      </c>
    </row>
    <row r="18" spans="1:13" ht="19.5" customHeight="1">
      <c r="A18" s="32" t="s">
        <v>7</v>
      </c>
      <c r="B18" s="25">
        <v>1793</v>
      </c>
      <c r="C18" s="12">
        <v>7352</v>
      </c>
      <c r="D18" s="26">
        <v>5060</v>
      </c>
      <c r="E18" s="25">
        <v>1930</v>
      </c>
      <c r="F18" s="12">
        <v>8292</v>
      </c>
      <c r="G18" s="26">
        <v>4598</v>
      </c>
      <c r="H18" s="88">
        <f t="shared" si="0"/>
        <v>-137</v>
      </c>
      <c r="I18" s="89">
        <f t="shared" si="1"/>
        <v>-940</v>
      </c>
      <c r="J18" s="94">
        <f t="shared" si="2"/>
        <v>462</v>
      </c>
      <c r="K18" s="102">
        <f t="shared" si="5"/>
        <v>-7.098445595854919</v>
      </c>
      <c r="L18" s="103">
        <f t="shared" si="3"/>
        <v>-11.336227689339118</v>
      </c>
      <c r="M18" s="104">
        <f t="shared" si="4"/>
        <v>10.047846889952151</v>
      </c>
    </row>
    <row r="19" spans="1:13" ht="19.5" customHeight="1">
      <c r="A19" s="33" t="s">
        <v>19</v>
      </c>
      <c r="B19" s="27">
        <v>507</v>
      </c>
      <c r="C19" s="13">
        <v>1979</v>
      </c>
      <c r="D19" s="28">
        <v>986</v>
      </c>
      <c r="E19" s="27">
        <v>514</v>
      </c>
      <c r="F19" s="13">
        <v>1976</v>
      </c>
      <c r="G19" s="28">
        <v>939</v>
      </c>
      <c r="H19" s="85">
        <f t="shared" si="0"/>
        <v>-7</v>
      </c>
      <c r="I19" s="86">
        <f t="shared" si="1"/>
        <v>3</v>
      </c>
      <c r="J19" s="87">
        <f t="shared" si="2"/>
        <v>47</v>
      </c>
      <c r="K19" s="108">
        <f t="shared" si="5"/>
        <v>-1.3618677042801508</v>
      </c>
      <c r="L19" s="109">
        <f t="shared" si="3"/>
        <v>0.15182186234816708</v>
      </c>
      <c r="M19" s="110">
        <f t="shared" si="4"/>
        <v>5.005324813631518</v>
      </c>
    </row>
    <row r="20" spans="1:13" ht="19.5" customHeight="1">
      <c r="A20" s="30" t="s">
        <v>20</v>
      </c>
      <c r="B20" s="21">
        <v>1684</v>
      </c>
      <c r="C20" s="11">
        <v>7491</v>
      </c>
      <c r="D20" s="22">
        <v>6195</v>
      </c>
      <c r="E20" s="21">
        <v>1822</v>
      </c>
      <c r="F20" s="11">
        <v>8440</v>
      </c>
      <c r="G20" s="22">
        <v>6203</v>
      </c>
      <c r="H20" s="88">
        <f t="shared" si="0"/>
        <v>-138</v>
      </c>
      <c r="I20" s="89">
        <f t="shared" si="1"/>
        <v>-949</v>
      </c>
      <c r="J20" s="90">
        <f t="shared" si="2"/>
        <v>-8</v>
      </c>
      <c r="K20" s="99">
        <f t="shared" si="5"/>
        <v>-7.574094401756315</v>
      </c>
      <c r="L20" s="100">
        <f t="shared" si="3"/>
        <v>-11.244075829383881</v>
      </c>
      <c r="M20" s="101">
        <f t="shared" si="4"/>
        <v>-0.12896985329678978</v>
      </c>
    </row>
    <row r="21" spans="1:13" ht="19.5" customHeight="1">
      <c r="A21" s="30" t="s">
        <v>11</v>
      </c>
      <c r="B21" s="21">
        <v>1179</v>
      </c>
      <c r="C21" s="11">
        <v>5261</v>
      </c>
      <c r="D21" s="22">
        <v>3879</v>
      </c>
      <c r="E21" s="21">
        <v>1337</v>
      </c>
      <c r="F21" s="11">
        <v>5889</v>
      </c>
      <c r="G21" s="22">
        <v>3721</v>
      </c>
      <c r="H21" s="88">
        <f t="shared" si="0"/>
        <v>-158</v>
      </c>
      <c r="I21" s="89">
        <f t="shared" si="1"/>
        <v>-628</v>
      </c>
      <c r="J21" s="90">
        <f t="shared" si="2"/>
        <v>158</v>
      </c>
      <c r="K21" s="99">
        <f t="shared" si="5"/>
        <v>-11.817501869857894</v>
      </c>
      <c r="L21" s="100">
        <f t="shared" si="3"/>
        <v>-10.663949736797418</v>
      </c>
      <c r="M21" s="101">
        <f t="shared" si="4"/>
        <v>4.246170384305303</v>
      </c>
    </row>
    <row r="22" spans="1:13" ht="19.5" customHeight="1">
      <c r="A22" s="32" t="s">
        <v>8</v>
      </c>
      <c r="B22" s="25">
        <v>1282</v>
      </c>
      <c r="C22" s="12">
        <v>5148</v>
      </c>
      <c r="D22" s="26">
        <v>4243</v>
      </c>
      <c r="E22" s="25">
        <v>1276</v>
      </c>
      <c r="F22" s="12">
        <v>5801</v>
      </c>
      <c r="G22" s="26">
        <v>4037</v>
      </c>
      <c r="H22" s="88">
        <f t="shared" si="0"/>
        <v>6</v>
      </c>
      <c r="I22" s="89">
        <f t="shared" si="1"/>
        <v>-653</v>
      </c>
      <c r="J22" s="94">
        <f t="shared" si="2"/>
        <v>206</v>
      </c>
      <c r="K22" s="102">
        <f t="shared" si="5"/>
        <v>0.4702194357366851</v>
      </c>
      <c r="L22" s="103">
        <f t="shared" si="3"/>
        <v>-11.25667988277883</v>
      </c>
      <c r="M22" s="104">
        <f t="shared" si="4"/>
        <v>5.10279910824869</v>
      </c>
    </row>
    <row r="23" spans="1:13" ht="19.5" customHeight="1">
      <c r="A23" s="30" t="s">
        <v>21</v>
      </c>
      <c r="B23" s="21">
        <v>296</v>
      </c>
      <c r="C23" s="11">
        <v>1708</v>
      </c>
      <c r="D23" s="22">
        <v>2190</v>
      </c>
      <c r="E23" s="21">
        <v>352</v>
      </c>
      <c r="F23" s="11">
        <v>2068</v>
      </c>
      <c r="G23" s="22">
        <v>2345</v>
      </c>
      <c r="H23" s="85">
        <f t="shared" si="0"/>
        <v>-56</v>
      </c>
      <c r="I23" s="86">
        <f t="shared" si="1"/>
        <v>-360</v>
      </c>
      <c r="J23" s="87">
        <f t="shared" si="2"/>
        <v>-155</v>
      </c>
      <c r="K23" s="108">
        <f t="shared" si="5"/>
        <v>-15.909090909090907</v>
      </c>
      <c r="L23" s="109">
        <f t="shared" si="3"/>
        <v>-17.408123791102515</v>
      </c>
      <c r="M23" s="110">
        <f t="shared" si="4"/>
        <v>-6.609808102345416</v>
      </c>
    </row>
    <row r="24" spans="1:13" ht="19.5" customHeight="1">
      <c r="A24" s="30" t="s">
        <v>22</v>
      </c>
      <c r="B24" s="21">
        <v>183</v>
      </c>
      <c r="C24" s="11">
        <v>1253</v>
      </c>
      <c r="D24" s="22">
        <v>1471</v>
      </c>
      <c r="E24" s="21">
        <v>257</v>
      </c>
      <c r="F24" s="11">
        <v>1481</v>
      </c>
      <c r="G24" s="22">
        <v>1540</v>
      </c>
      <c r="H24" s="88">
        <f t="shared" si="0"/>
        <v>-74</v>
      </c>
      <c r="I24" s="89">
        <f t="shared" si="1"/>
        <v>-228</v>
      </c>
      <c r="J24" s="90">
        <f t="shared" si="2"/>
        <v>-69</v>
      </c>
      <c r="K24" s="99">
        <f t="shared" si="5"/>
        <v>-28.793774319066145</v>
      </c>
      <c r="L24" s="100">
        <f t="shared" si="3"/>
        <v>-15.395003376097227</v>
      </c>
      <c r="M24" s="101">
        <f t="shared" si="4"/>
        <v>-4.480519480519485</v>
      </c>
    </row>
    <row r="25" spans="1:13" ht="19.5" customHeight="1">
      <c r="A25" s="31" t="s">
        <v>23</v>
      </c>
      <c r="B25" s="23">
        <v>189</v>
      </c>
      <c r="C25" s="14">
        <v>1172</v>
      </c>
      <c r="D25" s="24">
        <v>1311</v>
      </c>
      <c r="E25" s="23">
        <v>247</v>
      </c>
      <c r="F25" s="14">
        <v>1415</v>
      </c>
      <c r="G25" s="24">
        <v>1342</v>
      </c>
      <c r="H25" s="91">
        <f t="shared" si="0"/>
        <v>-58</v>
      </c>
      <c r="I25" s="92">
        <f t="shared" si="1"/>
        <v>-243</v>
      </c>
      <c r="J25" s="95">
        <f t="shared" si="2"/>
        <v>-31</v>
      </c>
      <c r="K25" s="102">
        <f t="shared" si="5"/>
        <v>-23.481781376518217</v>
      </c>
      <c r="L25" s="103">
        <f t="shared" si="3"/>
        <v>-17.173144876325086</v>
      </c>
      <c r="M25" s="104">
        <f t="shared" si="4"/>
        <v>-2.3099850968703373</v>
      </c>
    </row>
    <row r="26" spans="1:15" ht="19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2"/>
      <c r="O26" s="2"/>
    </row>
    <row r="27" spans="1:15" ht="19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2"/>
      <c r="O27" s="2"/>
    </row>
    <row r="28" spans="1:15" ht="19.5" customHeight="1">
      <c r="A28" s="113" t="s">
        <v>12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34"/>
      <c r="L28" s="34"/>
      <c r="M28" s="34"/>
      <c r="N28" s="2"/>
      <c r="O28" s="2"/>
    </row>
    <row r="29" spans="1:13" ht="20.25" customHeight="1">
      <c r="A29" s="35"/>
      <c r="B29" s="35"/>
      <c r="C29" s="35"/>
      <c r="D29" s="35"/>
      <c r="E29" s="35"/>
      <c r="F29" s="35"/>
      <c r="G29" s="35"/>
      <c r="H29" s="36"/>
      <c r="I29" s="121"/>
      <c r="J29" s="121"/>
      <c r="K29" s="120"/>
      <c r="L29" s="120"/>
      <c r="M29" s="37"/>
    </row>
    <row r="30" spans="1:13" ht="20.25" customHeight="1">
      <c r="A30" s="124"/>
      <c r="B30" s="130" t="s">
        <v>34</v>
      </c>
      <c r="C30" s="131"/>
      <c r="D30" s="131"/>
      <c r="E30" s="131"/>
      <c r="F30" s="131"/>
      <c r="G30" s="131"/>
      <c r="H30" s="131"/>
      <c r="I30" s="131"/>
      <c r="J30" s="132"/>
      <c r="K30" s="38"/>
      <c r="L30" s="39"/>
      <c r="M30" s="37"/>
    </row>
    <row r="31" spans="1:13" ht="20.25" customHeight="1">
      <c r="A31" s="125"/>
      <c r="B31" s="130" t="s">
        <v>38</v>
      </c>
      <c r="C31" s="131"/>
      <c r="D31" s="131"/>
      <c r="E31" s="133" t="s">
        <v>33</v>
      </c>
      <c r="F31" s="134"/>
      <c r="G31" s="135"/>
      <c r="H31" s="127" t="s">
        <v>39</v>
      </c>
      <c r="I31" s="128"/>
      <c r="J31" s="129"/>
      <c r="K31" s="37"/>
      <c r="L31" s="37"/>
      <c r="M31" s="37"/>
    </row>
    <row r="32" spans="1:13" ht="20.25" customHeight="1">
      <c r="A32" s="126"/>
      <c r="B32" s="40" t="s">
        <v>29</v>
      </c>
      <c r="C32" s="41" t="s">
        <v>0</v>
      </c>
      <c r="D32" s="42" t="s">
        <v>1</v>
      </c>
      <c r="E32" s="43" t="s">
        <v>29</v>
      </c>
      <c r="F32" s="44" t="s">
        <v>0</v>
      </c>
      <c r="G32" s="45" t="s">
        <v>1</v>
      </c>
      <c r="H32" s="46" t="s">
        <v>29</v>
      </c>
      <c r="I32" s="47" t="s">
        <v>0</v>
      </c>
      <c r="J32" s="48" t="s">
        <v>1</v>
      </c>
      <c r="K32" s="37"/>
      <c r="L32" s="37"/>
      <c r="M32" s="37"/>
    </row>
    <row r="33" spans="1:13" ht="20.25" customHeight="1">
      <c r="A33" s="49" t="s">
        <v>24</v>
      </c>
      <c r="B33" s="55">
        <f>ROUND(B6/(B6+C6+D6)*100,1)</f>
        <v>12.5</v>
      </c>
      <c r="C33" s="56">
        <f>ROUND(C6/(B6+C6+D6)*100,1)</f>
        <v>55</v>
      </c>
      <c r="D33" s="57">
        <f>ROUND(D6/(B6+C6+D6)*100,1)</f>
        <v>32.5</v>
      </c>
      <c r="E33" s="58">
        <f>ROUND(E6/(E6+F6+G6)*100,1)</f>
        <v>12.9</v>
      </c>
      <c r="F33" s="56">
        <f>ROUND(F6/(E6+F6+G6)*100,1)</f>
        <v>57.3</v>
      </c>
      <c r="G33" s="59">
        <f>ROUND(G6/(E6+F6+G6)*100,1)</f>
        <v>29.7</v>
      </c>
      <c r="H33" s="142">
        <f aca="true" t="shared" si="6" ref="H33:H52">B33-E33</f>
        <v>-0.40000000000000036</v>
      </c>
      <c r="I33" s="143">
        <f aca="true" t="shared" si="7" ref="I33:I52">C33-F33</f>
        <v>-2.299999999999997</v>
      </c>
      <c r="J33" s="144">
        <f aca="true" t="shared" si="8" ref="J33:J52">D33-G33</f>
        <v>2.8000000000000007</v>
      </c>
      <c r="K33" s="37"/>
      <c r="L33" s="37"/>
      <c r="M33" s="37"/>
    </row>
    <row r="34" spans="1:13" ht="20.25" customHeight="1">
      <c r="A34" s="49" t="s">
        <v>2</v>
      </c>
      <c r="B34" s="55">
        <f aca="true" t="shared" si="9" ref="B34:B52">ROUND(B7/(B7+C7+D7)*100,1)</f>
        <v>12.8</v>
      </c>
      <c r="C34" s="56">
        <f aca="true" t="shared" si="10" ref="C34:C52">ROUND(C7/(B7+C7+D7)*100,1)</f>
        <v>57.4</v>
      </c>
      <c r="D34" s="57">
        <f aca="true" t="shared" si="11" ref="D34:D52">ROUND(D7/(B7+C7+D7)*100,1)</f>
        <v>29.7</v>
      </c>
      <c r="E34" s="58">
        <f aca="true" t="shared" si="12" ref="E34:E51">ROUND(E7/(E7+F7+G7)*100,1)</f>
        <v>13.4</v>
      </c>
      <c r="F34" s="56">
        <f aca="true" t="shared" si="13" ref="F34:F52">ROUND(F7/(E7+F7+G7)*100,1)</f>
        <v>60</v>
      </c>
      <c r="G34" s="59">
        <f aca="true" t="shared" si="14" ref="G34:G52">ROUND(G7/(E7+F7+G7)*100,1)</f>
        <v>26.6</v>
      </c>
      <c r="H34" s="145">
        <f t="shared" si="6"/>
        <v>-0.5999999999999996</v>
      </c>
      <c r="I34" s="146">
        <f t="shared" si="7"/>
        <v>-2.6000000000000014</v>
      </c>
      <c r="J34" s="147">
        <f t="shared" si="8"/>
        <v>3.099999999999998</v>
      </c>
      <c r="K34" s="37"/>
      <c r="L34" s="37"/>
      <c r="M34" s="37"/>
    </row>
    <row r="35" spans="1:13" ht="20.25" customHeight="1">
      <c r="A35" s="50" t="s">
        <v>3</v>
      </c>
      <c r="B35" s="60">
        <f t="shared" si="9"/>
        <v>13.4</v>
      </c>
      <c r="C35" s="61">
        <f t="shared" si="10"/>
        <v>57.2</v>
      </c>
      <c r="D35" s="62">
        <f t="shared" si="11"/>
        <v>29.5</v>
      </c>
      <c r="E35" s="63">
        <f t="shared" si="12"/>
        <v>13.7</v>
      </c>
      <c r="F35" s="61">
        <f t="shared" si="13"/>
        <v>58.7</v>
      </c>
      <c r="G35" s="64">
        <f t="shared" si="14"/>
        <v>27.6</v>
      </c>
      <c r="H35" s="141">
        <f t="shared" si="6"/>
        <v>-0.29999999999999893</v>
      </c>
      <c r="I35" s="148">
        <f t="shared" si="7"/>
        <v>-1.5</v>
      </c>
      <c r="J35" s="149">
        <f t="shared" si="8"/>
        <v>1.8999999999999986</v>
      </c>
      <c r="K35" s="37"/>
      <c r="L35" s="37"/>
      <c r="M35" s="37"/>
    </row>
    <row r="36" spans="1:13" ht="20.25" customHeight="1">
      <c r="A36" s="50" t="s">
        <v>4</v>
      </c>
      <c r="B36" s="60">
        <f t="shared" si="9"/>
        <v>12.4</v>
      </c>
      <c r="C36" s="61">
        <f t="shared" si="10"/>
        <v>52.7</v>
      </c>
      <c r="D36" s="62">
        <f t="shared" si="11"/>
        <v>34.8</v>
      </c>
      <c r="E36" s="63">
        <f t="shared" si="12"/>
        <v>12.7</v>
      </c>
      <c r="F36" s="61">
        <f t="shared" si="13"/>
        <v>55.6</v>
      </c>
      <c r="G36" s="64">
        <f t="shared" si="14"/>
        <v>31.7</v>
      </c>
      <c r="H36" s="141">
        <f t="shared" si="6"/>
        <v>-0.29999999999999893</v>
      </c>
      <c r="I36" s="148">
        <f t="shared" si="7"/>
        <v>-2.8999999999999986</v>
      </c>
      <c r="J36" s="149">
        <f t="shared" si="8"/>
        <v>3.099999999999998</v>
      </c>
      <c r="K36" s="37"/>
      <c r="L36" s="37"/>
      <c r="M36" s="37"/>
    </row>
    <row r="37" spans="1:13" ht="20.25" customHeight="1">
      <c r="A37" s="51" t="s">
        <v>5</v>
      </c>
      <c r="B37" s="65">
        <f t="shared" si="9"/>
        <v>12</v>
      </c>
      <c r="C37" s="66">
        <f t="shared" si="10"/>
        <v>55.1</v>
      </c>
      <c r="D37" s="67">
        <f t="shared" si="11"/>
        <v>32.9</v>
      </c>
      <c r="E37" s="68">
        <f t="shared" si="12"/>
        <v>12.6</v>
      </c>
      <c r="F37" s="66">
        <f t="shared" si="13"/>
        <v>57</v>
      </c>
      <c r="G37" s="69">
        <f t="shared" si="14"/>
        <v>30.4</v>
      </c>
      <c r="H37" s="150">
        <f t="shared" si="6"/>
        <v>-0.5999999999999996</v>
      </c>
      <c r="I37" s="151">
        <f t="shared" si="7"/>
        <v>-1.8999999999999986</v>
      </c>
      <c r="J37" s="152">
        <f t="shared" si="8"/>
        <v>2.5</v>
      </c>
      <c r="K37" s="37"/>
      <c r="L37" s="37"/>
      <c r="M37" s="37"/>
    </row>
    <row r="38" spans="1:13" ht="20.25" customHeight="1">
      <c r="A38" s="52" t="s">
        <v>25</v>
      </c>
      <c r="B38" s="70">
        <f t="shared" si="9"/>
        <v>10.6</v>
      </c>
      <c r="C38" s="71">
        <f t="shared" si="10"/>
        <v>51.9</v>
      </c>
      <c r="D38" s="72">
        <f t="shared" si="11"/>
        <v>37.5</v>
      </c>
      <c r="E38" s="73">
        <f t="shared" si="12"/>
        <v>11.3</v>
      </c>
      <c r="F38" s="71">
        <f t="shared" si="13"/>
        <v>54.6</v>
      </c>
      <c r="G38" s="74">
        <f t="shared" si="14"/>
        <v>34.1</v>
      </c>
      <c r="H38" s="153">
        <f t="shared" si="6"/>
        <v>-0.7000000000000011</v>
      </c>
      <c r="I38" s="154">
        <f t="shared" si="7"/>
        <v>-2.700000000000003</v>
      </c>
      <c r="J38" s="155">
        <f t="shared" si="8"/>
        <v>3.3999999999999986</v>
      </c>
      <c r="K38" s="37"/>
      <c r="L38" s="37"/>
      <c r="M38" s="37"/>
    </row>
    <row r="39" spans="1:13" ht="20.25" customHeight="1">
      <c r="A39" s="50" t="s">
        <v>26</v>
      </c>
      <c r="B39" s="60">
        <f t="shared" si="9"/>
        <v>6.7</v>
      </c>
      <c r="C39" s="61">
        <f t="shared" si="10"/>
        <v>44.7</v>
      </c>
      <c r="D39" s="62">
        <f t="shared" si="11"/>
        <v>48.7</v>
      </c>
      <c r="E39" s="63">
        <f t="shared" si="12"/>
        <v>6.8</v>
      </c>
      <c r="F39" s="61">
        <f t="shared" si="13"/>
        <v>48</v>
      </c>
      <c r="G39" s="64">
        <f t="shared" si="14"/>
        <v>45.2</v>
      </c>
      <c r="H39" s="141">
        <f t="shared" si="6"/>
        <v>-0.09999999999999964</v>
      </c>
      <c r="I39" s="148">
        <f t="shared" si="7"/>
        <v>-3.299999999999997</v>
      </c>
      <c r="J39" s="149">
        <f t="shared" si="8"/>
        <v>3.5</v>
      </c>
      <c r="K39" s="37"/>
      <c r="L39" s="37"/>
      <c r="M39" s="37"/>
    </row>
    <row r="40" spans="1:13" ht="20.25" customHeight="1">
      <c r="A40" s="50" t="s">
        <v>27</v>
      </c>
      <c r="B40" s="60">
        <f t="shared" si="9"/>
        <v>9.7</v>
      </c>
      <c r="C40" s="61">
        <f t="shared" si="10"/>
        <v>46.8</v>
      </c>
      <c r="D40" s="62">
        <f t="shared" si="11"/>
        <v>43.6</v>
      </c>
      <c r="E40" s="63">
        <f t="shared" si="12"/>
        <v>9.7</v>
      </c>
      <c r="F40" s="61">
        <f t="shared" si="13"/>
        <v>51.4</v>
      </c>
      <c r="G40" s="64">
        <f t="shared" si="14"/>
        <v>38.9</v>
      </c>
      <c r="H40" s="141">
        <f t="shared" si="6"/>
        <v>0</v>
      </c>
      <c r="I40" s="148">
        <f t="shared" si="7"/>
        <v>-4.600000000000001</v>
      </c>
      <c r="J40" s="149">
        <f t="shared" si="8"/>
        <v>4.700000000000003</v>
      </c>
      <c r="K40" s="37"/>
      <c r="L40" s="37"/>
      <c r="M40" s="37"/>
    </row>
    <row r="41" spans="1:13" ht="20.25" customHeight="1">
      <c r="A41" s="40" t="s">
        <v>6</v>
      </c>
      <c r="B41" s="75">
        <f t="shared" si="9"/>
        <v>11.6</v>
      </c>
      <c r="C41" s="76">
        <f t="shared" si="10"/>
        <v>52</v>
      </c>
      <c r="D41" s="77">
        <f t="shared" si="11"/>
        <v>36.3</v>
      </c>
      <c r="E41" s="78">
        <f t="shared" si="12"/>
        <v>12.2</v>
      </c>
      <c r="F41" s="76">
        <f t="shared" si="13"/>
        <v>55.7</v>
      </c>
      <c r="G41" s="79">
        <f t="shared" si="14"/>
        <v>32</v>
      </c>
      <c r="H41" s="150">
        <f t="shared" si="6"/>
        <v>-0.5999999999999996</v>
      </c>
      <c r="I41" s="151">
        <f t="shared" si="7"/>
        <v>-3.700000000000003</v>
      </c>
      <c r="J41" s="152">
        <f t="shared" si="8"/>
        <v>4.299999999999997</v>
      </c>
      <c r="K41" s="37"/>
      <c r="L41" s="37"/>
      <c r="M41" s="37"/>
    </row>
    <row r="42" spans="1:13" ht="20.25" customHeight="1">
      <c r="A42" s="53" t="s">
        <v>18</v>
      </c>
      <c r="B42" s="80">
        <f t="shared" si="9"/>
        <v>11.2</v>
      </c>
      <c r="C42" s="81">
        <f t="shared" si="10"/>
        <v>49</v>
      </c>
      <c r="D42" s="82">
        <f t="shared" si="11"/>
        <v>39.8</v>
      </c>
      <c r="E42" s="83">
        <f t="shared" si="12"/>
        <v>11.8</v>
      </c>
      <c r="F42" s="81">
        <f t="shared" si="13"/>
        <v>52</v>
      </c>
      <c r="G42" s="84">
        <f t="shared" si="14"/>
        <v>36.2</v>
      </c>
      <c r="H42" s="145">
        <f t="shared" si="6"/>
        <v>-0.6000000000000014</v>
      </c>
      <c r="I42" s="146">
        <f t="shared" si="7"/>
        <v>-3</v>
      </c>
      <c r="J42" s="147">
        <f t="shared" si="8"/>
        <v>3.5999999999999943</v>
      </c>
      <c r="K42" s="37"/>
      <c r="L42" s="37"/>
      <c r="M42" s="37"/>
    </row>
    <row r="43" spans="1:13" ht="20.25" customHeight="1">
      <c r="A43" s="50" t="s">
        <v>9</v>
      </c>
      <c r="B43" s="60">
        <f t="shared" si="9"/>
        <v>14.1</v>
      </c>
      <c r="C43" s="61">
        <f t="shared" si="10"/>
        <v>53.7</v>
      </c>
      <c r="D43" s="62">
        <f t="shared" si="11"/>
        <v>32.1</v>
      </c>
      <c r="E43" s="63">
        <f t="shared" si="12"/>
        <v>14.1</v>
      </c>
      <c r="F43" s="61">
        <f t="shared" si="13"/>
        <v>56</v>
      </c>
      <c r="G43" s="64">
        <f t="shared" si="14"/>
        <v>30</v>
      </c>
      <c r="H43" s="141">
        <f>B43-E43</f>
        <v>0</v>
      </c>
      <c r="I43" s="148">
        <f>C43-F43</f>
        <v>-2.299999999999997</v>
      </c>
      <c r="J43" s="149">
        <f>D43-G43</f>
        <v>2.1000000000000014</v>
      </c>
      <c r="K43" s="37"/>
      <c r="L43" s="37"/>
      <c r="M43" s="37"/>
    </row>
    <row r="44" spans="1:13" ht="20.25" customHeight="1">
      <c r="A44" s="50" t="s">
        <v>10</v>
      </c>
      <c r="B44" s="60">
        <f t="shared" si="9"/>
        <v>12.1</v>
      </c>
      <c r="C44" s="61">
        <f t="shared" si="10"/>
        <v>51.1</v>
      </c>
      <c r="D44" s="62">
        <f t="shared" si="11"/>
        <v>36.8</v>
      </c>
      <c r="E44" s="63">
        <f t="shared" si="12"/>
        <v>12.5</v>
      </c>
      <c r="F44" s="61">
        <f t="shared" si="13"/>
        <v>53</v>
      </c>
      <c r="G44" s="64">
        <f t="shared" si="14"/>
        <v>34.5</v>
      </c>
      <c r="H44" s="141">
        <f aca="true" t="shared" si="15" ref="H44:H52">B44-E44</f>
        <v>-0.40000000000000036</v>
      </c>
      <c r="I44" s="148">
        <f aca="true" t="shared" si="16" ref="I44:I52">C44-F44</f>
        <v>-1.8999999999999986</v>
      </c>
      <c r="J44" s="149">
        <f aca="true" t="shared" si="17" ref="J44:J52">D44-G44</f>
        <v>2.299999999999997</v>
      </c>
      <c r="K44" s="37"/>
      <c r="L44" s="37"/>
      <c r="M44" s="37"/>
    </row>
    <row r="45" spans="1:13" ht="20.25" customHeight="1">
      <c r="A45" s="40" t="s">
        <v>7</v>
      </c>
      <c r="B45" s="75">
        <f t="shared" si="9"/>
        <v>12.6</v>
      </c>
      <c r="C45" s="76">
        <f t="shared" si="10"/>
        <v>51.8</v>
      </c>
      <c r="D45" s="77">
        <f t="shared" si="11"/>
        <v>35.6</v>
      </c>
      <c r="E45" s="78">
        <f t="shared" si="12"/>
        <v>13</v>
      </c>
      <c r="F45" s="76">
        <f t="shared" si="13"/>
        <v>56</v>
      </c>
      <c r="G45" s="79">
        <f t="shared" si="14"/>
        <v>31</v>
      </c>
      <c r="H45" s="150">
        <f t="shared" si="15"/>
        <v>-0.40000000000000036</v>
      </c>
      <c r="I45" s="151">
        <f t="shared" si="16"/>
        <v>-4.200000000000003</v>
      </c>
      <c r="J45" s="152">
        <f t="shared" si="17"/>
        <v>4.600000000000001</v>
      </c>
      <c r="K45" s="37"/>
      <c r="L45" s="37"/>
      <c r="M45" s="37"/>
    </row>
    <row r="46" spans="1:13" ht="20.25" customHeight="1">
      <c r="A46" s="53" t="s">
        <v>19</v>
      </c>
      <c r="B46" s="80">
        <f t="shared" si="9"/>
        <v>14.6</v>
      </c>
      <c r="C46" s="81">
        <f t="shared" si="10"/>
        <v>57</v>
      </c>
      <c r="D46" s="82">
        <f t="shared" si="11"/>
        <v>28.4</v>
      </c>
      <c r="E46" s="83">
        <f t="shared" si="12"/>
        <v>15</v>
      </c>
      <c r="F46" s="81">
        <f t="shared" si="13"/>
        <v>57.6</v>
      </c>
      <c r="G46" s="84">
        <f t="shared" si="14"/>
        <v>27.4</v>
      </c>
      <c r="H46" s="145">
        <f t="shared" si="15"/>
        <v>-0.40000000000000036</v>
      </c>
      <c r="I46" s="146">
        <f t="shared" si="16"/>
        <v>-0.6000000000000014</v>
      </c>
      <c r="J46" s="147">
        <f t="shared" si="17"/>
        <v>1</v>
      </c>
      <c r="K46" s="37"/>
      <c r="L46" s="37"/>
      <c r="M46" s="37"/>
    </row>
    <row r="47" spans="1:13" ht="20.25" customHeight="1">
      <c r="A47" s="50" t="s">
        <v>20</v>
      </c>
      <c r="B47" s="60">
        <f t="shared" si="9"/>
        <v>11</v>
      </c>
      <c r="C47" s="61">
        <f t="shared" si="10"/>
        <v>48.7</v>
      </c>
      <c r="D47" s="62">
        <f t="shared" si="11"/>
        <v>40.3</v>
      </c>
      <c r="E47" s="63">
        <f t="shared" si="12"/>
        <v>11.1</v>
      </c>
      <c r="F47" s="61">
        <f t="shared" si="13"/>
        <v>51.3</v>
      </c>
      <c r="G47" s="64">
        <f t="shared" si="14"/>
        <v>37.7</v>
      </c>
      <c r="H47" s="141">
        <f t="shared" si="15"/>
        <v>-0.09999999999999964</v>
      </c>
      <c r="I47" s="148">
        <f t="shared" si="16"/>
        <v>-2.5999999999999943</v>
      </c>
      <c r="J47" s="149">
        <f t="shared" si="17"/>
        <v>2.5999999999999943</v>
      </c>
      <c r="K47" s="37"/>
      <c r="L47" s="37"/>
      <c r="M47" s="37"/>
    </row>
    <row r="48" spans="1:13" ht="20.25" customHeight="1">
      <c r="A48" s="50" t="s">
        <v>11</v>
      </c>
      <c r="B48" s="60">
        <f t="shared" si="9"/>
        <v>11.4</v>
      </c>
      <c r="C48" s="61">
        <f t="shared" si="10"/>
        <v>51</v>
      </c>
      <c r="D48" s="62">
        <f t="shared" si="11"/>
        <v>37.6</v>
      </c>
      <c r="E48" s="63">
        <f t="shared" si="12"/>
        <v>12.2</v>
      </c>
      <c r="F48" s="61">
        <f t="shared" si="13"/>
        <v>53.8</v>
      </c>
      <c r="G48" s="64">
        <f t="shared" si="14"/>
        <v>34</v>
      </c>
      <c r="H48" s="141">
        <f t="shared" si="15"/>
        <v>-0.7999999999999989</v>
      </c>
      <c r="I48" s="148">
        <f t="shared" si="16"/>
        <v>-2.799999999999997</v>
      </c>
      <c r="J48" s="149">
        <f t="shared" si="17"/>
        <v>3.6000000000000014</v>
      </c>
      <c r="K48" s="37"/>
      <c r="L48" s="37"/>
      <c r="M48" s="37"/>
    </row>
    <row r="49" spans="1:13" ht="20.25" customHeight="1">
      <c r="A49" s="40" t="s">
        <v>8</v>
      </c>
      <c r="B49" s="75">
        <f t="shared" si="9"/>
        <v>12</v>
      </c>
      <c r="C49" s="76">
        <f t="shared" si="10"/>
        <v>48.2</v>
      </c>
      <c r="D49" s="77">
        <f t="shared" si="11"/>
        <v>39.8</v>
      </c>
      <c r="E49" s="78">
        <f t="shared" si="12"/>
        <v>11.5</v>
      </c>
      <c r="F49" s="76">
        <f t="shared" si="13"/>
        <v>52.2</v>
      </c>
      <c r="G49" s="79">
        <f t="shared" si="14"/>
        <v>36.3</v>
      </c>
      <c r="H49" s="150">
        <f t="shared" si="15"/>
        <v>0.5</v>
      </c>
      <c r="I49" s="151">
        <f t="shared" si="16"/>
        <v>-4</v>
      </c>
      <c r="J49" s="152">
        <f t="shared" si="17"/>
        <v>3.5</v>
      </c>
      <c r="K49" s="37"/>
      <c r="L49" s="37"/>
      <c r="M49" s="37"/>
    </row>
    <row r="50" spans="1:13" ht="20.25" customHeight="1">
      <c r="A50" s="50" t="s">
        <v>21</v>
      </c>
      <c r="B50" s="60">
        <f t="shared" si="9"/>
        <v>7.1</v>
      </c>
      <c r="C50" s="61">
        <f t="shared" si="10"/>
        <v>40.7</v>
      </c>
      <c r="D50" s="62">
        <f t="shared" si="11"/>
        <v>52.2</v>
      </c>
      <c r="E50" s="63">
        <f t="shared" si="12"/>
        <v>7.4</v>
      </c>
      <c r="F50" s="61">
        <f t="shared" si="13"/>
        <v>43.4</v>
      </c>
      <c r="G50" s="64">
        <f t="shared" si="14"/>
        <v>49.2</v>
      </c>
      <c r="H50" s="145">
        <f t="shared" si="15"/>
        <v>-0.3000000000000007</v>
      </c>
      <c r="I50" s="146">
        <f t="shared" si="16"/>
        <v>-2.6999999999999957</v>
      </c>
      <c r="J50" s="147">
        <f t="shared" si="17"/>
        <v>3</v>
      </c>
      <c r="K50" s="37"/>
      <c r="L50" s="37"/>
      <c r="M50" s="37"/>
    </row>
    <row r="51" spans="1:13" ht="20.25" customHeight="1">
      <c r="A51" s="50" t="s">
        <v>22</v>
      </c>
      <c r="B51" s="60">
        <f t="shared" si="9"/>
        <v>6.3</v>
      </c>
      <c r="C51" s="61">
        <f t="shared" si="10"/>
        <v>43.1</v>
      </c>
      <c r="D51" s="62">
        <f t="shared" si="11"/>
        <v>50.6</v>
      </c>
      <c r="E51" s="63">
        <f t="shared" si="12"/>
        <v>7.8</v>
      </c>
      <c r="F51" s="61">
        <f t="shared" si="13"/>
        <v>45.2</v>
      </c>
      <c r="G51" s="64">
        <f t="shared" si="14"/>
        <v>47</v>
      </c>
      <c r="H51" s="141">
        <f t="shared" si="15"/>
        <v>-1.5</v>
      </c>
      <c r="I51" s="148">
        <f t="shared" si="16"/>
        <v>-2.1000000000000014</v>
      </c>
      <c r="J51" s="149">
        <f t="shared" si="17"/>
        <v>3.6000000000000014</v>
      </c>
      <c r="K51" s="37"/>
      <c r="L51" s="37"/>
      <c r="M51" s="37"/>
    </row>
    <row r="52" spans="1:13" ht="20.25" customHeight="1">
      <c r="A52" s="51" t="s">
        <v>23</v>
      </c>
      <c r="B52" s="65">
        <f t="shared" si="9"/>
        <v>7.1</v>
      </c>
      <c r="C52" s="66">
        <f t="shared" si="10"/>
        <v>43.9</v>
      </c>
      <c r="D52" s="67">
        <f t="shared" si="11"/>
        <v>49.1</v>
      </c>
      <c r="E52" s="68">
        <f>ROUND(E25/(E25+F25+G25)*100,1)</f>
        <v>8.2</v>
      </c>
      <c r="F52" s="66">
        <f t="shared" si="13"/>
        <v>47.1</v>
      </c>
      <c r="G52" s="69">
        <f t="shared" si="14"/>
        <v>44.7</v>
      </c>
      <c r="H52" s="150">
        <f t="shared" si="15"/>
        <v>-1.0999999999999996</v>
      </c>
      <c r="I52" s="151">
        <f t="shared" si="16"/>
        <v>-3.200000000000003</v>
      </c>
      <c r="J52" s="152">
        <f t="shared" si="17"/>
        <v>4.399999999999999</v>
      </c>
      <c r="K52" s="37"/>
      <c r="L52" s="37"/>
      <c r="M52" s="37"/>
    </row>
    <row r="53" spans="1:13" ht="20.25" customHeight="1">
      <c r="A53" s="54" t="s">
        <v>28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ht="21" customHeight="1">
      <c r="A54" s="111" t="s">
        <v>40</v>
      </c>
    </row>
  </sheetData>
  <sheetProtection/>
  <mergeCells count="17">
    <mergeCell ref="N2:O2"/>
    <mergeCell ref="K4:M4"/>
    <mergeCell ref="A30:A32"/>
    <mergeCell ref="H31:J31"/>
    <mergeCell ref="B30:J30"/>
    <mergeCell ref="E31:G31"/>
    <mergeCell ref="B31:D31"/>
    <mergeCell ref="A3:A5"/>
    <mergeCell ref="H4:J4"/>
    <mergeCell ref="B3:M3"/>
    <mergeCell ref="A1:M1"/>
    <mergeCell ref="A28:J28"/>
    <mergeCell ref="L2:M2"/>
    <mergeCell ref="E4:G4"/>
    <mergeCell ref="B4:D4"/>
    <mergeCell ref="K29:L29"/>
    <mergeCell ref="I29:J29"/>
  </mergeCells>
  <printOptions horizontalCentered="1"/>
  <pageMargins left="0.3937007874015748" right="0.3937007874015748" top="0.5511811023622047" bottom="0.7086614173228347" header="0.5118110236220472" footer="0.5118110236220472"/>
  <pageSetup firstPageNumber="10" useFirstPageNumber="1" horizontalDpi="600" verticalDpi="600" orientation="portrait" paperSize="9" scale="62" r:id="rId1"/>
  <headerFooter alignWithMargins="0">
    <oddFooter>&amp;C&amp;"ＭＳ 明朝,標準"&amp;18-18-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2021-11-26T03:46:36Z</cp:lastPrinted>
  <dcterms:created xsi:type="dcterms:W3CDTF">2001-11-22T02:19:45Z</dcterms:created>
  <dcterms:modified xsi:type="dcterms:W3CDTF">2021-11-29T08:59:59Z</dcterms:modified>
  <cp:category/>
  <cp:version/>
  <cp:contentType/>
  <cp:contentStatus/>
</cp:coreProperties>
</file>