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10.241.255.115\soumu\KAG\財政\公会計\県照会\191024　平成29年度財政状況資料集の作成について（2回目）\01　照会\"/>
    </mc:Choice>
  </mc:AlternateContent>
  <xr:revisionPtr revIDLastSave="0" documentId="13_ncr:1_{616D49B1-8AD9-447B-9C13-FAE8C780BCCE}" xr6:coauthVersionLast="40" xr6:coauthVersionMax="40" xr10:uidLastSave="{00000000-0000-0000-0000-000000000000}"/>
  <bookViews>
    <workbookView xWindow="0" yWindow="0" windowWidth="20490" windowHeight="8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AM35" i="10"/>
  <c r="C35"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alcChain>
</file>

<file path=xl/sharedStrings.xml><?xml version="1.0" encoding="utf-8"?>
<sst xmlns="http://schemas.openxmlformats.org/spreadsheetml/2006/main" count="1156" uniqueCount="591">
  <si>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</si>
  <si>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</si>
  <si>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</si>
  <si>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</si>
  <si>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</si>
  <si>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</si>
  <si>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</si>
  <si>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</si>
  <si>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</si>
  <si>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</si>
  <si>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</si>
  <si>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</si>
  <si>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</si>
  <si>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</si>
  <si>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</si>
  <si>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</si>
  <si>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</si>
  <si>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</si>
  <si>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</si>
  <si>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</si>
  <si>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</si>
  <si>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</si>
  <si>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</si>
  <si>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</si>
  <si>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</si>
  <si>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</si>
  <si>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</si>
  <si>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</si>
  <si>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</si>
  <si>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</si>
  <si>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</si>
  <si>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</si>
  <si>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</si>
  <si>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</si>
  <si>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</si>
  <si>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</si>
  <si>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</si>
  <si>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</si>
  <si>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</si>
  <si>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</si>
  <si>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</si>
  <si>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</si>
  <si>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</si>
  <si>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</si>
  <si>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</si>
  <si>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</si>
  <si>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</si>
  <si>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</si>
  <si>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</si>
  <si>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</si>
  <si>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</si>
  <si>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</si>
  <si>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</si>
  <si>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</si>
  <si>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</si>
  <si>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</si>
  <si>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</si>
  <si>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</si>
  <si>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</si>
  <si>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</si>
  <si>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</si>
  <si>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</si>
  <si>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</si>
  <si>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</si>
  <si>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</si>
  <si>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</si>
  <si>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</si>
  <si>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</si>
  <si>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</si>
  <si>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</si>
  <si>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</si>
  <si>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</si>
  <si>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</si>
  <si>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</si>
  <si>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</si>
  <si>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</si>
  <si>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</si>
  <si>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</si>
  <si>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</si>
  <si>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</si>
  <si>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</si>
  <si>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</si>
  <si>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</si>
  <si>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</si>
  <si>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</si>
  <si>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</si>
  <si>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</si>
  <si>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</si>
  <si>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</si>
  <si>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</si>
  <si>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</si>
  <si>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</si>
  <si>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</si>
  <si>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</si>
  <si>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</si>
  <si>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</si>
  <si>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</si>
  <si>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</si>
  <si>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</si>
  <si>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</si>
  <si>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</si>
  <si>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</si>
  <si>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</si>
  <si>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</si>
  <si>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</si>
  <si>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</si>
  <si>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</si>
  <si>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</si>
  <si>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</si>
  <si>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</si>
  <si>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</si>
  <si>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</si>
  <si>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</si>
  <si>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</si>
  <si>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</si>
  <si>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</si>
  <si>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</si>
  <si>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</si>
  <si>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</si>
  <si>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</si>
  <si>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</si>
  <si>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</si>
  <si>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</si>
  <si>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</si>
  <si>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</si>
  <si>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</si>
  <si>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</si>
  <si>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</si>
  <si>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</si>
  <si>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</si>
  <si>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</si>
  <si>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</si>
  <si>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</si>
  <si>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</si>
  <si>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</si>
  <si>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</si>
  <si>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</si>
  <si>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</si>
  <si>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</si>
  <si>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</si>
  <si>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</si>
  <si>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</si>
  <si>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</si>
  <si>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</si>
  <si>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</si>
  <si>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</si>
  <si>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</si>
  <si>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</si>
  <si>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</si>
  <si>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</si>
  <si>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</si>
  <si>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</si>
  <si>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</si>
  <si>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</si>
  <si>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</si>
  <si>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</si>
  <si>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</si>
  <si>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</si>
  <si>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</si>
  <si>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</si>
  <si>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</si>
  <si>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</si>
  <si>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</si>
  <si>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</si>
  <si>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</si>
  <si>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</si>
  <si>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</si>
  <si>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</si>
  <si>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</si>
  <si>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</si>
  <si>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</si>
  <si>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</si>
  <si>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</si>
  <si>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</si>
  <si>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</si>
  <si>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</si>
  <si>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</si>
  <si>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</si>
  <si>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</si>
  <si>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</si>
  <si>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</si>
  <si>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</si>
  <si>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</si>
  <si>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</si>
  <si>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</si>
  <si>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</si>
  <si>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</si>
  <si>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</si>
  <si>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</si>
  <si>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</si>
  <si>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</si>
  <si>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</si>
  <si>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</si>
  <si>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</si>
  <si>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</si>
  <si>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</si>
  <si>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</si>
  <si>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</si>
  <si>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</si>
  <si>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</si>
  <si>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</si>
  <si>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</si>
  <si>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</si>
  <si>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</si>
  <si>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</si>
  <si>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</si>
  <si>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</si>
  <si>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</si>
  <si>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鳥取県日野町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</si>
  <si>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</si>
  <si>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</si>
  <si>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</si>
  <si>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</si>
  <si>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</si>
  <si>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</si>
  <si>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</si>
  <si>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</si>
  <si>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</si>
  <si>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</si>
  <si>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</si>
  <si>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</si>
  <si>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</si>
  <si>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</si>
  <si>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</si>
  <si>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</si>
  <si>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</si>
  <si>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</si>
  <si>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</si>
  <si>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</si>
  <si>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</si>
  <si>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</si>
  <si>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</si>
  <si>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</si>
  <si>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</si>
  <si>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</si>
  <si>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</si>
  <si>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</si>
  <si>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</si>
  <si>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</si>
  <si>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</si>
  <si>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</si>
  <si>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</si>
  <si>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</si>
  <si>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</si>
  <si>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</si>
  <si>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</si>
  <si>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</si>
  <si>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</si>
  <si>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</si>
  <si>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</si>
  <si>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</si>
  <si>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</si>
  <si>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</si>
  <si>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</si>
  <si>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</si>
  <si>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</si>
  <si>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</si>
  <si>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</si>
  <si>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</si>
  <si>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</si>
  <si>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</si>
  <si>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</si>
  <si>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</si>
  <si>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</si>
  <si>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</si>
  <si>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</si>
  <si>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</si>
  <si>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</si>
  <si>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</si>
  <si>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</si>
  <si>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</si>
  <si>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</si>
  <si>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</si>
  <si>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</si>
  <si>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</si>
  <si>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</si>
  <si>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</si>
  <si>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</si>
  <si>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</si>
  <si>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</si>
  <si>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</si>
  <si>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</si>
  <si>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</si>
  <si>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</si>
  <si>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</si>
  <si>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</si>
  <si>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</si>
  <si>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</si>
  <si>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</si>
  <si>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</si>
  <si>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</si>
  <si>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</si>
  <si>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</si>
  <si>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</si>
  <si>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</si>
  <si>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</si>
  <si>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</si>
  <si>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</si>
  <si>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</si>
  <si>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</si>
  <si>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</si>
  <si>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</si>
  <si>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</si>
  <si>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</si>
  <si>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</si>
  <si>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</si>
  <si>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</si>
  <si>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</si>
  <si>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</si>
  <si>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</si>
  <si>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</si>
  <si>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</si>
  <si>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</si>
  <si>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</si>
  <si>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</si>
  <si>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</si>
  <si>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</si>
  <si>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</si>
  <si>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</si>
  <si>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</si>
  <si>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</si>
  <si>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</si>
  <si>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</si>
  <si>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</si>
  <si>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</si>
  <si>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</si>
  <si>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</si>
  <si>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</si>
  <si>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</si>
  <si>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</si>
  <si>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</si>
  <si>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</si>
  <si>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</si>
  <si>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</si>
  <si>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</si>
  <si>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</si>
  <si>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</si>
  <si>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</si>
  <si>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</si>
  <si>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</si>
  <si>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</si>
  <si>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</si>
  <si>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</si>
  <si>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</si>
  <si>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</si>
  <si>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</si>
  <si>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</si>
  <si>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</si>
  <si>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</si>
  <si>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</si>
  <si>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</si>
  <si>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</si>
  <si>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</si>
  <si>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</si>
  <si>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</si>
  <si>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</si>
  <si>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</si>
  <si>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</si>
  <si>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鳥取県日野町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</si>
  <si>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</si>
  <si>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</si>
  <si>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</si>
  <si>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</si>
  <si>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</si>
  <si>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</si>
  <si>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</si>
  <si>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</si>
  <si>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</si>
  <si>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</si>
  <si>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</si>
  <si>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</si>
  <si>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</si>
  <si>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</si>
  <si>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</si>
  <si>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</si>
  <si>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</si>
  <si>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</si>
  <si>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</si>
  <si>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</si>
  <si>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</si>
  <si>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</si>
  <si>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</si>
  <si>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</si>
  <si>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</si>
  <si>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</si>
  <si>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</si>
  <si>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</si>
  <si>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</si>
  <si>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</si>
  <si>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</si>
  <si>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</si>
  <si>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</si>
  <si>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</si>
  <si>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</si>
  <si>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</si>
  <si>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</si>
  <si>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</si>
  <si>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</si>
  <si>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</si>
  <si>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</si>
  <si>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</si>
  <si>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</si>
  <si>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</si>
  <si>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</si>
  <si>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</si>
  <si>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</si>
  <si>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</si>
  <si>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</si>
  <si>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</si>
  <si>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</si>
  <si>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</si>
  <si>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</si>
  <si>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</si>
  <si>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</si>
  <si>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</si>
  <si>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</si>
  <si>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</si>
  <si>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</si>
  <si>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</si>
  <si>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</si>
  <si>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</si>
  <si>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</si>
  <si>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</si>
  <si>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</si>
  <si>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</si>
  <si>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</si>
  <si>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</si>
  <si>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</si>
  <si>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</si>
  <si>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</si>
  <si>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</si>
  <si>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</si>
  <si>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</si>
  <si>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</si>
  <si>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</si>
  <si>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</si>
  <si>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</si>
  <si>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</si>
  <si>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</si>
  <si>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</si>
  <si>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</si>
  <si>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</si>
  <si>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</si>
  <si>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</si>
  <si>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</si>
  <si>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</si>
  <si>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</si>
  <si>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</si>
  <si>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</si>
  <si>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</si>
  <si>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</si>
  <si>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</si>
  <si>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</si>
  <si>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</si>
  <si>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</si>
  <si>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</si>
  <si>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</si>
  <si>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</si>
  <si>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</si>
  <si>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</si>
  <si>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</si>
  <si>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</si>
  <si>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</si>
  <si>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</si>
  <si>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</si>
  <si>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</si>
  <si>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</si>
  <si>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</si>
  <si>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</si>
  <si>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</si>
  <si>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</si>
  <si>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</si>
  <si>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</si>
  <si>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</si>
  <si>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</si>
  <si>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</si>
  <si>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</si>
  <si>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</si>
  <si>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</si>
  <si>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</si>
  <si>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</si>
  <si>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</si>
  <si>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</si>
  <si>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</si>
  <si>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</si>
  <si>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</si>
  <si>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</si>
  <si>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</si>
  <si>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</si>
  <si>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</si>
  <si>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</si>
  <si>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</si>
  <si>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</si>
  <si>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</si>
  <si>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</si>
  <si>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</si>
  <si>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</si>
  <si>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</si>
  <si>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</si>
  <si>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</si>
  <si>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</si>
  <si>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</si>
  <si>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</si>
  <si>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</si>
  <si>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</si>
  <si>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</si>
  <si>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</si>
  <si>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</si>
  <si>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</si>
  <si>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</si>
  <si>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</si>
  <si>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</si>
  <si>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</si>
  <si>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</si>
  <si>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</si>
  <si>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</si>
  <si>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</si>
  <si>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</si>
  <si>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</si>
  <si>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</si>
  <si>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</si>
  <si>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</si>
  <si>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</si>
  <si>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</si>
  <si>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</si>
  <si>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</si>
  <si>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</si>
  <si>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</si>
  <si>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</si>
  <si>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</si>
  <si>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</si>
  <si>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</si>
  <si>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</si>
  <si>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</si>
  <si>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</si>
  <si>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</si>
  <si>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</si>
  <si>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</si>
  <si>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</si>
  <si>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</si>
  <si>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</si>
  <si>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</si>
  <si>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</si>
  <si>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</si>
  <si>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</si>
  <si>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</si>
  <si>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</si>
  <si>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</si>
  <si>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0.94</t>
  </si>
  <si>
    <t>一般会計</t>
  </si>
  <si>
    <t>国民健康保険特別会計</t>
  </si>
  <si>
    <t>介護保険特別会計</t>
  </si>
  <si>
    <t>後期高齢者医療保険特別会計</t>
  </si>
  <si>
    <t>簡易水道特別会計</t>
  </si>
  <si>
    <t>公共下水道事業特別会計</t>
  </si>
  <si>
    <t>農業集落排水事業特別会計</t>
  </si>
  <si>
    <t>その他会計（赤字）</t>
  </si>
  <si>
    <t>その他会計（黒字）</t>
  </si>
  <si>
    <t>-</t>
    <phoneticPr fontId="2"/>
  </si>
  <si>
    <t>鳥取県町村総合事務組合</t>
    <phoneticPr fontId="2"/>
  </si>
  <si>
    <t>日野町江府町日南町衛生施設組合</t>
    <phoneticPr fontId="2"/>
  </si>
  <si>
    <t>鳥取県西部広域行政管理組合</t>
    <phoneticPr fontId="2"/>
  </si>
  <si>
    <t>鳥取県後期高齢者医療広域連合</t>
    <phoneticPr fontId="2"/>
  </si>
  <si>
    <t>一般会計</t>
    <phoneticPr fontId="2"/>
  </si>
  <si>
    <t>後期高齢者医療特別会計</t>
    <phoneticPr fontId="2"/>
  </si>
  <si>
    <t>日野病院組合</t>
    <phoneticPr fontId="2"/>
  </si>
  <si>
    <t>日野町農林振興公社</t>
    <phoneticPr fontId="2"/>
  </si>
  <si>
    <t>まちづくり日野</t>
    <rPh sb="5" eb="7">
      <t>ヒノ</t>
    </rPh>
    <phoneticPr fontId="1"/>
  </si>
  <si>
    <t>奥日野土地開発公社</t>
    <phoneticPr fontId="2"/>
  </si>
  <si>
    <t>観光振興基金</t>
    <rPh sb="2" eb="4">
      <t>シンコウ</t>
    </rPh>
    <phoneticPr fontId="11"/>
  </si>
  <si>
    <t>造林基金</t>
    <phoneticPr fontId="11"/>
  </si>
  <si>
    <t>愛と元気の日野町ふるさと基金</t>
  </si>
  <si>
    <t>-</t>
    <phoneticPr fontId="2"/>
  </si>
  <si>
    <t>町営バス購入等基金</t>
    <rPh sb="0" eb="2">
      <t>チョウエイ</t>
    </rPh>
    <rPh sb="6" eb="7">
      <t>トウ</t>
    </rPh>
    <phoneticPr fontId="11"/>
  </si>
  <si>
    <t>-</t>
    <phoneticPr fontId="2"/>
  </si>
  <si>
    <t>公共施設等長寿命化基金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</si>
  <si>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</si>
  <si>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</si>
  <si>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</si>
  <si>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</si>
  <si>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</si>
  <si>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</si>
  <si>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</si>
  <si>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</si>
  <si>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</si>
  <si>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</si>
  <si>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</si>
  <si>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</si>
  <si>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</si>
  <si>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地方債の新規発行を抑制してきた結果、将来負担比率は低い水準となっている。また、有形固定資産減価償却率も類似団体と比較するとやや高い水準となっており今後も適切な施設の維持管理に努める。</t>
    <rPh sb="63" eb="64">
      <t>タカ</t>
    </rPh>
    <phoneticPr fontId="5"/>
  </si>
  <si>
    <t>実質公債費比率は類似団体と比較して高いものの、将来負担比率は同水準となっている。これは財政健全化を図るため地方債の新規発行を抑制してきたためで、今後も財政の健全化に努める。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</si>
</sst>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c:ext xmlns:c16="http://schemas.microsoft.com/office/drawing/2014/chart" uri="{C3380CC4-5D6E-409C-BE32-E72D297353CC}">
              <c16:uniqueId val="{00000000-7B30-4AB1-865D-38AF547275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69719</c:v>
                </c:pt>
                <c:pt idx="1">
                  <c:v>30452</c:v>
                </c:pt>
                <c:pt idx="2">
                  <c:v>55456</c:v>
                </c:pt>
                <c:pt idx="3">
                  <c:v>80490</c:v>
                </c:pt>
                <c:pt idx="4">
                  <c:v>194811</c:v>
                </c:pt>
              </c:numCache>
            </c:numRef>
          </c:val>
          <c:smooth val="0"/>
          <c:extLst>
            <c:ext xmlns:c16="http://schemas.microsoft.com/office/drawing/2014/chart" uri="{C3380CC4-5D6E-409C-BE32-E72D297353CC}">
              <c16:uniqueId val="{00000001-7B30-4AB1-865D-38AF5472750E}"/>
            </c:ext>
          </c:extLst>
        </c:ser>
        <c:dLbls>
          <c:showLegendKey val="0"/>
          <c:showVal val="0"/>
          <c:showCatName val="0"/>
          <c:showSerName val="0"/>
          <c:showPercent val="0"/>
          <c:showBubbleSize val="0"/>
        </c:dLbls>
        <c:marker val="1"/>
        <c:smooth val="0"/>
        <c:axId val="299087800"/>
        <c:axId val="299088584"/>
      </c:lineChart>
      <c:catAx>
        <c:axId val="299087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088584"/>
        <c:crosses val="autoZero"/>
        <c:auto val="1"/>
        <c:lblAlgn val="ctr"/>
        <c:lblOffset val="100"/>
        <c:tickLblSkip val="1"/>
        <c:tickMarkSkip val="1"/>
        <c:noMultiLvlLbl val="0"/>
      </c:catAx>
      <c:valAx>
        <c:axId val="299088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087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10.24</c:v>
                </c:pt>
                <c:pt idx="1">
                  <c:v>9.5500000000000007</c:v>
                </c:pt>
                <c:pt idx="2">
                  <c:v>6.76</c:v>
                </c:pt>
                <c:pt idx="3">
                  <c:v>10.41</c:v>
                </c:pt>
                <c:pt idx="4">
                  <c:v>12.11</c:v>
                </c:pt>
              </c:numCache>
            </c:numRef>
          </c:val>
          <c:extLst>
            <c:ext xmlns:c16="http://schemas.microsoft.com/office/drawing/2014/chart" uri="{C3380CC4-5D6E-409C-BE32-E72D297353CC}">
              <c16:uniqueId val="{00000000-C258-497A-9555-56E88345CD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58.75</c:v>
                </c:pt>
                <c:pt idx="1">
                  <c:v>64.819999999999993</c:v>
                </c:pt>
                <c:pt idx="2">
                  <c:v>68.38</c:v>
                </c:pt>
                <c:pt idx="3">
                  <c:v>74.83</c:v>
                </c:pt>
                <c:pt idx="4">
                  <c:v>73.510000000000005</c:v>
                </c:pt>
              </c:numCache>
            </c:numRef>
          </c:val>
          <c:extLst>
            <c:ext xmlns:c16="http://schemas.microsoft.com/office/drawing/2014/chart" uri="{C3380CC4-5D6E-409C-BE32-E72D297353CC}">
              <c16:uniqueId val="{00000001-C258-497A-9555-56E88345CDD0}"/>
            </c:ext>
          </c:extLst>
        </c:ser>
        <c:dLbls>
          <c:showLegendKey val="0"/>
          <c:showVal val="0"/>
          <c:showCatName val="0"/>
          <c:showSerName val="0"/>
          <c:showPercent val="0"/>
          <c:showBubbleSize val="0"/>
        </c:dLbls>
        <c:gapWidth val="250"/>
        <c:overlap val="100"/>
        <c:axId val="299081920"/>
        <c:axId val="29908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c:v>
                </c:pt>
                <c:pt idx="1">
                  <c:v>1.92</c:v>
                </c:pt>
                <c:pt idx="2">
                  <c:v>8.19</c:v>
                </c:pt>
                <c:pt idx="3">
                  <c:v>8.15</c:v>
                </c:pt>
                <c:pt idx="4">
                  <c:v>-0.94</c:v>
                </c:pt>
              </c:numCache>
            </c:numRef>
          </c:val>
          <c:smooth val="0"/>
          <c:extLst>
            <c:ext xmlns:c16="http://schemas.microsoft.com/office/drawing/2014/chart" uri="{C3380CC4-5D6E-409C-BE32-E72D297353CC}">
              <c16:uniqueId val="{00000002-C258-497A-9555-56E88345CDD0}"/>
            </c:ext>
          </c:extLst>
        </c:ser>
        <c:dLbls>
          <c:showLegendKey val="0"/>
          <c:showVal val="0"/>
          <c:showCatName val="0"/>
          <c:showSerName val="0"/>
          <c:showPercent val="0"/>
          <c:showBubbleSize val="0"/>
        </c:dLbls>
        <c:marker val="1"/>
        <c:smooth val="0"/>
        <c:axId val="299081920"/>
        <c:axId val="299088192"/>
      </c:lineChart>
      <c:catAx>
        <c:axId val="2990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088192"/>
        <c:crosses val="autoZero"/>
        <c:auto val="1"/>
        <c:lblAlgn val="ctr"/>
        <c:lblOffset val="100"/>
        <c:tickLblSkip val="1"/>
        <c:tickMarkSkip val="1"/>
        <c:noMultiLvlLbl val="0"/>
      </c:catAx>
      <c:valAx>
        <c:axId val="29908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8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6230-404A-84D1-C3FE5D035A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30-404A-84D1-C3FE5D035A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30-404A-84D1-C3FE5D035A1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30-404A-84D1-C3FE5D035A1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230-404A-84D1-C3FE5D035A1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230-404A-84D1-C3FE5D035A1B}"/>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6230-404A-84D1-C3FE5D035A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0.47</c:v>
                </c:pt>
                <c:pt idx="2">
                  <c:v>#N/A</c:v>
                </c:pt>
                <c:pt idx="3">
                  <c:v>0.24</c:v>
                </c:pt>
                <c:pt idx="4">
                  <c:v>#N/A</c:v>
                </c:pt>
                <c:pt idx="5">
                  <c:v>0.01</c:v>
                </c:pt>
                <c:pt idx="6">
                  <c:v>#N/A</c:v>
                </c:pt>
                <c:pt idx="7">
                  <c:v>0.34</c:v>
                </c:pt>
                <c:pt idx="8">
                  <c:v>#N/A</c:v>
                </c:pt>
                <c:pt idx="9">
                  <c:v>0.41</c:v>
                </c:pt>
              </c:numCache>
            </c:numRef>
          </c:val>
          <c:extLst>
            <c:ext xmlns:c16="http://schemas.microsoft.com/office/drawing/2014/chart" uri="{C3380CC4-5D6E-409C-BE32-E72D297353CC}">
              <c16:uniqueId val="{00000007-6230-404A-84D1-C3FE5D035A1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0.99</c:v>
                </c:pt>
                <c:pt idx="2">
                  <c:v>#N/A</c:v>
                </c:pt>
                <c:pt idx="3">
                  <c:v>1.03</c:v>
                </c:pt>
                <c:pt idx="4">
                  <c:v>#N/A</c:v>
                </c:pt>
                <c:pt idx="5">
                  <c:v>0.45</c:v>
                </c:pt>
                <c:pt idx="6">
                  <c:v>#N/A</c:v>
                </c:pt>
                <c:pt idx="7">
                  <c:v>1.65</c:v>
                </c:pt>
                <c:pt idx="8">
                  <c:v>#N/A</c:v>
                </c:pt>
                <c:pt idx="9">
                  <c:v>2.1800000000000002</c:v>
                </c:pt>
              </c:numCache>
            </c:numRef>
          </c:val>
          <c:extLst>
            <c:ext xmlns:c16="http://schemas.microsoft.com/office/drawing/2014/chart" uri="{C3380CC4-5D6E-409C-BE32-E72D297353CC}">
              <c16:uniqueId val="{00000008-6230-404A-84D1-C3FE5D035A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10.23</c:v>
                </c:pt>
                <c:pt idx="2">
                  <c:v>#N/A</c:v>
                </c:pt>
                <c:pt idx="3">
                  <c:v>9.5399999999999991</c:v>
                </c:pt>
                <c:pt idx="4">
                  <c:v>#N/A</c:v>
                </c:pt>
                <c:pt idx="5">
                  <c:v>6.75</c:v>
                </c:pt>
                <c:pt idx="6">
                  <c:v>#N/A</c:v>
                </c:pt>
                <c:pt idx="7">
                  <c:v>10.41</c:v>
                </c:pt>
                <c:pt idx="8">
                  <c:v>#N/A</c:v>
                </c:pt>
                <c:pt idx="9">
                  <c:v>12.1</c:v>
                </c:pt>
              </c:numCache>
            </c:numRef>
          </c:val>
          <c:extLst>
            <c:ext xmlns:c16="http://schemas.microsoft.com/office/drawing/2014/chart" uri="{C3380CC4-5D6E-409C-BE32-E72D297353CC}">
              <c16:uniqueId val="{00000009-6230-404A-84D1-C3FE5D035A1B}"/>
            </c:ext>
          </c:extLst>
        </c:ser>
        <c:dLbls>
          <c:showLegendKey val="0"/>
          <c:showVal val="0"/>
          <c:showCatName val="0"/>
          <c:showSerName val="0"/>
          <c:showPercent val="0"/>
          <c:showBubbleSize val="0"/>
        </c:dLbls>
        <c:gapWidth val="150"/>
        <c:overlap val="100"/>
        <c:axId val="299082704"/>
        <c:axId val="299083096"/>
      </c:barChart>
      <c:catAx>
        <c:axId val="29908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083096"/>
        <c:crosses val="autoZero"/>
        <c:auto val="1"/>
        <c:lblAlgn val="ctr"/>
        <c:lblOffset val="100"/>
        <c:tickLblSkip val="1"/>
        <c:tickMarkSkip val="1"/>
        <c:noMultiLvlLbl val="0"/>
      </c:catAx>
      <c:valAx>
        <c:axId val="29908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8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416</c:v>
                </c:pt>
                <c:pt idx="5">
                  <c:v>400</c:v>
                </c:pt>
                <c:pt idx="8">
                  <c:v>375</c:v>
                </c:pt>
                <c:pt idx="11">
                  <c:v>350</c:v>
                </c:pt>
                <c:pt idx="14">
                  <c:v>319</c:v>
                </c:pt>
              </c:numCache>
            </c:numRef>
          </c:val>
          <c:extLst>
            <c:ext xmlns:c16="http://schemas.microsoft.com/office/drawing/2014/chart" uri="{C3380CC4-5D6E-409C-BE32-E72D297353CC}">
              <c16:uniqueId val="{00000000-52F9-469C-BAD4-48A6D12071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F9-469C-BAD4-48A6D12071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2-52F9-469C-BAD4-48A6D12071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122</c:v>
                </c:pt>
                <c:pt idx="3">
                  <c:v>117</c:v>
                </c:pt>
                <c:pt idx="6">
                  <c:v>120</c:v>
                </c:pt>
                <c:pt idx="9">
                  <c:v>136</c:v>
                </c:pt>
                <c:pt idx="12">
                  <c:v>139</c:v>
                </c:pt>
              </c:numCache>
            </c:numRef>
          </c:val>
          <c:extLst>
            <c:ext xmlns:c16="http://schemas.microsoft.com/office/drawing/2014/chart" uri="{C3380CC4-5D6E-409C-BE32-E72D297353CC}">
              <c16:uniqueId val="{00000003-52F9-469C-BAD4-48A6D12071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138</c:v>
                </c:pt>
                <c:pt idx="6">
                  <c:v>125</c:v>
                </c:pt>
                <c:pt idx="9">
                  <c:v>121</c:v>
                </c:pt>
                <c:pt idx="12">
                  <c:v>109</c:v>
                </c:pt>
              </c:numCache>
            </c:numRef>
          </c:val>
          <c:extLst>
            <c:ext xmlns:c16="http://schemas.microsoft.com/office/drawing/2014/chart" uri="{C3380CC4-5D6E-409C-BE32-E72D297353CC}">
              <c16:uniqueId val="{00000004-52F9-469C-BAD4-48A6D12071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F9-469C-BAD4-48A6D12071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F9-469C-BAD4-48A6D12071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460</c:v>
                </c:pt>
                <c:pt idx="3">
                  <c:v>477</c:v>
                </c:pt>
                <c:pt idx="6">
                  <c:v>419</c:v>
                </c:pt>
                <c:pt idx="9">
                  <c:v>283</c:v>
                </c:pt>
                <c:pt idx="12">
                  <c:v>236</c:v>
                </c:pt>
              </c:numCache>
            </c:numRef>
          </c:val>
          <c:extLst>
            <c:ext xmlns:c16="http://schemas.microsoft.com/office/drawing/2014/chart" uri="{C3380CC4-5D6E-409C-BE32-E72D297353CC}">
              <c16:uniqueId val="{00000007-52F9-469C-BAD4-48A6D12071D2}"/>
            </c:ext>
          </c:extLst>
        </c:ser>
        <c:dLbls>
          <c:showLegendKey val="0"/>
          <c:showVal val="0"/>
          <c:showCatName val="0"/>
          <c:showSerName val="0"/>
          <c:showPercent val="0"/>
          <c:showBubbleSize val="0"/>
        </c:dLbls>
        <c:gapWidth val="100"/>
        <c:overlap val="100"/>
        <c:axId val="299083488"/>
        <c:axId val="299083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339</c:v>
                </c:pt>
                <c:pt idx="2">
                  <c:v>#N/A</c:v>
                </c:pt>
                <c:pt idx="3">
                  <c:v>#N/A</c:v>
                </c:pt>
                <c:pt idx="4">
                  <c:v>332</c:v>
                </c:pt>
                <c:pt idx="5">
                  <c:v>#N/A</c:v>
                </c:pt>
                <c:pt idx="6">
                  <c:v>#N/A</c:v>
                </c:pt>
                <c:pt idx="7">
                  <c:v>289</c:v>
                </c:pt>
                <c:pt idx="8">
                  <c:v>#N/A</c:v>
                </c:pt>
                <c:pt idx="9">
                  <c:v>#N/A</c:v>
                </c:pt>
                <c:pt idx="10">
                  <c:v>190</c:v>
                </c:pt>
                <c:pt idx="11">
                  <c:v>#N/A</c:v>
                </c:pt>
                <c:pt idx="12">
                  <c:v>#N/A</c:v>
                </c:pt>
                <c:pt idx="13">
                  <c:v>165</c:v>
                </c:pt>
                <c:pt idx="14">
                  <c:v>#N/A</c:v>
                </c:pt>
              </c:numCache>
            </c:numRef>
          </c:val>
          <c:smooth val="0"/>
          <c:extLst>
            <c:ext xmlns:c16="http://schemas.microsoft.com/office/drawing/2014/chart" uri="{C3380CC4-5D6E-409C-BE32-E72D297353CC}">
              <c16:uniqueId val="{00000008-52F9-469C-BAD4-48A6D12071D2}"/>
            </c:ext>
          </c:extLst>
        </c:ser>
        <c:dLbls>
          <c:showLegendKey val="0"/>
          <c:showVal val="0"/>
          <c:showCatName val="0"/>
          <c:showSerName val="0"/>
          <c:showPercent val="0"/>
          <c:showBubbleSize val="0"/>
        </c:dLbls>
        <c:marker val="1"/>
        <c:smooth val="0"/>
        <c:axId val="299083488"/>
        <c:axId val="299083880"/>
      </c:lineChart>
      <c:catAx>
        <c:axId val="2990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083880"/>
        <c:crosses val="autoZero"/>
        <c:auto val="1"/>
        <c:lblAlgn val="ctr"/>
        <c:lblOffset val="100"/>
        <c:tickLblSkip val="1"/>
        <c:tickMarkSkip val="1"/>
        <c:noMultiLvlLbl val="0"/>
      </c:catAx>
      <c:valAx>
        <c:axId val="29908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8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3488</c:v>
                </c:pt>
                <c:pt idx="5">
                  <c:v>3336</c:v>
                </c:pt>
                <c:pt idx="8">
                  <c:v>3315</c:v>
                </c:pt>
                <c:pt idx="11">
                  <c:v>3404</c:v>
                </c:pt>
                <c:pt idx="14">
                  <c:v>3638</c:v>
                </c:pt>
              </c:numCache>
            </c:numRef>
          </c:val>
          <c:extLst>
            <c:ext xmlns:c16="http://schemas.microsoft.com/office/drawing/2014/chart" uri="{C3380CC4-5D6E-409C-BE32-E72D297353CC}">
              <c16:uniqueId val="{00000000-532C-440C-B70C-DA759CC91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69</c:v>
                </c:pt>
                <c:pt idx="8">
                  <c:v>66</c:v>
                </c:pt>
                <c:pt idx="11">
                  <c:v>52</c:v>
                </c:pt>
                <c:pt idx="14">
                  <c:v>38</c:v>
                </c:pt>
              </c:numCache>
            </c:numRef>
          </c:val>
          <c:extLst>
            <c:ext xmlns:c16="http://schemas.microsoft.com/office/drawing/2014/chart" uri="{C3380CC4-5D6E-409C-BE32-E72D297353CC}">
              <c16:uniqueId val="{00000001-532C-440C-B70C-DA759CC91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1625</c:v>
                </c:pt>
                <c:pt idx="5">
                  <c:v>1759</c:v>
                </c:pt>
                <c:pt idx="8">
                  <c:v>1583</c:v>
                </c:pt>
                <c:pt idx="11">
                  <c:v>1771</c:v>
                </c:pt>
                <c:pt idx="14">
                  <c:v>2253</c:v>
                </c:pt>
              </c:numCache>
            </c:numRef>
          </c:val>
          <c:extLst>
            <c:ext xmlns:c16="http://schemas.microsoft.com/office/drawing/2014/chart" uri="{C3380CC4-5D6E-409C-BE32-E72D297353CC}">
              <c16:uniqueId val="{00000002-532C-440C-B70C-DA759CC91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2C-440C-B70C-DA759CC91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2C-440C-B70C-DA759CC91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2C-440C-B70C-DA759CC91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417</c:v>
                </c:pt>
                <c:pt idx="3">
                  <c:v>378</c:v>
                </c:pt>
                <c:pt idx="6">
                  <c:v>337</c:v>
                </c:pt>
                <c:pt idx="9">
                  <c:v>302</c:v>
                </c:pt>
                <c:pt idx="12">
                  <c:v>319</c:v>
                </c:pt>
              </c:numCache>
            </c:numRef>
          </c:val>
          <c:extLst>
            <c:ext xmlns:c16="http://schemas.microsoft.com/office/drawing/2014/chart" uri="{C3380CC4-5D6E-409C-BE32-E72D297353CC}">
              <c16:uniqueId val="{00000006-532C-440C-B70C-DA759CC91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237</c:v>
                </c:pt>
                <c:pt idx="3">
                  <c:v>261</c:v>
                </c:pt>
                <c:pt idx="6">
                  <c:v>252</c:v>
                </c:pt>
                <c:pt idx="9">
                  <c:v>217</c:v>
                </c:pt>
                <c:pt idx="12">
                  <c:v>187</c:v>
                </c:pt>
              </c:numCache>
            </c:numRef>
          </c:val>
          <c:extLst>
            <c:ext xmlns:c16="http://schemas.microsoft.com/office/drawing/2014/chart" uri="{C3380CC4-5D6E-409C-BE32-E72D297353CC}">
              <c16:uniqueId val="{00000007-532C-440C-B70C-DA759CC91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2345</c:v>
                </c:pt>
                <c:pt idx="3">
                  <c:v>2153</c:v>
                </c:pt>
                <c:pt idx="6">
                  <c:v>1974</c:v>
                </c:pt>
                <c:pt idx="9">
                  <c:v>1831</c:v>
                </c:pt>
                <c:pt idx="12">
                  <c:v>1857</c:v>
                </c:pt>
              </c:numCache>
            </c:numRef>
          </c:val>
          <c:extLst>
            <c:ext xmlns:c16="http://schemas.microsoft.com/office/drawing/2014/chart" uri="{C3380CC4-5D6E-409C-BE32-E72D297353CC}">
              <c16:uniqueId val="{00000008-532C-440C-B70C-DA759CC91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2C-440C-B70C-DA759CC91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2621</c:v>
                </c:pt>
                <c:pt idx="3">
                  <c:v>2239</c:v>
                </c:pt>
                <c:pt idx="6">
                  <c:v>1982</c:v>
                </c:pt>
                <c:pt idx="9">
                  <c:v>2145</c:v>
                </c:pt>
                <c:pt idx="12">
                  <c:v>2525</c:v>
                </c:pt>
              </c:numCache>
            </c:numRef>
          </c:val>
          <c:extLst>
            <c:ext xmlns:c16="http://schemas.microsoft.com/office/drawing/2014/chart" uri="{C3380CC4-5D6E-409C-BE32-E72D297353CC}">
              <c16:uniqueId val="{0000000A-532C-440C-B70C-DA759CC91C00}"/>
            </c:ext>
          </c:extLst>
        </c:ser>
        <c:dLbls>
          <c:showLegendKey val="0"/>
          <c:showVal val="0"/>
          <c:showCatName val="0"/>
          <c:showSerName val="0"/>
          <c:showPercent val="0"/>
          <c:showBubbleSize val="0"/>
        </c:dLbls>
        <c:gapWidth val="100"/>
        <c:overlap val="100"/>
        <c:axId val="297830616"/>
        <c:axId val="297831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2C-440C-B70C-DA759CC91C00}"/>
            </c:ext>
          </c:extLst>
        </c:ser>
        <c:dLbls>
          <c:showLegendKey val="0"/>
          <c:showVal val="0"/>
          <c:showCatName val="0"/>
          <c:showSerName val="0"/>
          <c:showPercent val="0"/>
          <c:showBubbleSize val="0"/>
        </c:dLbls>
        <c:marker val="1"/>
        <c:smooth val="0"/>
        <c:axId val="297830616"/>
        <c:axId val="297831400"/>
      </c:lineChart>
      <c:catAx>
        <c:axId val="29783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831400"/>
        <c:crosses val="autoZero"/>
        <c:auto val="1"/>
        <c:lblAlgn val="ctr"/>
        <c:lblOffset val="100"/>
        <c:tickLblSkip val="1"/>
        <c:tickMarkSkip val="1"/>
        <c:noMultiLvlLbl val="0"/>
      </c:catAx>
      <c:valAx>
        <c:axId val="29783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83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1523</c:v>
                </c:pt>
                <c:pt idx="1">
                  <c:v>1625</c:v>
                </c:pt>
                <c:pt idx="2">
                  <c:v>1572</c:v>
                </c:pt>
              </c:numCache>
            </c:numRef>
          </c:val>
          <c:extLst>
            <c:ext xmlns:c16="http://schemas.microsoft.com/office/drawing/2014/chart" uri="{C3380CC4-5D6E-409C-BE32-E72D297353CC}">
              <c16:uniqueId val="{00000000-1D33-4584-9414-C11F0AA23F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c:v>
                </c:pt>
                <c:pt idx="1">
                  <c:v>236</c:v>
                </c:pt>
                <c:pt idx="2">
                  <c:v>236</c:v>
                </c:pt>
              </c:numCache>
            </c:numRef>
          </c:val>
          <c:extLst>
            <c:ext xmlns:c16="http://schemas.microsoft.com/office/drawing/2014/chart" uri="{C3380CC4-5D6E-409C-BE32-E72D297353CC}">
              <c16:uniqueId val="{00000001-1D33-4584-9414-C11F0AA23F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c:v>
                </c:pt>
                <c:pt idx="1">
                  <c:v>87</c:v>
                </c:pt>
                <c:pt idx="2">
                  <c:v>303</c:v>
                </c:pt>
              </c:numCache>
            </c:numRef>
          </c:val>
          <c:extLst>
            <c:ext xmlns:c16="http://schemas.microsoft.com/office/drawing/2014/chart" uri="{C3380CC4-5D6E-409C-BE32-E72D297353CC}">
              <c16:uniqueId val="{00000002-1D33-4584-9414-C11F0AA23F3A}"/>
            </c:ext>
          </c:extLst>
        </c:ser>
        <c:dLbls>
          <c:showLegendKey val="0"/>
          <c:showVal val="0"/>
          <c:showCatName val="0"/>
          <c:showSerName val="0"/>
          <c:showPercent val="0"/>
          <c:showBubbleSize val="0"/>
        </c:dLbls>
        <c:gapWidth val="120"/>
        <c:overlap val="100"/>
        <c:axId val="297831008"/>
        <c:axId val="297828656"/>
      </c:barChart>
      <c:catAx>
        <c:axId val="2978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7828656"/>
        <c:crosses val="autoZero"/>
        <c:auto val="1"/>
        <c:lblAlgn val="ctr"/>
        <c:lblOffset val="100"/>
        <c:tickLblSkip val="1"/>
        <c:tickMarkSkip val="1"/>
        <c:noMultiLvlLbl val="0"/>
      </c:catAx>
      <c:valAx>
        <c:axId val="297828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78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{91FBB724-6230-4715-8A1A-E4E672AEFAD4}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B9A-4A54-B821-A67D8A18A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{66B50E5F-BC60-4C6C-AC78-FC6A61069877}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A-4A54-B821-A67D8A18A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{BA1532FB-83D7-46FE-870E-E851344986A3}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A-4A54-B821-A67D8A18A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{4B3E889E-E7B1-40A6-8ADF-1D861A731B66}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A-4A54-B821-A67D8A18A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{D3BFBBE5-B1A1-4290-B8B2-14DD00DA03B1}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A-4A54-B821-A67D8A18A0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{8DAF39E4-547B-47B8-9DEC-97F971CC3452}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B9A-4A54-B821-A67D8A18A0F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{BF121069-39E0-47F7-8B79-BBAA4F35D597}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B9A-4A54-B821-A67D8A18A0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{BE950CDF-D860-4EE3-ABCB-69BC6D5C6DDE}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B9A-4A54-B821-A67D8A18A0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{DB0483AB-40F8-4FC1-87BC-F993DFD444AA}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B9A-4A54-B821-A67D8A18A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56.2</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9A-4A54-B821-A67D8A18A0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{FBCE52C0-E7ED-4932-ADBC-1962C3F1AE83}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B9A-4A54-B821-A67D8A18A0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{F905A0F3-3B6E-43EC-836F-BB7A3906ACCA}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A-4A54-B821-A67D8A18A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{61C66D79-E877-408B-B647-B0E53344D489}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A-4A54-B821-A67D8A18A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{E256DF36-A53D-4097-AD7F-650F10C16FA3}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A-4A54-B821-A67D8A18A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{27E0697F-C588-4C5B-B6AA-264E490394A3}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A-4A54-B821-A67D8A18A0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{3554275F-871A-4A8E-BF7A-6559DC52F150}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B9A-4A54-B821-A67D8A18A0F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{63266D6F-29D3-4017-BC35-AB026A22A114}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B9A-4A54-B821-A67D8A18A0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{971BC916-B4A2-44B4-98B1-11D7019F2DB4}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B9A-4A54-B821-A67D8A18A0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{4843E1D9-2F44-4DB9-BA13-9A38FCABEAF8}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B9A-4A54-B821-A67D8A18A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B9A-4A54-B821-A67D8A18A0FB}"/>
            </c:ext>
          </c:extLst>
        </c:ser>
        <c:dLbls>
          <c:showLegendKey val="0"/>
          <c:showVal val="1"/>
          <c:showCatName val="0"/>
          <c:showSerName val="0"/>
          <c:showPercent val="0"/>
          <c:showBubbleSize val="0"/>
        </c:dLbls>
        <c:axId val="423576000"/>
        <c:axId val="423585016"/>
      </c:scatterChart>
      <c:valAx>
        <c:axId val="423576000"/>
        <c:scaling>
          <c:orientation val="minMax"/>
          <c:max val="56.8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585016"/>
        <c:crosses val="autoZero"/>
        <c:crossBetween val="midCat"/>
      </c:valAx>
      <c:valAx>
        <c:axId val="4235850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576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{176831BF-BE4C-45E7-AC17-B3E55FE81FEE}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309-4528-991C-7F4EF9980F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{39B39DD5-F6BF-44C3-83A7-E1B11C0C2440}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09-4528-991C-7F4EF9980F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{B405ACE6-49D9-4BC7-B6C3-9E09082B4A3F}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09-4528-991C-7F4EF9980F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{AC97AB6E-636C-43FF-9601-F83B3ED3929B}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09-4528-991C-7F4EF9980F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{F1F2A8A9-A8AE-40D3-91F9-0059CD1350DC}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09-4528-991C-7F4EF9980F3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{094A6FE6-1F4C-41C4-9F82-42F0199B6788}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309-4528-991C-7F4EF9980F3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{D83902DA-BB9C-439A-BCB6-EAF02806C212}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309-4528-991C-7F4EF9980F3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{CE3D01E5-2D61-4707-AAE5-21DECE7D7590}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309-4528-991C-7F4EF9980F3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{756C307E-B1C0-4839-91DF-7D2466F44AF2}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309-4528-991C-7F4EF9980F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19.5</c:v>
                </c:pt>
                <c:pt idx="16">
                  <c:v>17.7</c:v>
                </c:pt>
                <c:pt idx="24">
                  <c:v>14.9</c:v>
                </c:pt>
                <c:pt idx="32">
                  <c:v>11.6</c:v>
                </c:pt>
              </c:numCache>
            </c:numRef>
          </c:xVal>
          <c:yVal>
            <c:numRef>
              <c:f>公会計指標分析・財政指標組合せ分析表!$BP$73:$DC$73</c:f>
              <c:numCache>
                <c:formatCode>#,##0.0;"▲ "#,##0.0</c:formatCode>
                <c:ptCount val="40"/>
                <c:pt idx="0">
                  <c:v>24.1</c:v>
                </c:pt>
              </c:numCache>
            </c:numRef>
          </c:yVal>
          <c:smooth val="0"/>
          <c:extLst>
            <c:ext xmlns:c16="http://schemas.microsoft.com/office/drawing/2014/chart" uri="{C3380CC4-5D6E-409C-BE32-E72D297353CC}">
              <c16:uniqueId val="{00000009-D309-4528-991C-7F4EF9980F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{89855EBE-685A-4499-A949-5840903AD91B}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309-4528-991C-7F4EF9980F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{457338FD-8667-4195-BE3F-A784C8DAFA76}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09-4528-991C-7F4EF9980F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{6BB9904D-A2C9-48C6-95BC-A991716CBD18}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09-4528-991C-7F4EF9980F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{6E559F24-0DCA-4F70-BFFD-2A0EC0F22970}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09-4528-991C-7F4EF9980F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{6B20816C-F27E-485E-9DDB-05FBACFAF1DF}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09-4528-991C-7F4EF9980F3F}"/>
                </c:ext>
              </c:extLst>
            </c:dLbl>
            <c:dLbl>
              <c:idx val="8"/>
              <c:layout>
                <c:manualLayout>
                  <c:x val="-3.1478447008334944E-2"/>
                  <c:y val="-0.10883176120122728"/>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{46ED533A-2768-45F7-90FF-D115FCE9695C}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309-4528-991C-7F4EF9980F3F}"/>
                </c:ext>
              </c:extLst>
            </c:dLbl>
            <c:dLbl>
              <c:idx val="16"/>
              <c:layout>
                <c:manualLayout>
                  <c:x val="-3.1917536229886322E-2"/>
                  <c:y val="-8.392418147183347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{124C85D6-812B-4EAD-B598-321C59B9730F}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309-4528-991C-7F4EF9980F3F}"/>
                </c:ext>
              </c:extLst>
            </c:dLbl>
            <c:dLbl>
              <c:idx val="24"/>
              <c:layout>
                <c:manualLayout>
                  <c:x val="-3.1697991619110633E-2"/>
                  <c:y val="-9.5346826886918944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{F2277F35-26DB-454D-A584-2C318453F7BD}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309-4528-991C-7F4EF9980F3F}"/>
                </c:ext>
              </c:extLst>
            </c:dLbl>
            <c:dLbl>
              <c:idx val="32"/>
              <c:layout>
                <c:manualLayout>
                  <c:x val="-3.1697991619110633E-2"/>
                  <c:y val="-4.737613423320808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{026DBF0F-02C2-421B-BEB7-5BE1B8DE8673}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309-4528-991C-7F4EF9980F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09-4528-991C-7F4EF9980F3F}"/>
            </c:ext>
          </c:extLst>
        </c:ser>
        <c:dLbls>
          <c:showLegendKey val="0"/>
          <c:showVal val="1"/>
          <c:showCatName val="0"/>
          <c:showSerName val="0"/>
          <c:showPercent val="0"/>
          <c:showBubbleSize val="0"/>
        </c:dLbls>
        <c:axId val="423586584"/>
        <c:axId val="423586192"/>
      </c:scatterChart>
      <c:valAx>
        <c:axId val="423586584"/>
        <c:scaling>
          <c:orientation val="minMax"/>
          <c:max val="2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586192"/>
        <c:crosses val="autoZero"/>
        <c:crossBetween val="midCat"/>
      </c:valAx>
      <c:valAx>
        <c:axId val="423586192"/>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5865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年度決算以降も実質公債費比率の分子は減少していく見込みである。今後も計画的な地方債の発行に努め、財政健全化を図る。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　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基金全体としては年々増加傾向にある。これは、今後公共施設の更新・維持管理に費用がかかることが見込まれるため、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度に「公共施設等長寿命化基金」を設置し、基金への積み立てを行ったことによる増加が大きな要因である。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今後は、日野町公共施設等長寿命化計画に基づき、将来の設備更新に充てる財源として、基金積立を行っていく。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・公共施設等長寿命化基金：公共施設等の長寿命化を図るための修繕、改修等及び除却に要する経費に充てる。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・町営バス購入等基金：町営バスの購入資金等に充てる。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・観光振興基金：町観光振興のための経費に充てる。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年度に大幅に増額している。これは、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年度に設置した公共施設等長寿命化基金への積立金が大部分を占める。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町財政推計に基づいて見込まれる事業の財源として充てていく。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億円を積み立てたものの、近年は残高約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億円を基準に基金の安定的な運営に努める。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億円を積み立てたことによる増。近年、積極的設備投資を行ったため、今後の公債費の増加を見込んで積み立てを行った。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今後、増加見込みの公債費の財源として充てることとしている。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なっているが、年次的に施設の修繕等を計画しているところである。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今後は必要に応じて個別計画を策定し、適切な施設の維持管理に努める。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148184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5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15028</xdr:rowOff>
    </xdr:from>
    <xdr:to>
      <xdr:col>19</xdr:col>
      <xdr:colOff>187325</xdr:colOff>
      <xdr:row>29</xdr:row>
      <xdr:rowOff>116628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4657</xdr:rowOff>
    </xdr:from>
    <xdr:to>
      <xdr:col>23</xdr:col>
      <xdr:colOff>85725</xdr:colOff>
      <xdr:row>29</xdr:row>
      <xdr:rowOff>65828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74823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30</xdr:row>
      <xdr:rowOff>70697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809403"/>
          <a:ext cx="762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107755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85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債務償還可能年数は類似団体とほぼ同程度の数値となった。今後も過度な地方債の発行を抑え、健全な財政運営に努める。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可能年数最小値テキスト">
          <a:extLst>
            <a:ext uri="{FF2B5EF4-FFF2-40B4-BE49-F238E27FC236}">
              <a16:creationId xmlns:a16="http://schemas.microsoft.com/office/drawing/2014/main" id="{00000000-0008-0000-0D00-00007E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8" name="債務償還可能年数最大値テキスト">
          <a:extLst>
            <a:ext uri="{FF2B5EF4-FFF2-40B4-BE49-F238E27FC236}">
              <a16:creationId xmlns:a16="http://schemas.microsoft.com/office/drawing/2014/main" id="{00000000-0008-0000-0D00-000080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0" name="債務償還可能年数平均値テキスト">
          <a:extLst>
            <a:ext uri="{FF2B5EF4-FFF2-40B4-BE49-F238E27FC236}">
              <a16:creationId xmlns:a16="http://schemas.microsoft.com/office/drawing/2014/main" id="{00000000-0008-0000-0D00-000082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70502</xdr:rowOff>
    </xdr:from>
    <xdr:ext cx="340478" cy="259045"/>
    <xdr:sp macro="" textlink="">
      <xdr:nvSpPr>
        <xdr:cNvPr id="138" name="債務償還可能年数該当値テキスト">
          <a:extLst>
            <a:ext uri="{FF2B5EF4-FFF2-40B4-BE49-F238E27FC236}">
              <a16:creationId xmlns:a16="http://schemas.microsoft.com/office/drawing/2014/main" id="{00000000-0008-0000-0D00-00008A000000}"/>
            </a:ext>
          </a:extLst>
        </xdr:cNvPr>
        <xdr:cNvSpPr txBox="1"/>
      </xdr:nvSpPr>
      <xdr:spPr>
        <a:xfrm>
          <a:off x="14846300" y="6156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142875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4598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32385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4865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99712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78488</xdr:rowOff>
    </xdr:from>
    <xdr:to>
      <xdr:col>55</xdr:col>
      <xdr:colOff>50800</xdr:colOff>
      <xdr:row>42</xdr:row>
      <xdr:rowOff>8638</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7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164865</xdr:rowOff>
    </xdr:from>
    <xdr:ext cx="534377"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70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80767</xdr:rowOff>
    </xdr:from>
    <xdr:to>
      <xdr:col>50</xdr:col>
      <xdr:colOff>165100</xdr:colOff>
      <xdr:row>42</xdr:row>
      <xdr:rowOff>10917</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7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129288</xdr:rowOff>
    </xdr:from>
    <xdr:to>
      <xdr:col>55</xdr:col>
      <xdr:colOff>0</xdr:colOff>
      <xdr:row>41</xdr:row>
      <xdr:rowOff>131567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7158738"/>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82274</xdr:rowOff>
    </xdr:from>
    <xdr:to>
      <xdr:col>46</xdr:col>
      <xdr:colOff>38100</xdr:colOff>
      <xdr:row>42</xdr:row>
      <xdr:rowOff>12424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1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131567</xdr:rowOff>
    </xdr:from>
    <xdr:to>
      <xdr:col>50</xdr:col>
      <xdr:colOff>114300</xdr:colOff>
      <xdr:row>41</xdr:row>
      <xdr:rowOff>133074</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7161017"/>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2044</xdr:rowOff>
    </xdr:from>
    <xdr:ext cx="534377"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59411" y="7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3551</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83111" y="72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137160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5670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24765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908300" y="105956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49339</xdr:rowOff>
    </xdr:from>
    <xdr:to>
      <xdr:col>55</xdr:col>
      <xdr:colOff>50800</xdr:colOff>
      <xdr:row>61</xdr:row>
      <xdr:rowOff>150939</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5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72216</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359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64799</xdr:rowOff>
    </xdr:from>
    <xdr:to>
      <xdr:col>50</xdr:col>
      <xdr:colOff>165100</xdr:colOff>
      <xdr:row>61</xdr:row>
      <xdr:rowOff>166399</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5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100139</xdr:rowOff>
    </xdr:from>
    <xdr:to>
      <xdr:col>55</xdr:col>
      <xdr:colOff>0</xdr:colOff>
      <xdr:row>61</xdr:row>
      <xdr:rowOff>115599</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0558589"/>
          <a:ext cx="8382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75033</xdr:rowOff>
    </xdr:from>
    <xdr:to>
      <xdr:col>46</xdr:col>
      <xdr:colOff>38100</xdr:colOff>
      <xdr:row>62</xdr:row>
      <xdr:rowOff>5183</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5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115599</xdr:rowOff>
    </xdr:from>
    <xdr:to>
      <xdr:col>50</xdr:col>
      <xdr:colOff>114300</xdr:colOff>
      <xdr:row>61</xdr:row>
      <xdr:rowOff>125833</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574049"/>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81595</xdr:rowOff>
    </xdr:from>
    <xdr:ext cx="690189"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05205" y="10711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11476</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281505" y="10298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21710</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05205" y="103087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93345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3797300" y="139122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2908300" y="1398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15075</xdr:rowOff>
    </xdr:from>
    <xdr:to>
      <xdr:col>55</xdr:col>
      <xdr:colOff>50800</xdr:colOff>
      <xdr:row>86</xdr:row>
      <xdr:rowOff>116675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7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101452</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67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16447</xdr:rowOff>
    </xdr:from>
    <xdr:to>
      <xdr:col>50</xdr:col>
      <xdr:colOff>165100</xdr:colOff>
      <xdr:row>86</xdr:row>
      <xdr:rowOff>118047</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65875</xdr:rowOff>
    </xdr:from>
    <xdr:to>
      <xdr:col>55</xdr:col>
      <xdr:colOff>0</xdr:colOff>
      <xdr:row>86</xdr:row>
      <xdr:rowOff>67247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8105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20904</xdr:rowOff>
    </xdr:from>
    <xdr:to>
      <xdr:col>46</xdr:col>
      <xdr:colOff>38100</xdr:colOff>
      <xdr:row>86</xdr:row>
      <xdr:rowOff>122504</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7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67247</xdr:rowOff>
    </xdr:from>
    <xdr:to>
      <xdr:col>50</xdr:col>
      <xdr:colOff>114300</xdr:colOff>
      <xdr:row>86</xdr:row>
      <xdr:rowOff>71704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811947"/>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109174</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85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113631</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50074</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631861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38</xdr:row>
      <xdr:rowOff>28847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639372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92001</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5266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E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E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E00-00009C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111760</xdr:rowOff>
    </xdr:from>
    <xdr:to>
      <xdr:col>116</xdr:col>
      <xdr:colOff>114300</xdr:colOff>
      <xdr:row>40</xdr:row>
      <xdr:rowOff>41910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21107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90187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22199600"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121920</xdr:rowOff>
    </xdr:from>
    <xdr:to>
      <xdr:col>112</xdr:col>
      <xdr:colOff>38100</xdr:colOff>
      <xdr:row>40</xdr:row>
      <xdr:rowOff>52070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1272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162560</xdr:rowOff>
    </xdr:from>
    <xdr:to>
      <xdr:col>116</xdr:col>
      <xdr:colOff>63500</xdr:colOff>
      <xdr:row>40</xdr:row>
      <xdr:rowOff>1270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1323300" y="68491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130810</xdr:rowOff>
    </xdr:from>
    <xdr:to>
      <xdr:col>107</xdr:col>
      <xdr:colOff>101600</xdr:colOff>
      <xdr:row>40</xdr:row>
      <xdr:rowOff>60960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0383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1270</xdr:rowOff>
    </xdr:from>
    <xdr:to>
      <xdr:col>111</xdr:col>
      <xdr:colOff>177800</xdr:colOff>
      <xdr:row>40</xdr:row>
      <xdr:rowOff>10160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0434300" y="68592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43197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52087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9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141605</xdr:rowOff>
    </xdr:from>
    <xdr:to>
      <xdr:col>85</xdr:col>
      <xdr:colOff>177800</xdr:colOff>
      <xdr:row>59</xdr:row>
      <xdr:rowOff>71755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164482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20955</xdr:rowOff>
    </xdr:from>
    <xdr:to>
      <xdr:col>85</xdr:col>
      <xdr:colOff>127000</xdr:colOff>
      <xdr:row>59</xdr:row>
      <xdr:rowOff>59055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13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118110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1746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111658</xdr:rowOff>
    </xdr:from>
    <xdr:to>
      <xdr:col>116</xdr:col>
      <xdr:colOff>114300</xdr:colOff>
      <xdr:row>63</xdr:row>
      <xdr:rowOff>41808</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7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90085</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71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118973</xdr:rowOff>
    </xdr:from>
    <xdr:to>
      <xdr:col>112</xdr:col>
      <xdr:colOff>38100</xdr:colOff>
      <xdr:row>63</xdr:row>
      <xdr:rowOff>49123</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7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162458</xdr:rowOff>
    </xdr:from>
    <xdr:to>
      <xdr:col>116</xdr:col>
      <xdr:colOff>63500</xdr:colOff>
      <xdr:row>62</xdr:row>
      <xdr:rowOff>169773</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1323300" y="1079235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123774</xdr:rowOff>
    </xdr:from>
    <xdr:to>
      <xdr:col>107</xdr:col>
      <xdr:colOff>101600</xdr:colOff>
      <xdr:row>63</xdr:row>
      <xdr:rowOff>53924</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7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169773</xdr:rowOff>
    </xdr:from>
    <xdr:to>
      <xdr:col>111</xdr:col>
      <xdr:colOff>177800</xdr:colOff>
      <xdr:row>63</xdr:row>
      <xdr:rowOff>3124</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79967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40250</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84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45051</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8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113756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5481300" y="175689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113756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4592300" y="175804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5459</xdr:rowOff>
    </xdr:from>
    <xdr:ext cx="405111" cy="259045"/>
    <xdr:sp macro="" textlink="">
      <xdr:nvSpPr>
        <xdr:cNvPr id="588" name="n_2aveValue【公民館】&#10;有形固定資産減価償却率">
          <a:extLst>
            <a:ext uri="{FF2B5EF4-FFF2-40B4-BE49-F238E27FC236}">
              <a16:creationId xmlns:a16="http://schemas.microsoft.com/office/drawing/2014/main" id="{00000000-0008-0000-0E00-00004C020000}"/>
            </a:ext>
          </a:extLst>
        </xdr:cNvPr>
        <xdr:cNvSpPr txBox="1"/>
      </xdr:nvSpPr>
      <xdr:spPr>
        <a:xfrm>
          <a:off x="14389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589" name="n_1mainValue【公民館】&#10;有形固定資産減価償却率">
          <a:extLst>
            <a:ext uri="{FF2B5EF4-FFF2-40B4-BE49-F238E27FC236}">
              <a16:creationId xmlns:a16="http://schemas.microsoft.com/office/drawing/2014/main" id="{00000000-0008-0000-0E00-00004D020000}"/>
            </a:ext>
          </a:extLst>
        </xdr:cNvPr>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590" name="n_2mainValue【公民館】&#10;有形固定資産減価償却率">
          <a:extLst>
            <a:ext uri="{FF2B5EF4-FFF2-40B4-BE49-F238E27FC236}">
              <a16:creationId xmlns:a16="http://schemas.microsoft.com/office/drawing/2014/main" id="{00000000-0008-0000-0E00-00004E020000}"/>
            </a:ext>
          </a:extLst>
        </xdr:cNvPr>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00000000-0008-0000-0E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00000000-0008-0000-0E00-000067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00000000-0008-0000-0E00-000069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a:extLst>
            <a:ext uri="{FF2B5EF4-FFF2-40B4-BE49-F238E27FC236}">
              <a16:creationId xmlns:a16="http://schemas.microsoft.com/office/drawing/2014/main" id="{00000000-0008-0000-0E00-00006B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150368</xdr:rowOff>
    </xdr:from>
    <xdr:to>
      <xdr:col>116</xdr:col>
      <xdr:colOff>114300</xdr:colOff>
      <xdr:row>108</xdr:row>
      <xdr:rowOff>80518</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21107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65295</xdr:rowOff>
    </xdr:from>
    <xdr:ext cx="469744" cy="259045"/>
    <xdr:sp macro="" textlink="">
      <xdr:nvSpPr>
        <xdr:cNvPr id="629" name="【公民館】&#10;一人当たり面積該当値テキスト">
          <a:extLst>
            <a:ext uri="{FF2B5EF4-FFF2-40B4-BE49-F238E27FC236}">
              <a16:creationId xmlns:a16="http://schemas.microsoft.com/office/drawing/2014/main" id="{00000000-0008-0000-0E00-000075020000}"/>
            </a:ext>
          </a:extLst>
        </xdr:cNvPr>
        <xdr:cNvSpPr txBox="1"/>
      </xdr:nvSpPr>
      <xdr:spPr>
        <a:xfrm>
          <a:off x="22199600" y="1841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154178</xdr:rowOff>
    </xdr:from>
    <xdr:to>
      <xdr:col>112</xdr:col>
      <xdr:colOff>38100</xdr:colOff>
      <xdr:row>108</xdr:row>
      <xdr:rowOff>84328</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1272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29718</xdr:rowOff>
    </xdr:from>
    <xdr:to>
      <xdr:col>116</xdr:col>
      <xdr:colOff>63500</xdr:colOff>
      <xdr:row>108</xdr:row>
      <xdr:rowOff>33528</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21323300" y="185463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156463</xdr:rowOff>
    </xdr:from>
    <xdr:to>
      <xdr:col>107</xdr:col>
      <xdr:colOff>101600</xdr:colOff>
      <xdr:row>108</xdr:row>
      <xdr:rowOff>86613</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0383500" y="18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33528</xdr:rowOff>
    </xdr:from>
    <xdr:to>
      <xdr:col>111</xdr:col>
      <xdr:colOff>177800</xdr:colOff>
      <xdr:row>108</xdr:row>
      <xdr:rowOff>35813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20434300" y="185501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a:extLst>
            <a:ext uri="{FF2B5EF4-FFF2-40B4-BE49-F238E27FC236}">
              <a16:creationId xmlns:a16="http://schemas.microsoft.com/office/drawing/2014/main" id="{00000000-0008-0000-0E00-00007A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35" name="n_2aveValue【公民館】&#10;一人当たり面積">
          <a:extLst>
            <a:ext uri="{FF2B5EF4-FFF2-40B4-BE49-F238E27FC236}">
              <a16:creationId xmlns:a16="http://schemas.microsoft.com/office/drawing/2014/main" id="{00000000-0008-0000-0E00-00007B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75455</xdr:rowOff>
    </xdr:from>
    <xdr:ext cx="469744" cy="259045"/>
    <xdr:sp macro="" textlink="">
      <xdr:nvSpPr>
        <xdr:cNvPr id="636" name="n_1mainValue【公民館】&#10;一人当たり面積">
          <a:extLst>
            <a:ext uri="{FF2B5EF4-FFF2-40B4-BE49-F238E27FC236}">
              <a16:creationId xmlns:a16="http://schemas.microsoft.com/office/drawing/2014/main" id="{00000000-0008-0000-0E00-00007C020000}"/>
            </a:ext>
          </a:extLst>
        </xdr:cNvPr>
        <xdr:cNvSpPr txBox="1"/>
      </xdr:nvSpPr>
      <xdr:spPr>
        <a:xfrm>
          <a:off x="210757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77740</xdr:rowOff>
    </xdr:from>
    <xdr:ext cx="469744" cy="259045"/>
    <xdr:sp macro="" textlink="">
      <xdr:nvSpPr>
        <xdr:cNvPr id="637" name="n_2mainValue【公民館】&#10;一人当たり面積">
          <a:extLst>
            <a:ext uri="{FF2B5EF4-FFF2-40B4-BE49-F238E27FC236}">
              <a16:creationId xmlns:a16="http://schemas.microsoft.com/office/drawing/2014/main" id="{00000000-0008-0000-0E00-00007D020000}"/>
            </a:ext>
          </a:extLst>
        </xdr:cNvPr>
        <xdr:cNvSpPr txBox="1"/>
      </xdr:nvSpPr>
      <xdr:spPr>
        <a:xfrm>
          <a:off x="20199427" y="185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年度決算を見るとほとんどの施設において、有形固定資産償却率は類似団体平均に近い数値となっているが、公営住宅や公民館、学校施設が高い数値となっている。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公民館については今後施設の改修を行うなど、老朽化対策に取り組んでいくこととしている。また公営住宅についても、老朽化した物件の取り壊し、払い下げ等を行い、施設の更新を図る。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学校施設については、少子化により町内の児童・生徒数は減少する一方である。現在、校区の再編について検討をしているが施設の老朽化も参考にしつつ、慎重な議論を行う必要がある。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73660</xdr:rowOff>
    </xdr:from>
    <xdr:to>
      <xdr:col>15</xdr:col>
      <xdr:colOff>101600</xdr:colOff>
      <xdr:row>40</xdr:row>
      <xdr:rowOff>3810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104140</xdr:rowOff>
    </xdr:from>
    <xdr:to>
      <xdr:col>24</xdr:col>
      <xdr:colOff>114300</xdr:colOff>
      <xdr:row>39</xdr:row>
      <xdr:rowOff>34290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127017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47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140970</xdr:rowOff>
    </xdr:from>
    <xdr:to>
      <xdr:col>20</xdr:col>
      <xdr:colOff>38100</xdr:colOff>
      <xdr:row>39</xdr:row>
      <xdr:rowOff>71120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154940</xdr:rowOff>
    </xdr:from>
    <xdr:to>
      <xdr:col>24</xdr:col>
      <xdr:colOff>63500</xdr:colOff>
      <xdr:row>39</xdr:row>
      <xdr:rowOff>20320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67004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7620</xdr:rowOff>
    </xdr:from>
    <xdr:to>
      <xdr:col>15</xdr:col>
      <xdr:colOff>101600</xdr:colOff>
      <xdr:row>39</xdr:row>
      <xdr:rowOff>109220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20320</xdr:rowOff>
    </xdr:from>
    <xdr:to>
      <xdr:col>19</xdr:col>
      <xdr:colOff>177800</xdr:colOff>
      <xdr:row>39</xdr:row>
      <xdr:rowOff>58420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706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166387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62247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169418</xdr:rowOff>
    </xdr:from>
    <xdr:to>
      <xdr:col>46</xdr:col>
      <xdr:colOff>38100</xdr:colOff>
      <xdr:row>38</xdr:row>
      <xdr:rowOff>99568</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98552</xdr:rowOff>
    </xdr:from>
    <xdr:to>
      <xdr:col>55</xdr:col>
      <xdr:colOff>50800</xdr:colOff>
      <xdr:row>39</xdr:row>
      <xdr:rowOff>28702</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10426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121429</xdr:rowOff>
    </xdr:from>
    <xdr:ext cx="469744" cy="259045"/>
    <xdr:sp macro="" textlink="">
      <xdr:nvSpPr>
        <xdr:cNvPr id="115" name="【図書館】&#10;一人当たり面積該当値テキスト">
          <a:extLst>
            <a:ext uri="{FF2B5EF4-FFF2-40B4-BE49-F238E27FC236}">
              <a16:creationId xmlns:a16="http://schemas.microsoft.com/office/drawing/2014/main" id="{00000000-0008-0000-0F00-000073000000}"/>
            </a:ext>
          </a:extLst>
        </xdr:cNvPr>
        <xdr:cNvSpPr txBox="1"/>
      </xdr:nvSpPr>
      <xdr:spPr>
        <a:xfrm>
          <a:off x="10515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114554</xdr:rowOff>
    </xdr:from>
    <xdr:to>
      <xdr:col>50</xdr:col>
      <xdr:colOff>165100</xdr:colOff>
      <xdr:row>39</xdr:row>
      <xdr:rowOff>44704</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9588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149352</xdr:rowOff>
    </xdr:from>
    <xdr:to>
      <xdr:col>55</xdr:col>
      <xdr:colOff>0</xdr:colOff>
      <xdr:row>38</xdr:row>
      <xdr:rowOff>165354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9639300" y="666445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123698</xdr:rowOff>
    </xdr:from>
    <xdr:to>
      <xdr:col>46</xdr:col>
      <xdr:colOff>38100</xdr:colOff>
      <xdr:row>39</xdr:row>
      <xdr:rowOff>53848</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99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165354</xdr:rowOff>
    </xdr:from>
    <xdr:to>
      <xdr:col>50</xdr:col>
      <xdr:colOff>114300</xdr:colOff>
      <xdr:row>39</xdr:row>
      <xdr:rowOff>3048</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8750300" y="66804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51833</xdr:rowOff>
    </xdr:from>
    <xdr:ext cx="469744" cy="259045"/>
    <xdr:sp macro="" textlink="">
      <xdr:nvSpPr>
        <xdr:cNvPr id="120" name="n_1aveValue【図書館】&#10;一人当たり面積">
          <a:extLst>
            <a:ext uri="{FF2B5EF4-FFF2-40B4-BE49-F238E27FC236}">
              <a16:creationId xmlns:a16="http://schemas.microsoft.com/office/drawing/2014/main" id="{00000000-0008-0000-0F00-000078000000}"/>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116095</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61231</xdr:rowOff>
    </xdr:from>
    <xdr:ext cx="469744" cy="259045"/>
    <xdr:sp macro="" textlink="">
      <xdr:nvSpPr>
        <xdr:cNvPr id="122" name="n_1mainValue【図書館】&#10;一人当たり面積">
          <a:extLst>
            <a:ext uri="{FF2B5EF4-FFF2-40B4-BE49-F238E27FC236}">
              <a16:creationId xmlns:a16="http://schemas.microsoft.com/office/drawing/2014/main" id="{00000000-0008-0000-0F00-00007A000000}"/>
            </a:ext>
          </a:extLst>
        </xdr:cNvPr>
        <xdr:cNvSpPr txBox="1"/>
      </xdr:nvSpPr>
      <xdr:spPr>
        <a:xfrm>
          <a:off x="9391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44975</xdr:rowOff>
    </xdr:from>
    <xdr:ext cx="469744" cy="259045"/>
    <xdr:sp macro="" textlink="">
      <xdr:nvSpPr>
        <xdr:cNvPr id="123" name="n_2mainValue【図書館】&#10;一人当たり面積">
          <a:extLst>
            <a:ext uri="{FF2B5EF4-FFF2-40B4-BE49-F238E27FC236}">
              <a16:creationId xmlns:a16="http://schemas.microsoft.com/office/drawing/2014/main" id="{00000000-0008-0000-0F00-00007B000000}"/>
            </a:ext>
          </a:extLst>
        </xdr:cNvPr>
        <xdr:cNvSpPr txBox="1"/>
      </xdr:nvSpPr>
      <xdr:spPr>
        <a:xfrm>
          <a:off x="8515427" y="67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00000000-0008-0000-0F00-000095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00000000-0008-0000-0F00-000097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00000000-0008-0000-0F00-000099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69215</xdr:rowOff>
    </xdr:from>
    <xdr:to>
      <xdr:col>15</xdr:col>
      <xdr:colOff>101600</xdr:colOff>
      <xdr:row>59</xdr:row>
      <xdr:rowOff>170815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61595</xdr:rowOff>
    </xdr:from>
    <xdr:to>
      <xdr:col>24</xdr:col>
      <xdr:colOff>114300</xdr:colOff>
      <xdr:row>55</xdr:row>
      <xdr:rowOff>163195</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45847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00000000-0008-0000-0F00-0000A3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114935</xdr:rowOff>
    </xdr:from>
    <xdr:to>
      <xdr:col>20</xdr:col>
      <xdr:colOff>38100</xdr:colOff>
      <xdr:row>56</xdr:row>
      <xdr:rowOff>45085</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3746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55</xdr:row>
      <xdr:rowOff>165735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3797300" y="95421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52070</xdr:rowOff>
    </xdr:from>
    <xdr:to>
      <xdr:col>15</xdr:col>
      <xdr:colOff>101600</xdr:colOff>
      <xdr:row>56</xdr:row>
      <xdr:rowOff>153670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2857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165735</xdr:rowOff>
    </xdr:from>
    <xdr:to>
      <xdr:col>19</xdr:col>
      <xdr:colOff>177800</xdr:colOff>
      <xdr:row>56</xdr:row>
      <xdr:rowOff>102870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2908300" y="95954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161942</xdr:rowOff>
    </xdr:from>
    <xdr:ext cx="405111" cy="259045"/>
    <xdr:sp macro="" textlink="">
      <xdr:nvSpPr>
        <xdr:cNvPr id="169" name="n_2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61612</xdr:rowOff>
    </xdr:from>
    <xdr:ext cx="405111" cy="259045"/>
    <xdr:sp macro="" textlink="">
      <xdr:nvSpPr>
        <xdr:cNvPr id="170" name="n_1main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170197</xdr:rowOff>
    </xdr:from>
    <xdr:ext cx="405111" cy="259045"/>
    <xdr:sp macro="" textlink="">
      <xdr:nvSpPr>
        <xdr:cNvPr id="171" name="n_2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72317</xdr:rowOff>
    </xdr:from>
    <xdr:to>
      <xdr:col>46</xdr:col>
      <xdr:colOff>38100</xdr:colOff>
      <xdr:row>64</xdr:row>
      <xdr:rowOff>2467</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60561</xdr:rowOff>
    </xdr:from>
    <xdr:to>
      <xdr:col>55</xdr:col>
      <xdr:colOff>50800</xdr:colOff>
      <xdr:row>64</xdr:row>
      <xdr:rowOff>162161</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426700" y="11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146938</xdr:rowOff>
    </xdr:from>
    <xdr:ext cx="469744" cy="259045"/>
    <xdr:sp macro="" textlink="">
      <xdr:nvSpPr>
        <xdr:cNvPr id="212" name="【体育館・プール】&#10;一人当たり面積該当値テキスト">
          <a:extLst>
            <a:ext uri="{FF2B5EF4-FFF2-40B4-BE49-F238E27FC236}">
              <a16:creationId xmlns:a16="http://schemas.microsoft.com/office/drawing/2014/main" id="{00000000-0008-0000-0F00-0000D4000000}"/>
            </a:ext>
          </a:extLst>
        </xdr:cNvPr>
        <xdr:cNvSpPr txBox="1"/>
      </xdr:nvSpPr>
      <xdr:spPr>
        <a:xfrm>
          <a:off x="10515600" y="1094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61051</xdr:rowOff>
    </xdr:from>
    <xdr:to>
      <xdr:col>50</xdr:col>
      <xdr:colOff>165100</xdr:colOff>
      <xdr:row>64</xdr:row>
      <xdr:rowOff>162651</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9588500" y="11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111361</xdr:rowOff>
    </xdr:from>
    <xdr:to>
      <xdr:col>55</xdr:col>
      <xdr:colOff>0</xdr:colOff>
      <xdr:row>64</xdr:row>
      <xdr:rowOff>111851</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9639300" y="11084161"/>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61540</xdr:rowOff>
    </xdr:from>
    <xdr:to>
      <xdr:col>46</xdr:col>
      <xdr:colOff>38100</xdr:colOff>
      <xdr:row>64</xdr:row>
      <xdr:rowOff>163140</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8699500" y="110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111851</xdr:rowOff>
    </xdr:from>
    <xdr:to>
      <xdr:col>50</xdr:col>
      <xdr:colOff>114300</xdr:colOff>
      <xdr:row>64</xdr:row>
      <xdr:rowOff>112340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8750300" y="1108465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F00-0000D9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18994</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F00-0000DA000000}"/>
            </a:ext>
          </a:extLst>
        </xdr:cNvPr>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153778</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F00-0000DB000000}"/>
            </a:ext>
          </a:extLst>
        </xdr:cNvPr>
        <xdr:cNvSpPr txBox="1"/>
      </xdr:nvSpPr>
      <xdr:spPr>
        <a:xfrm>
          <a:off x="9391727" y="111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154267</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F00-0000DC000000}"/>
            </a:ext>
          </a:extLst>
        </xdr:cNvPr>
        <xdr:cNvSpPr txBox="1"/>
      </xdr:nvSpPr>
      <xdr:spPr>
        <a:xfrm>
          <a:off x="8515427" y="111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00000000-0008-0000-0F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a:extLst>
            <a:ext uri="{FF2B5EF4-FFF2-40B4-BE49-F238E27FC236}">
              <a16:creationId xmlns:a16="http://schemas.microsoft.com/office/drawing/2014/main" id="{00000000-0008-0000-0F00-0000F7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00000000-0008-0000-0F00-0000F9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00000000-0008-0000-0F00-0000FB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61" name="【福祉施設】&#10;有形固定資産減価償却率該当値テキスト">
          <a:extLst>
            <a:ext uri="{FF2B5EF4-FFF2-40B4-BE49-F238E27FC236}">
              <a16:creationId xmlns:a16="http://schemas.microsoft.com/office/drawing/2014/main" id="{00000000-0008-0000-0F00-000005010000}"/>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64" name="n_1aveValue【福祉施設】&#10;有形固定資産減価償却率">
          <a:extLst>
            <a:ext uri="{FF2B5EF4-FFF2-40B4-BE49-F238E27FC236}">
              <a16:creationId xmlns:a16="http://schemas.microsoft.com/office/drawing/2014/main" id="{00000000-0008-0000-0F00-00000801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5" name="n_2aveValue【福祉施設】&#10;有形固定資産減価償却率">
          <a:extLst>
            <a:ext uri="{FF2B5EF4-FFF2-40B4-BE49-F238E27FC236}">
              <a16:creationId xmlns:a16="http://schemas.microsoft.com/office/drawing/2014/main" id="{00000000-0008-0000-0F00-000009010000}"/>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66" name="n_1mainValue【福祉施設】&#10;有形固定資産減価償却率">
          <a:extLst>
            <a:ext uri="{FF2B5EF4-FFF2-40B4-BE49-F238E27FC236}">
              <a16:creationId xmlns:a16="http://schemas.microsoft.com/office/drawing/2014/main" id="{00000000-0008-0000-0F00-00000A010000}"/>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91" name="【福祉施設】&#10;一人当たり面積最小値テキスト">
          <a:extLst>
            <a:ext uri="{FF2B5EF4-FFF2-40B4-BE49-F238E27FC236}">
              <a16:creationId xmlns:a16="http://schemas.microsoft.com/office/drawing/2014/main" id="{00000000-0008-0000-0F00-00002301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3" name="【福祉施設】&#10;一人当たり面積最大値テキスト">
          <a:extLst>
            <a:ext uri="{FF2B5EF4-FFF2-40B4-BE49-F238E27FC236}">
              <a16:creationId xmlns:a16="http://schemas.microsoft.com/office/drawing/2014/main" id="{00000000-0008-0000-0F00-00002501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a:extLst>
            <a:ext uri="{FF2B5EF4-FFF2-40B4-BE49-F238E27FC236}">
              <a16:creationId xmlns:a16="http://schemas.microsoft.com/office/drawing/2014/main" id="{00000000-0008-0000-0F00-00002701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50927</xdr:rowOff>
    </xdr:from>
    <xdr:to>
      <xdr:col>55</xdr:col>
      <xdr:colOff>50800</xdr:colOff>
      <xdr:row>86</xdr:row>
      <xdr:rowOff>152527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04267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137304</xdr:rowOff>
    </xdr:from>
    <xdr:ext cx="469744" cy="259045"/>
    <xdr:sp macro="" textlink="">
      <xdr:nvSpPr>
        <xdr:cNvPr id="305" name="【福祉施設】&#10;一人当たり面積該当値テキスト">
          <a:extLst>
            <a:ext uri="{FF2B5EF4-FFF2-40B4-BE49-F238E27FC236}">
              <a16:creationId xmlns:a16="http://schemas.microsoft.com/office/drawing/2014/main" id="{00000000-0008-0000-0F00-000031010000}"/>
            </a:ext>
          </a:extLst>
        </xdr:cNvPr>
        <xdr:cNvSpPr txBox="1"/>
      </xdr:nvSpPr>
      <xdr:spPr>
        <a:xfrm>
          <a:off x="10515600" y="147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51308</xdr:rowOff>
    </xdr:from>
    <xdr:to>
      <xdr:col>50</xdr:col>
      <xdr:colOff>165100</xdr:colOff>
      <xdr:row>86</xdr:row>
      <xdr:rowOff>152908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9588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101727</xdr:rowOff>
    </xdr:from>
    <xdr:to>
      <xdr:col>55</xdr:col>
      <xdr:colOff>0</xdr:colOff>
      <xdr:row>86</xdr:row>
      <xdr:rowOff>102108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9639300" y="1484642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308" name="n_1aveValue【福祉施設】&#10;一人当たり面積">
          <a:extLst>
            <a:ext uri="{FF2B5EF4-FFF2-40B4-BE49-F238E27FC236}">
              <a16:creationId xmlns:a16="http://schemas.microsoft.com/office/drawing/2014/main" id="{00000000-0008-0000-0F00-00003401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309" name="n_2aveValue【福祉施設】&#10;一人当たり面積">
          <a:extLst>
            <a:ext uri="{FF2B5EF4-FFF2-40B4-BE49-F238E27FC236}">
              <a16:creationId xmlns:a16="http://schemas.microsoft.com/office/drawing/2014/main" id="{00000000-0008-0000-0F00-000035010000}"/>
            </a:ext>
          </a:extLst>
        </xdr:cNvPr>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144035</xdr:rowOff>
    </xdr:from>
    <xdr:ext cx="469744" cy="259045"/>
    <xdr:sp macro="" textlink="">
      <xdr:nvSpPr>
        <xdr:cNvPr id="310" name="n_1mainValue【福祉施設】&#10;一人当たり面積">
          <a:extLst>
            <a:ext uri="{FF2B5EF4-FFF2-40B4-BE49-F238E27FC236}">
              <a16:creationId xmlns:a16="http://schemas.microsoft.com/office/drawing/2014/main" id="{00000000-0008-0000-0F00-000036010000}"/>
            </a:ext>
          </a:extLst>
        </xdr:cNvPr>
        <xdr:cNvSpPr txBox="1"/>
      </xdr:nvSpPr>
      <xdr:spPr>
        <a:xfrm>
          <a:off x="93917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a:extLst>
            <a:ext uri="{FF2B5EF4-FFF2-40B4-BE49-F238E27FC236}">
              <a16:creationId xmlns:a16="http://schemas.microsoft.com/office/drawing/2014/main" id="{00000000-0008-0000-0F00-00004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34" name="【市民会館】&#10;有形固定資産減価償却率最小値テキスト">
          <a:extLst>
            <a:ext uri="{FF2B5EF4-FFF2-40B4-BE49-F238E27FC236}">
              <a16:creationId xmlns:a16="http://schemas.microsoft.com/office/drawing/2014/main" id="{00000000-0008-0000-0F00-00004E01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36" name="【市民会館】&#10;有形固定資産減価償却率最大値テキスト">
          <a:extLst>
            <a:ext uri="{FF2B5EF4-FFF2-40B4-BE49-F238E27FC236}">
              <a16:creationId xmlns:a16="http://schemas.microsoft.com/office/drawing/2014/main" id="{00000000-0008-0000-0F00-000050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73423</xdr:rowOff>
    </xdr:from>
    <xdr:ext cx="405111" cy="259045"/>
    <xdr:sp macro="" textlink="">
      <xdr:nvSpPr>
        <xdr:cNvPr id="338" name="【市民会館】&#10;有形固定資産減価償却率平均値テキスト">
          <a:extLst>
            <a:ext uri="{FF2B5EF4-FFF2-40B4-BE49-F238E27FC236}">
              <a16:creationId xmlns:a16="http://schemas.microsoft.com/office/drawing/2014/main" id="{00000000-0008-0000-0F00-000052010000}"/>
            </a:ext>
          </a:extLst>
        </xdr:cNvPr>
        <xdr:cNvSpPr txBox="1"/>
      </xdr:nvSpPr>
      <xdr:spPr>
        <a:xfrm>
          <a:off x="4673600" y="18075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132842</xdr:rowOff>
    </xdr:from>
    <xdr:to>
      <xdr:col>15</xdr:col>
      <xdr:colOff>101600</xdr:colOff>
      <xdr:row>109</xdr:row>
      <xdr:rowOff>62992</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2857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87122</xdr:rowOff>
    </xdr:from>
    <xdr:to>
      <xdr:col>24</xdr:col>
      <xdr:colOff>114300</xdr:colOff>
      <xdr:row>108</xdr:row>
      <xdr:rowOff>17272</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45847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65549</xdr:rowOff>
    </xdr:from>
    <xdr:ext cx="405111" cy="259045"/>
    <xdr:sp macro="" textlink="">
      <xdr:nvSpPr>
        <xdr:cNvPr id="348" name="【市民会館】&#10;有形固定資産減価償却率該当値テキスト">
          <a:extLst>
            <a:ext uri="{FF2B5EF4-FFF2-40B4-BE49-F238E27FC236}">
              <a16:creationId xmlns:a16="http://schemas.microsoft.com/office/drawing/2014/main" id="{00000000-0008-0000-0F00-00005C010000}"/>
            </a:ext>
          </a:extLst>
        </xdr:cNvPr>
        <xdr:cNvSpPr txBox="1"/>
      </xdr:nvSpPr>
      <xdr:spPr>
        <a:xfrm>
          <a:off x="4673600"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130556</xdr:rowOff>
    </xdr:from>
    <xdr:to>
      <xdr:col>20</xdr:col>
      <xdr:colOff>38100</xdr:colOff>
      <xdr:row>108</xdr:row>
      <xdr:rowOff>60706</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3746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137922</xdr:rowOff>
    </xdr:from>
    <xdr:to>
      <xdr:col>24</xdr:col>
      <xdr:colOff>63500</xdr:colOff>
      <xdr:row>108</xdr:row>
      <xdr:rowOff>9906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3797300" y="184830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50546</xdr:rowOff>
    </xdr:from>
    <xdr:to>
      <xdr:col>15</xdr:col>
      <xdr:colOff>101600</xdr:colOff>
      <xdr:row>108</xdr:row>
      <xdr:rowOff>152146</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2857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xdr:rowOff>
    </xdr:from>
    <xdr:to>
      <xdr:col>19</xdr:col>
      <xdr:colOff>177800</xdr:colOff>
      <xdr:row>108</xdr:row>
      <xdr:rowOff>101346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2908300" y="185265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148099</xdr:rowOff>
    </xdr:from>
    <xdr:ext cx="405111" cy="259045"/>
    <xdr:sp macro="" textlink="">
      <xdr:nvSpPr>
        <xdr:cNvPr id="353" name="n_1aveValue【市民会館】&#10;有形固定資産減価償却率">
          <a:extLst>
            <a:ext uri="{FF2B5EF4-FFF2-40B4-BE49-F238E27FC236}">
              <a16:creationId xmlns:a16="http://schemas.microsoft.com/office/drawing/2014/main" id="{00000000-0008-0000-0F00-00006101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54119</xdr:rowOff>
    </xdr:from>
    <xdr:ext cx="405111" cy="259045"/>
    <xdr:sp macro="" textlink="">
      <xdr:nvSpPr>
        <xdr:cNvPr id="354" name="n_2aveValue【市民会館】&#10;有形固定資産減価償却率">
          <a:extLst>
            <a:ext uri="{FF2B5EF4-FFF2-40B4-BE49-F238E27FC236}">
              <a16:creationId xmlns:a16="http://schemas.microsoft.com/office/drawing/2014/main" id="{00000000-0008-0000-0F00-000062010000}"/>
            </a:ext>
          </a:extLst>
        </xdr:cNvPr>
        <xdr:cNvSpPr txBox="1"/>
      </xdr:nvSpPr>
      <xdr:spPr>
        <a:xfrm>
          <a:off x="2705744"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51833</xdr:rowOff>
    </xdr:from>
    <xdr:ext cx="405111" cy="259045"/>
    <xdr:sp macro="" textlink="">
      <xdr:nvSpPr>
        <xdr:cNvPr id="355" name="n_1mainValue【市民会館】&#10;有形固定資産減価償却率">
          <a:extLst>
            <a:ext uri="{FF2B5EF4-FFF2-40B4-BE49-F238E27FC236}">
              <a16:creationId xmlns:a16="http://schemas.microsoft.com/office/drawing/2014/main" id="{00000000-0008-0000-0F00-000063010000}"/>
            </a:ext>
          </a:extLst>
        </xdr:cNvPr>
        <xdr:cNvSpPr txBox="1"/>
      </xdr:nvSpPr>
      <xdr:spPr>
        <a:xfrm>
          <a:off x="3582044" y="1856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168673</xdr:rowOff>
    </xdr:from>
    <xdr:ext cx="405111" cy="259045"/>
    <xdr:sp macro="" textlink="">
      <xdr:nvSpPr>
        <xdr:cNvPr id="356" name="n_2mainValue【市民会館】&#10;有形固定資産減価償却率">
          <a:extLst>
            <a:ext uri="{FF2B5EF4-FFF2-40B4-BE49-F238E27FC236}">
              <a16:creationId xmlns:a16="http://schemas.microsoft.com/office/drawing/2014/main" id="{00000000-0008-0000-0F00-000064010000}"/>
            </a:ext>
          </a:extLst>
        </xdr:cNvPr>
        <xdr:cNvSpPr txBox="1"/>
      </xdr:nvSpPr>
      <xdr:spPr>
        <a:xfrm>
          <a:off x="2705744" y="1834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a:extLst>
            <a:ext uri="{FF2B5EF4-FFF2-40B4-BE49-F238E27FC236}">
              <a16:creationId xmlns:a16="http://schemas.microsoft.com/office/drawing/2014/main" id="{00000000-0008-0000-0F00-00007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81" name="【市民会館】&#10;一人当たり面積最小値テキスト">
          <a:extLst>
            <a:ext uri="{FF2B5EF4-FFF2-40B4-BE49-F238E27FC236}">
              <a16:creationId xmlns:a16="http://schemas.microsoft.com/office/drawing/2014/main" id="{00000000-0008-0000-0F00-00007D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83" name="【市民会館】&#10;一人当たり面積最大値テキスト">
          <a:extLst>
            <a:ext uri="{FF2B5EF4-FFF2-40B4-BE49-F238E27FC236}">
              <a16:creationId xmlns:a16="http://schemas.microsoft.com/office/drawing/2014/main" id="{00000000-0008-0000-0F00-00007F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85" name="【市民会館】&#10;一人当たり面積平均値テキスト">
          <a:extLst>
            <a:ext uri="{FF2B5EF4-FFF2-40B4-BE49-F238E27FC236}">
              <a16:creationId xmlns:a16="http://schemas.microsoft.com/office/drawing/2014/main" id="{00000000-0008-0000-0F00-000081010000}"/>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104648</xdr:rowOff>
    </xdr:from>
    <xdr:to>
      <xdr:col>46</xdr:col>
      <xdr:colOff>38100</xdr:colOff>
      <xdr:row>108</xdr:row>
      <xdr:rowOff>34798</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106553</xdr:rowOff>
    </xdr:from>
    <xdr:to>
      <xdr:col>55</xdr:col>
      <xdr:colOff>50800</xdr:colOff>
      <xdr:row>108</xdr:row>
      <xdr:rowOff>36703</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0426700" y="184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84980</xdr:rowOff>
    </xdr:from>
    <xdr:ext cx="469744" cy="259045"/>
    <xdr:sp macro="" textlink="">
      <xdr:nvSpPr>
        <xdr:cNvPr id="395" name="【市民会館】&#10;一人当たり面積該当値テキスト">
          <a:extLst>
            <a:ext uri="{FF2B5EF4-FFF2-40B4-BE49-F238E27FC236}">
              <a16:creationId xmlns:a16="http://schemas.microsoft.com/office/drawing/2014/main" id="{00000000-0008-0000-0F00-00008B010000}"/>
            </a:ext>
          </a:extLst>
        </xdr:cNvPr>
        <xdr:cNvSpPr txBox="1"/>
      </xdr:nvSpPr>
      <xdr:spPr>
        <a:xfrm>
          <a:off x="10515600" y="184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111125</xdr:rowOff>
    </xdr:from>
    <xdr:to>
      <xdr:col>50</xdr:col>
      <xdr:colOff>165100</xdr:colOff>
      <xdr:row>108</xdr:row>
      <xdr:rowOff>41275</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157353</xdr:rowOff>
    </xdr:from>
    <xdr:to>
      <xdr:col>55</xdr:col>
      <xdr:colOff>0</xdr:colOff>
      <xdr:row>107</xdr:row>
      <xdr:rowOff>161925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9639300" y="185025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114173</xdr:rowOff>
    </xdr:from>
    <xdr:to>
      <xdr:col>46</xdr:col>
      <xdr:colOff>38100</xdr:colOff>
      <xdr:row>108</xdr:row>
      <xdr:rowOff>44323</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8699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161925</xdr:rowOff>
    </xdr:from>
    <xdr:to>
      <xdr:col>50</xdr:col>
      <xdr:colOff>114300</xdr:colOff>
      <xdr:row>107</xdr:row>
      <xdr:rowOff>164973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8750300" y="185070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85234</xdr:rowOff>
    </xdr:from>
    <xdr:ext cx="469744" cy="259045"/>
    <xdr:sp macro="" textlink="">
      <xdr:nvSpPr>
        <xdr:cNvPr id="400" name="n_1aveValue【市民会館】&#10;一人当たり面積">
          <a:extLst>
            <a:ext uri="{FF2B5EF4-FFF2-40B4-BE49-F238E27FC236}">
              <a16:creationId xmlns:a16="http://schemas.microsoft.com/office/drawing/2014/main" id="{00000000-0008-0000-0F00-00009001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51325</xdr:rowOff>
    </xdr:from>
    <xdr:ext cx="469744" cy="259045"/>
    <xdr:sp macro="" textlink="">
      <xdr:nvSpPr>
        <xdr:cNvPr id="401" name="n_2aveValue【市民会館】&#10;一人当たり面積">
          <a:extLst>
            <a:ext uri="{FF2B5EF4-FFF2-40B4-BE49-F238E27FC236}">
              <a16:creationId xmlns:a16="http://schemas.microsoft.com/office/drawing/2014/main" id="{00000000-0008-0000-0F00-000091010000}"/>
            </a:ext>
          </a:extLst>
        </xdr:cNvPr>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32402</xdr:rowOff>
    </xdr:from>
    <xdr:ext cx="469744" cy="259045"/>
    <xdr:sp macro="" textlink="">
      <xdr:nvSpPr>
        <xdr:cNvPr id="402" name="n_1mainValue【市民会館】&#10;一人当たり面積">
          <a:extLst>
            <a:ext uri="{FF2B5EF4-FFF2-40B4-BE49-F238E27FC236}">
              <a16:creationId xmlns:a16="http://schemas.microsoft.com/office/drawing/2014/main" id="{00000000-0008-0000-0F00-000092010000}"/>
            </a:ext>
          </a:extLst>
        </xdr:cNvPr>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35450</xdr:rowOff>
    </xdr:from>
    <xdr:ext cx="469744" cy="259045"/>
    <xdr:sp macro="" textlink="">
      <xdr:nvSpPr>
        <xdr:cNvPr id="403" name="n_2mainValue【市民会館】&#10;一人当たり面積">
          <a:extLst>
            <a:ext uri="{FF2B5EF4-FFF2-40B4-BE49-F238E27FC236}">
              <a16:creationId xmlns:a16="http://schemas.microsoft.com/office/drawing/2014/main" id="{00000000-0008-0000-0F00-000093010000}"/>
            </a:ext>
          </a:extLst>
        </xdr:cNvPr>
        <xdr:cNvSpPr txBox="1"/>
      </xdr:nvSpPr>
      <xdr:spPr>
        <a:xfrm>
          <a:off x="8515427" y="185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29" name="【一般廃棄物処理施設】&#10;有形固定資産減価償却率最小値テキスト">
          <a:extLst>
            <a:ext uri="{FF2B5EF4-FFF2-40B4-BE49-F238E27FC236}">
              <a16:creationId xmlns:a16="http://schemas.microsoft.com/office/drawing/2014/main" id="{00000000-0008-0000-0F00-0000AD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1" name="【一般廃棄物処理施設】&#10;有形固定資産減価償却率最大値テキスト">
          <a:extLst>
            <a:ext uri="{FF2B5EF4-FFF2-40B4-BE49-F238E27FC236}">
              <a16:creationId xmlns:a16="http://schemas.microsoft.com/office/drawing/2014/main" id="{00000000-0008-0000-0F00-0000AF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33" name="【一般廃棄物処理施設】&#10;有形固定資産減価償却率平均値テキスト">
          <a:extLst>
            <a:ext uri="{FF2B5EF4-FFF2-40B4-BE49-F238E27FC236}">
              <a16:creationId xmlns:a16="http://schemas.microsoft.com/office/drawing/2014/main" id="{00000000-0008-0000-0F00-0000B1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61595</xdr:rowOff>
    </xdr:from>
    <xdr:to>
      <xdr:col>76</xdr:col>
      <xdr:colOff>165100</xdr:colOff>
      <xdr:row>36</xdr:row>
      <xdr:rowOff>163195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F00-0000D6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F00-0000D8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F00-0000DA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125155</xdr:rowOff>
    </xdr:from>
    <xdr:to>
      <xdr:col>107</xdr:col>
      <xdr:colOff>101600</xdr:colOff>
      <xdr:row>40</xdr:row>
      <xdr:rowOff>55305</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61792</xdr:rowOff>
    </xdr:from>
    <xdr:to>
      <xdr:col>107</xdr:col>
      <xdr:colOff>101600</xdr:colOff>
      <xdr:row>39</xdr:row>
      <xdr:rowOff>163392</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0383500" y="67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00000000-0008-0000-0F00-0000E401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46432</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00000000-0008-0000-0F00-0000E5010000}"/>
            </a:ext>
          </a:extLst>
        </xdr:cNvPr>
        <xdr:cNvSpPr txBox="1"/>
      </xdr:nvSpPr>
      <xdr:spPr>
        <a:xfrm>
          <a:off x="20134795" y="69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8469</xdr:rowOff>
    </xdr:from>
    <xdr:ext cx="599010" cy="259045"/>
    <xdr:sp macro="" textlink="">
      <xdr:nvSpPr>
        <xdr:cNvPr id="486" name="n_2mainValue【一般廃棄物処理施設】&#10;一人当たり有形固定資産（償却資産）額">
          <a:extLst>
            <a:ext uri="{FF2B5EF4-FFF2-40B4-BE49-F238E27FC236}">
              <a16:creationId xmlns:a16="http://schemas.microsoft.com/office/drawing/2014/main" id="{00000000-0008-0000-0F00-0000E6010000}"/>
            </a:ext>
          </a:extLst>
        </xdr:cNvPr>
        <xdr:cNvSpPr txBox="1"/>
      </xdr:nvSpPr>
      <xdr:spPr>
        <a:xfrm>
          <a:off x="20134795" y="652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00000000-0008-0000-0F00-00000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29" name="【消防施設】&#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1" name="【消防施設】&#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50635</xdr:rowOff>
    </xdr:from>
    <xdr:ext cx="405111" cy="259045"/>
    <xdr:sp macro="" textlink="">
      <xdr:nvSpPr>
        <xdr:cNvPr id="543" name="【消防施設】&#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123008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5481300" y="141753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82</xdr:row>
      <xdr:rowOff>116477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4592300" y="140806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548" name="n_1aveValue【消防施設】&#10;有形固定資産減価償却率">
          <a:extLst>
            <a:ext uri="{FF2B5EF4-FFF2-40B4-BE49-F238E27FC236}">
              <a16:creationId xmlns:a16="http://schemas.microsoft.com/office/drawing/2014/main" id="{00000000-0008-0000-0F00-00002402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49" name="n_2aveValue【消防施設】&#10;有形固定資産減価償却率">
          <a:extLst>
            <a:ext uri="{FF2B5EF4-FFF2-40B4-BE49-F238E27FC236}">
              <a16:creationId xmlns:a16="http://schemas.microsoft.com/office/drawing/2014/main" id="{00000000-0008-0000-0F00-000025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158404</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F00-000026020000}"/>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51" name="n_2mainValue【消防施設】&#10;有形固定資産減価償却率">
          <a:extLst>
            <a:ext uri="{FF2B5EF4-FFF2-40B4-BE49-F238E27FC236}">
              <a16:creationId xmlns:a16="http://schemas.microsoft.com/office/drawing/2014/main" id="{00000000-0008-0000-0F00-00002702000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00000000-0008-0000-0F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76" name="【消防施設】&#10;一人当たり面積最小値テキスト">
          <a:extLst>
            <a:ext uri="{FF2B5EF4-FFF2-40B4-BE49-F238E27FC236}">
              <a16:creationId xmlns:a16="http://schemas.microsoft.com/office/drawing/2014/main" id="{00000000-0008-0000-0F00-000040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78" name="【消防施設】&#10;一人当たり面積最大値テキスト">
          <a:extLst>
            <a:ext uri="{FF2B5EF4-FFF2-40B4-BE49-F238E27FC236}">
              <a16:creationId xmlns:a16="http://schemas.microsoft.com/office/drawing/2014/main" id="{00000000-0008-0000-0F00-000042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80" name="【消防施設】&#10;一人当たり面積平均値テキスト">
          <a:extLst>
            <a:ext uri="{FF2B5EF4-FFF2-40B4-BE49-F238E27FC236}">
              <a16:creationId xmlns:a16="http://schemas.microsoft.com/office/drawing/2014/main" id="{00000000-0008-0000-0F00-00004402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37973</xdr:rowOff>
    </xdr:from>
    <xdr:to>
      <xdr:col>116</xdr:col>
      <xdr:colOff>114300</xdr:colOff>
      <xdr:row>86</xdr:row>
      <xdr:rowOff>139573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14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124350</xdr:rowOff>
    </xdr:from>
    <xdr:ext cx="469744" cy="259045"/>
    <xdr:sp macro="" textlink="">
      <xdr:nvSpPr>
        <xdr:cNvPr id="590" name="【消防施設】&#10;一人当たり面積該当値テキスト">
          <a:extLst>
            <a:ext uri="{FF2B5EF4-FFF2-40B4-BE49-F238E27FC236}">
              <a16:creationId xmlns:a16="http://schemas.microsoft.com/office/drawing/2014/main" id="{00000000-0008-0000-0F00-00004E020000}"/>
            </a:ext>
          </a:extLst>
        </xdr:cNvPr>
        <xdr:cNvSpPr txBox="1"/>
      </xdr:nvSpPr>
      <xdr:spPr>
        <a:xfrm>
          <a:off x="22199600" y="146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38736</xdr:rowOff>
    </xdr:from>
    <xdr:to>
      <xdr:col>112</xdr:col>
      <xdr:colOff>38100</xdr:colOff>
      <xdr:row>86</xdr:row>
      <xdr:rowOff>140336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88773</xdr:rowOff>
    </xdr:from>
    <xdr:to>
      <xdr:col>116</xdr:col>
      <xdr:colOff>63500</xdr:colOff>
      <xdr:row>86</xdr:row>
      <xdr:rowOff>89536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1483347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16256</xdr:rowOff>
    </xdr:from>
    <xdr:to>
      <xdr:col>107</xdr:col>
      <xdr:colOff>101600</xdr:colOff>
      <xdr:row>86</xdr:row>
      <xdr:rowOff>117856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67056</xdr:rowOff>
    </xdr:from>
    <xdr:to>
      <xdr:col>111</xdr:col>
      <xdr:colOff>177800</xdr:colOff>
      <xdr:row>86</xdr:row>
      <xdr:rowOff>89536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0434300" y="14811756"/>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595" name="n_1aveValue【消防施設】&#10;一人当たり面積">
          <a:extLst>
            <a:ext uri="{FF2B5EF4-FFF2-40B4-BE49-F238E27FC236}">
              <a16:creationId xmlns:a16="http://schemas.microsoft.com/office/drawing/2014/main" id="{00000000-0008-0000-0F00-000053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596" name="n_2aveValue【消防施設】&#10;一人当たり面積">
          <a:extLst>
            <a:ext uri="{FF2B5EF4-FFF2-40B4-BE49-F238E27FC236}">
              <a16:creationId xmlns:a16="http://schemas.microsoft.com/office/drawing/2014/main" id="{00000000-0008-0000-0F00-000054020000}"/>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131463</xdr:rowOff>
    </xdr:from>
    <xdr:ext cx="469744" cy="259045"/>
    <xdr:sp macro="" textlink="">
      <xdr:nvSpPr>
        <xdr:cNvPr id="597" name="n_1mainValue【消防施設】&#10;一人当たり面積">
          <a:extLst>
            <a:ext uri="{FF2B5EF4-FFF2-40B4-BE49-F238E27FC236}">
              <a16:creationId xmlns:a16="http://schemas.microsoft.com/office/drawing/2014/main" id="{00000000-0008-0000-0F00-000055020000}"/>
            </a:ext>
          </a:extLst>
        </xdr:cNvPr>
        <xdr:cNvSpPr txBox="1"/>
      </xdr:nvSpPr>
      <xdr:spPr>
        <a:xfrm>
          <a:off x="21075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108983</xdr:rowOff>
    </xdr:from>
    <xdr:ext cx="469744" cy="259045"/>
    <xdr:sp macro="" textlink="">
      <xdr:nvSpPr>
        <xdr:cNvPr id="598" name="n_2mainValue【消防施設】&#10;一人当たり面積">
          <a:extLst>
            <a:ext uri="{FF2B5EF4-FFF2-40B4-BE49-F238E27FC236}">
              <a16:creationId xmlns:a16="http://schemas.microsoft.com/office/drawing/2014/main" id="{00000000-0008-0000-0F00-000056020000}"/>
            </a:ext>
          </a:extLst>
        </xdr:cNvPr>
        <xdr:cNvSpPr txBox="1"/>
      </xdr:nvSpPr>
      <xdr:spPr>
        <a:xfrm>
          <a:off x="20199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a:extLst>
            <a:ext uri="{FF2B5EF4-FFF2-40B4-BE49-F238E27FC236}">
              <a16:creationId xmlns:a16="http://schemas.microsoft.com/office/drawing/2014/main" id="{00000000-0008-0000-0F00-00006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25" name="【庁舎】&#10;有形固定資産減価償却率最小値テキスト">
          <a:extLst>
            <a:ext uri="{FF2B5EF4-FFF2-40B4-BE49-F238E27FC236}">
              <a16:creationId xmlns:a16="http://schemas.microsoft.com/office/drawing/2014/main" id="{00000000-0008-0000-0F00-000071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7" name="【庁舎】&#10;有形固定資産減価償却率最大値テキスト">
          <a:extLst>
            <a:ext uri="{FF2B5EF4-FFF2-40B4-BE49-F238E27FC236}">
              <a16:creationId xmlns:a16="http://schemas.microsoft.com/office/drawing/2014/main" id="{00000000-0008-0000-0F00-00007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29" name="【庁舎】&#10;有形固定資産減価償却率平均値テキスト">
          <a:extLst>
            <a:ext uri="{FF2B5EF4-FFF2-40B4-BE49-F238E27FC236}">
              <a16:creationId xmlns:a16="http://schemas.microsoft.com/office/drawing/2014/main" id="{00000000-0008-0000-0F00-00007502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36484</xdr:rowOff>
    </xdr:from>
    <xdr:ext cx="405111" cy="259045"/>
    <xdr:sp macro="" textlink="">
      <xdr:nvSpPr>
        <xdr:cNvPr id="639" name="【庁舎】&#10;有形固定資産減価償却率該当値テキスト">
          <a:extLst>
            <a:ext uri="{FF2B5EF4-FFF2-40B4-BE49-F238E27FC236}">
              <a16:creationId xmlns:a16="http://schemas.microsoft.com/office/drawing/2014/main" id="{00000000-0008-0000-0F00-00007F020000}"/>
            </a:ext>
          </a:extLst>
        </xdr:cNvPr>
        <xdr:cNvSpPr txBox="1"/>
      </xdr:nvSpPr>
      <xdr:spPr>
        <a:xfrm>
          <a:off x="16357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141514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5481300" y="1793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30480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4592300" y="179723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44" name="n_1aveValue【庁舎】&#10;有形固定資産減価償却率">
          <a:extLst>
            <a:ext uri="{FF2B5EF4-FFF2-40B4-BE49-F238E27FC236}">
              <a16:creationId xmlns:a16="http://schemas.microsoft.com/office/drawing/2014/main" id="{00000000-0008-0000-0F00-000084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645" name="n_2aveValue【庁舎】&#10;有形固定資産減価償却率">
          <a:extLst>
            <a:ext uri="{FF2B5EF4-FFF2-40B4-BE49-F238E27FC236}">
              <a16:creationId xmlns:a16="http://schemas.microsoft.com/office/drawing/2014/main" id="{00000000-0008-0000-0F00-00008502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646" name="n_1mainValue【庁舎】&#10;有形固定資産減価償却率">
          <a:extLst>
            <a:ext uri="{FF2B5EF4-FFF2-40B4-BE49-F238E27FC236}">
              <a16:creationId xmlns:a16="http://schemas.microsoft.com/office/drawing/2014/main" id="{00000000-0008-0000-0F00-000086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647" name="n_2mainValue【庁舎】&#10;有形固定資産減価償却率">
          <a:extLst>
            <a:ext uri="{FF2B5EF4-FFF2-40B4-BE49-F238E27FC236}">
              <a16:creationId xmlns:a16="http://schemas.microsoft.com/office/drawing/2014/main" id="{00000000-0008-0000-0F00-000087020000}"/>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00000000-0008-0000-0F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70" name="【庁舎】&#10;一人当たり面積最小値テキスト">
          <a:extLst>
            <a:ext uri="{FF2B5EF4-FFF2-40B4-BE49-F238E27FC236}">
              <a16:creationId xmlns:a16="http://schemas.microsoft.com/office/drawing/2014/main" id="{00000000-0008-0000-0F00-00009E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72" name="【庁舎】&#10;一人当たり面積最大値テキスト">
          <a:extLst>
            <a:ext uri="{FF2B5EF4-FFF2-40B4-BE49-F238E27FC236}">
              <a16:creationId xmlns:a16="http://schemas.microsoft.com/office/drawing/2014/main" id="{00000000-0008-0000-0F00-0000A0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74" name="【庁舎】&#10;一人当たり面積平均値テキスト">
          <a:extLst>
            <a:ext uri="{FF2B5EF4-FFF2-40B4-BE49-F238E27FC236}">
              <a16:creationId xmlns:a16="http://schemas.microsoft.com/office/drawing/2014/main" id="{00000000-0008-0000-0F00-0000A202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27457</xdr:rowOff>
    </xdr:from>
    <xdr:to>
      <xdr:col>107</xdr:col>
      <xdr:colOff>101600</xdr:colOff>
      <xdr:row>107</xdr:row>
      <xdr:rowOff>129057</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164618</xdr:rowOff>
    </xdr:from>
    <xdr:to>
      <xdr:col>116</xdr:col>
      <xdr:colOff>114300</xdr:colOff>
      <xdr:row>107</xdr:row>
      <xdr:rowOff>94768</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22110700" y="18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143045</xdr:rowOff>
    </xdr:from>
    <xdr:ext cx="469744" cy="259045"/>
    <xdr:sp macro="" textlink="">
      <xdr:nvSpPr>
        <xdr:cNvPr id="684" name="【庁舎】&#10;一人当たり面積該当値テキスト">
          <a:extLst>
            <a:ext uri="{FF2B5EF4-FFF2-40B4-BE49-F238E27FC236}">
              <a16:creationId xmlns:a16="http://schemas.microsoft.com/office/drawing/2014/main" id="{00000000-0008-0000-0F00-0000AC020000}"/>
            </a:ext>
          </a:extLst>
        </xdr:cNvPr>
        <xdr:cNvSpPr txBox="1"/>
      </xdr:nvSpPr>
      <xdr:spPr>
        <a:xfrm>
          <a:off x="22199600" y="1831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170332</xdr:rowOff>
    </xdr:from>
    <xdr:to>
      <xdr:col>112</xdr:col>
      <xdr:colOff>38100</xdr:colOff>
      <xdr:row>107</xdr:row>
      <xdr:rowOff>100482</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1272500" y="183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43968</xdr:rowOff>
    </xdr:from>
    <xdr:to>
      <xdr:col>116</xdr:col>
      <xdr:colOff>63500</xdr:colOff>
      <xdr:row>107</xdr:row>
      <xdr:rowOff>49682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1323300" y="183891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2769</xdr:rowOff>
    </xdr:from>
    <xdr:to>
      <xdr:col>107</xdr:col>
      <xdr:colOff>101600</xdr:colOff>
      <xdr:row>107</xdr:row>
      <xdr:rowOff>104369</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0383500" y="183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49682</xdr:rowOff>
    </xdr:from>
    <xdr:to>
      <xdr:col>111</xdr:col>
      <xdr:colOff>177800</xdr:colOff>
      <xdr:row>107</xdr:row>
      <xdr:rowOff>53569</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0434300" y="1839483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89" name="n_1aveValue【庁舎】&#10;一人当たり面積">
          <a:extLst>
            <a:ext uri="{FF2B5EF4-FFF2-40B4-BE49-F238E27FC236}">
              <a16:creationId xmlns:a16="http://schemas.microsoft.com/office/drawing/2014/main" id="{00000000-0008-0000-0F00-0000B1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120184</xdr:rowOff>
    </xdr:from>
    <xdr:ext cx="469744" cy="259045"/>
    <xdr:sp macro="" textlink="">
      <xdr:nvSpPr>
        <xdr:cNvPr id="690" name="n_2aveValue【庁舎】&#10;一人当たり面積">
          <a:extLst>
            <a:ext uri="{FF2B5EF4-FFF2-40B4-BE49-F238E27FC236}">
              <a16:creationId xmlns:a16="http://schemas.microsoft.com/office/drawing/2014/main" id="{00000000-0008-0000-0F00-0000B2020000}"/>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91609</xdr:rowOff>
    </xdr:from>
    <xdr:ext cx="469744" cy="259045"/>
    <xdr:sp macro="" textlink="">
      <xdr:nvSpPr>
        <xdr:cNvPr id="691" name="n_1mainValue【庁舎】&#10;一人当たり面積">
          <a:extLst>
            <a:ext uri="{FF2B5EF4-FFF2-40B4-BE49-F238E27FC236}">
              <a16:creationId xmlns:a16="http://schemas.microsoft.com/office/drawing/2014/main" id="{00000000-0008-0000-0F00-0000B3020000}"/>
            </a:ext>
          </a:extLst>
        </xdr:cNvPr>
        <xdr:cNvSpPr txBox="1"/>
      </xdr:nvSpPr>
      <xdr:spPr>
        <a:xfrm>
          <a:off x="210757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120896</xdr:rowOff>
    </xdr:from>
    <xdr:ext cx="469744" cy="259045"/>
    <xdr:sp macro="" textlink="">
      <xdr:nvSpPr>
        <xdr:cNvPr id="692" name="n_2mainValue【庁舎】&#10;一人当たり面積">
          <a:extLst>
            <a:ext uri="{FF2B5EF4-FFF2-40B4-BE49-F238E27FC236}">
              <a16:creationId xmlns:a16="http://schemas.microsoft.com/office/drawing/2014/main" id="{00000000-0008-0000-0F00-0000B4020000}"/>
            </a:ext>
          </a:extLst>
        </xdr:cNvPr>
        <xdr:cNvSpPr txBox="1"/>
      </xdr:nvSpPr>
      <xdr:spPr>
        <a:xfrm>
          <a:off x="20199427" y="1812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年度を見るとほとんどの施設において、有形固定資産償却率は類似団体平均に近い数値となっているが、体育館・プール、福祉施設において減価償却率がほぼ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％を迎えていてる。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現在、町内の校区について再編の検討が行われている最中ではあるものの、体育館については今後も利用が想定されている。今後も、施設の修繕を早めに行い、長寿命化に努める。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46.79</a:t>
          </a:r>
          <a:r>
            <a:rPr kumimoji="1" lang="ja-JP" altLang="ja-JP" sz="1100">
              <a:solidFill>
                <a:schemeClr val="dk1"/>
              </a:solidFill>
              <a:effectLst/>
              <a:latin typeface="+mn-lt"/>
              <a:ea typeface="+mn-ea"/>
              <a:cs typeface="+mn-cs"/>
            </a:rPr>
            <a:t>％）に加え、町内に中心となる産業がないこと等により、財政基盤が弱く、類似団体平均を下回る状態が続いている。平成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高い数値となっている。大きな要因としては、公債費があげられるが、繰り上げ償還等を実施してもすぐに下げられるものではないため、今後も事務事業の見直しを行いながら経常経費の削減を図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年度から福祉事務所を設置したことから、扶助費が大幅に増加していることや臨時財政対策債の借り入れを抑制した影響もあるが、昨年度と比較すると比率は改善され</a:t>
          </a:r>
          <a:r>
            <a:rPr kumimoji="1" lang="ja-JP" altLang="en-US" sz="1100">
              <a:solidFill>
                <a:schemeClr val="dk1"/>
              </a:solidFill>
              <a:effectLst/>
              <a:latin typeface="+mn-lt"/>
              <a:ea typeface="+mn-ea"/>
              <a:cs typeface="+mn-cs"/>
            </a:rPr>
            <a:t>、類似団体とほぼ水準の数値となった。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122101</xdr:rowOff>
    </xdr:from>
    <xdr:to>
      <xdr:col>23</xdr:col>
      <xdr:colOff>133350</xdr:colOff>
      <xdr:row>65</xdr:row>
      <xdr:rowOff>43724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9490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797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123009</xdr:rowOff>
    </xdr:from>
    <xdr:to>
      <xdr:col>15</xdr:col>
      <xdr:colOff>82550</xdr:colOff>
      <xdr:row>66</xdr:row>
      <xdr:rowOff>30843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672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123009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293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151493</xdr:rowOff>
    </xdr:from>
    <xdr:to>
      <xdr:col>15</xdr:col>
      <xdr:colOff>133350</xdr:colOff>
      <xdr:row>66</xdr:row>
      <xdr:rowOff>81643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66420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72209</xdr:rowOff>
    </xdr:from>
    <xdr:to>
      <xdr:col>11</xdr:col>
      <xdr:colOff>82550</xdr:colOff>
      <xdr:row>66</xdr:row>
      <xdr:rowOff>2359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158586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同程度の決算額と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地域創生による事業展開やマイナンバーシステムの運用やセキュリティ対策などによ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、物件費は上昇傾向となる見込みである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更なる事務事業の見直しによる徹底した歳出削減に努める必要がある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34201</xdr:rowOff>
    </xdr:from>
    <xdr:to>
      <xdr:col>23</xdr:col>
      <xdr:colOff>133350</xdr:colOff>
      <xdr:row>82</xdr:row>
      <xdr:rowOff>36995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310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16762</xdr:rowOff>
    </xdr:from>
    <xdr:to>
      <xdr:col>19</xdr:col>
      <xdr:colOff>133350</xdr:colOff>
      <xdr:row>82</xdr:row>
      <xdr:rowOff>36995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5662"/>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150592</xdr:rowOff>
    </xdr:from>
    <xdr:to>
      <xdr:col>15</xdr:col>
      <xdr:colOff>82550</xdr:colOff>
      <xdr:row>82</xdr:row>
      <xdr:rowOff>16762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8042"/>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121521</xdr:rowOff>
    </xdr:from>
    <xdr:to>
      <xdr:col>11</xdr:col>
      <xdr:colOff>31750</xdr:colOff>
      <xdr:row>81</xdr:row>
      <xdr:rowOff>150592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8971"/>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154851</xdr:rowOff>
    </xdr:from>
    <xdr:to>
      <xdr:col>23</xdr:col>
      <xdr:colOff>184150</xdr:colOff>
      <xdr:row>82</xdr:row>
      <xdr:rowOff>85001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171378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157645</xdr:rowOff>
    </xdr:from>
    <xdr:to>
      <xdr:col>19</xdr:col>
      <xdr:colOff>184150</xdr:colOff>
      <xdr:row>82</xdr:row>
      <xdr:rowOff>87795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97972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137412</xdr:rowOff>
    </xdr:from>
    <xdr:to>
      <xdr:col>15</xdr:col>
      <xdr:colOff>133350</xdr:colOff>
      <xdr:row>82</xdr:row>
      <xdr:rowOff>67562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77739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99792</xdr:rowOff>
    </xdr:from>
    <xdr:to>
      <xdr:col>11</xdr:col>
      <xdr:colOff>82550</xdr:colOff>
      <xdr:row>82</xdr:row>
      <xdr:rowOff>29942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40119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70721</xdr:rowOff>
    </xdr:from>
    <xdr:to>
      <xdr:col>7</xdr:col>
      <xdr:colOff>31750</xdr:colOff>
      <xdr:row>82</xdr:row>
      <xdr:rowOff>871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年度まで職員の給与カットを実施してきたことにより類似団体より低い数字になっているが、今後も職員の定数管理・給与の適正化に努めていく。平成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90.9</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、前年度と同数値となった。</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86043</xdr:rowOff>
    </xdr:from>
    <xdr:to>
      <xdr:col>81</xdr:col>
      <xdr:colOff>44450</xdr:colOff>
      <xdr:row>85</xdr:row>
      <xdr:rowOff>86043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59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86043</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5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170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85</xdr:row>
      <xdr:rowOff>140336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170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35243</xdr:rowOff>
    </xdr:from>
    <xdr:to>
      <xdr:col>81</xdr:col>
      <xdr:colOff>95250</xdr:colOff>
      <xdr:row>85</xdr:row>
      <xdr:rowOff>136843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51770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35243</xdr:rowOff>
    </xdr:from>
    <xdr:to>
      <xdr:col>77</xdr:col>
      <xdr:colOff>95250</xdr:colOff>
      <xdr:row>85</xdr:row>
      <xdr:rowOff>136843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147020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7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退職者不補充等による職員数の削減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23584</xdr:rowOff>
    </xdr:from>
    <xdr:to>
      <xdr:col>81</xdr:col>
      <xdr:colOff>44450</xdr:colOff>
      <xdr:row>61</xdr:row>
      <xdr:rowOff>35408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82034"/>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23584</xdr:rowOff>
    </xdr:from>
    <xdr:to>
      <xdr:col>77</xdr:col>
      <xdr:colOff>44450</xdr:colOff>
      <xdr:row>61</xdr:row>
      <xdr:rowOff>29616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820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21895</xdr:rowOff>
    </xdr:from>
    <xdr:to>
      <xdr:col>72</xdr:col>
      <xdr:colOff>203200</xdr:colOff>
      <xdr:row>61</xdr:row>
      <xdr:rowOff>29616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8034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164630</xdr:rowOff>
    </xdr:from>
    <xdr:to>
      <xdr:col>68</xdr:col>
      <xdr:colOff>152400</xdr:colOff>
      <xdr:row>61</xdr:row>
      <xdr:rowOff>21895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51630"/>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156058</xdr:rowOff>
    </xdr:from>
    <xdr:to>
      <xdr:col>81</xdr:col>
      <xdr:colOff>95250</xdr:colOff>
      <xdr:row>61</xdr:row>
      <xdr:rowOff>86208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144234</xdr:rowOff>
    </xdr:from>
    <xdr:to>
      <xdr:col>77</xdr:col>
      <xdr:colOff>95250</xdr:colOff>
      <xdr:row>61</xdr:row>
      <xdr:rowOff>74384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84561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150266</xdr:rowOff>
    </xdr:from>
    <xdr:to>
      <xdr:col>73</xdr:col>
      <xdr:colOff>44450</xdr:colOff>
      <xdr:row>61</xdr:row>
      <xdr:rowOff>80416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65193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142545</xdr:rowOff>
    </xdr:from>
    <xdr:to>
      <xdr:col>68</xdr:col>
      <xdr:colOff>203200</xdr:colOff>
      <xdr:row>61</xdr:row>
      <xdr:rowOff>72695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82872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113830</xdr:rowOff>
    </xdr:from>
    <xdr:to>
      <xdr:col>64</xdr:col>
      <xdr:colOff>152400</xdr:colOff>
      <xdr:row>61</xdr:row>
      <xdr:rowOff>43980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a:t>
          </a:r>
          <a:r>
            <a:rPr kumimoji="1" lang="ja-JP" altLang="en-US" sz="1100">
              <a:solidFill>
                <a:schemeClr val="dk1"/>
              </a:solidFill>
              <a:effectLst/>
              <a:latin typeface="+mn-lt"/>
              <a:ea typeface="+mn-ea"/>
              <a:cs typeface="+mn-cs"/>
            </a:rPr>
            <a:t>た時期もあった</a:t>
          </a:r>
          <a:r>
            <a:rPr kumimoji="1" lang="ja-JP" altLang="ja-JP" sz="1100">
              <a:solidFill>
                <a:schemeClr val="dk1"/>
              </a:solidFill>
              <a:effectLst/>
              <a:latin typeface="+mn-lt"/>
              <a:ea typeface="+mn-ea"/>
              <a:cs typeface="+mn-cs"/>
            </a:rPr>
            <a:t>。現在は、公債費の償還ピークが過ぎ、行財政改革以降の地方債抑制や繰上償還、震災に対する貸付金の借換えなどにより実質公債費比率は年々減少傾向にある。</a:t>
          </a:r>
          <a:r>
            <a:rPr kumimoji="1" lang="ja-JP" altLang="en-US" sz="1100">
              <a:solidFill>
                <a:schemeClr val="dk1"/>
              </a:solidFill>
              <a:effectLst/>
              <a:latin typeface="+mn-lt"/>
              <a:ea typeface="+mn-ea"/>
              <a:cs typeface="+mn-cs"/>
            </a:rPr>
            <a:t>元利償還が進んたことにより公債費が減少、</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43</xdr:row>
      <xdr:rowOff>90424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0351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90424</xdr:rowOff>
    </xdr:from>
    <xdr:to>
      <xdr:col>77</xdr:col>
      <xdr:colOff>44450</xdr:colOff>
      <xdr:row>44</xdr:row>
      <xdr:rowOff>54102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4627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54102</xdr:rowOff>
    </xdr:from>
    <xdr:to>
      <xdr:col>72</xdr:col>
      <xdr:colOff>203200</xdr:colOff>
      <xdr:row>44</xdr:row>
      <xdr:rowOff>140970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59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45</xdr:row>
      <xdr:rowOff>8128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6847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39624</xdr:rowOff>
    </xdr:from>
    <xdr:to>
      <xdr:col>77</xdr:col>
      <xdr:colOff>95250</xdr:colOff>
      <xdr:row>43</xdr:row>
      <xdr:rowOff>141224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126001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9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3302</xdr:rowOff>
    </xdr:from>
    <xdr:to>
      <xdr:col>73</xdr:col>
      <xdr:colOff>44450</xdr:colOff>
      <xdr:row>44</xdr:row>
      <xdr:rowOff>104902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89679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128778</xdr:rowOff>
    </xdr:from>
    <xdr:to>
      <xdr:col>64</xdr:col>
      <xdr:colOff>152400</xdr:colOff>
      <xdr:row>45</xdr:row>
      <xdr:rowOff>58928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43705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地方債残高は増加したものの財政調整基金などの充当可能基金の増額により、年々将来負担比率は減少傾向にある。平成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年度決算でも昨年と同様に比率がマイナスとなり類似団体と同じ平均値となった。平成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大型事業を展開し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こともあり地方債残高は増えるが、適正な地方債の発行に努め、財政健全化を図る。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いるが、類似団体と比べ人件費の経常収支比率は若干高くなっている。平成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年度からは職員の給与カットを行っていないことにより、比率は徐々に高くなっているが、今後も職員の定数管理・給与の適正化に努める。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42091</xdr:rowOff>
    </xdr:from>
    <xdr:to>
      <xdr:col>82</xdr:col>
      <xdr:colOff>107950</xdr:colOff>
      <xdr:row>14</xdr:row>
      <xdr:rowOff>107406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423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42091</xdr:rowOff>
    </xdr:from>
    <xdr:to>
      <xdr:col>78</xdr:col>
      <xdr:colOff>69850</xdr:colOff>
      <xdr:row>14</xdr:row>
      <xdr:rowOff>42091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42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42091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35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2903</xdr:rowOff>
    </xdr:from>
    <xdr:to>
      <xdr:col>69</xdr:col>
      <xdr:colOff>92075</xdr:colOff>
      <xdr:row>14</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032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56606</xdr:rowOff>
    </xdr:from>
    <xdr:to>
      <xdr:col>82</xdr:col>
      <xdr:colOff>158750</xdr:colOff>
      <xdr:row>14</xdr:row>
      <xdr:rowOff>158206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73133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162741</xdr:rowOff>
    </xdr:from>
    <xdr:to>
      <xdr:col>78</xdr:col>
      <xdr:colOff>120650</xdr:colOff>
      <xdr:row>14</xdr:row>
      <xdr:rowOff>92891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103068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162741</xdr:rowOff>
    </xdr:from>
    <xdr:to>
      <xdr:col>74</xdr:col>
      <xdr:colOff>31750</xdr:colOff>
      <xdr:row>14</xdr:row>
      <xdr:rowOff>92891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103068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123553</xdr:rowOff>
    </xdr:from>
    <xdr:to>
      <xdr:col>65</xdr:col>
      <xdr:colOff>53975</xdr:colOff>
      <xdr:row>14</xdr:row>
      <xdr:rowOff>53703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63880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年度から行財政改革に取り組んでおり、類似団体と比べ扶助費の経常収支比率は低くなっていたが、障害者自立支援費などの制度的な扶助費の増加により数値が伸びてきていることと、平成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7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97282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65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56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83566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実施している一部事務組合の汚泥再生処理センター建設に伴う負担増の影響により高くなっている。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136144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918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637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てき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平均値より低い</a:t>
          </a:r>
          <a:r>
            <a:rPr kumimoji="1" lang="ja-JP" altLang="ja-JP" sz="1100">
              <a:solidFill>
                <a:schemeClr val="dk1"/>
              </a:solidFill>
              <a:effectLst/>
              <a:latin typeface="+mn-lt"/>
              <a:ea typeface="+mn-ea"/>
              <a:cs typeface="+mn-cs"/>
            </a:rPr>
            <a:t>数値となっている。現在は、公債費の償還のピークが過ぎ</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年度の公債費の比率は前年度と比較し減少して</a:t>
          </a:r>
          <a:r>
            <a:rPr kumimoji="1" lang="ja-JP" altLang="en-US" sz="1100">
              <a:solidFill>
                <a:schemeClr val="dk1"/>
              </a:solidFill>
              <a:effectLst/>
              <a:latin typeface="+mn-lt"/>
              <a:ea typeface="+mn-ea"/>
              <a:cs typeface="+mn-cs"/>
            </a:rPr>
            <a:t>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36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0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142239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a:t>
          </a:r>
          <a:r>
            <a:rPr kumimoji="1" lang="ja-JP" altLang="en-US" sz="1100">
              <a:solidFill>
                <a:schemeClr val="dk1"/>
              </a:solidFill>
              <a:effectLst/>
              <a:latin typeface="+mn-lt"/>
              <a:ea typeface="+mn-ea"/>
              <a:cs typeface="+mn-cs"/>
            </a:rPr>
            <a:t>ほぼ前年度並みの数値となったものの、</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すれば</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高い数値となっている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福祉事務所を設置したことによる扶助費の増加が一因と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78</xdr:row>
      <xdr:rowOff>159657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164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78</xdr:row>
      <xdr:rowOff>159657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870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128632</xdr:rowOff>
    </xdr:from>
    <xdr:to>
      <xdr:col>73</xdr:col>
      <xdr:colOff>180975</xdr:colOff>
      <xdr:row>78</xdr:row>
      <xdr:rowOff>113937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3028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77</xdr:row>
      <xdr:rowOff>135164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302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164209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123861</xdr:rowOff>
    </xdr:from>
    <xdr:to>
      <xdr:col>29</xdr:col>
      <xdr:colOff>127000</xdr:colOff>
      <xdr:row>17</xdr:row>
      <xdr:rowOff>146332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86136"/>
          <a:ext cx="6477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108637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70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146332</xdr:rowOff>
    </xdr:from>
    <xdr:to>
      <xdr:col>26</xdr:col>
      <xdr:colOff>50800</xdr:colOff>
      <xdr:row>17</xdr:row>
      <xdr:rowOff>169424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08607"/>
          <a:ext cx="698500" cy="2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165752</xdr:rowOff>
    </xdr:from>
    <xdr:to>
      <xdr:col>22</xdr:col>
      <xdr:colOff>114300</xdr:colOff>
      <xdr:row>17</xdr:row>
      <xdr:rowOff>169424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8027"/>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165752</xdr:rowOff>
    </xdr:from>
    <xdr:to>
      <xdr:col>18</xdr:col>
      <xdr:colOff>177800</xdr:colOff>
      <xdr:row>18</xdr:row>
      <xdr:rowOff>34030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8027"/>
          <a:ext cx="698500" cy="3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21554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39631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73061</xdr:rowOff>
    </xdr:from>
    <xdr:to>
      <xdr:col>29</xdr:col>
      <xdr:colOff>177800</xdr:colOff>
      <xdr:row>18</xdr:row>
      <xdr:rowOff>3211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89588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95532</xdr:rowOff>
    </xdr:from>
    <xdr:to>
      <xdr:col>26</xdr:col>
      <xdr:colOff>101600</xdr:colOff>
      <xdr:row>18</xdr:row>
      <xdr:rowOff>25682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118624</xdr:rowOff>
    </xdr:from>
    <xdr:to>
      <xdr:col>22</xdr:col>
      <xdr:colOff>165100</xdr:colOff>
      <xdr:row>18</xdr:row>
      <xdr:rowOff>48774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58951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114952</xdr:rowOff>
    </xdr:from>
    <xdr:to>
      <xdr:col>19</xdr:col>
      <xdr:colOff>38100</xdr:colOff>
      <xdr:row>18</xdr:row>
      <xdr:rowOff>45102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154680</xdr:rowOff>
    </xdr:from>
    <xdr:to>
      <xdr:col>15</xdr:col>
      <xdr:colOff>101600</xdr:colOff>
      <xdr:row>18</xdr:row>
      <xdr:rowOff>84830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69607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153444</xdr:rowOff>
    </xdr:from>
    <xdr:to>
      <xdr:col>29</xdr:col>
      <xdr:colOff>127000</xdr:colOff>
      <xdr:row>35</xdr:row>
      <xdr:rowOff>181288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63794"/>
          <a:ext cx="647700" cy="2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166065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7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26077</xdr:rowOff>
    </xdr:from>
    <xdr:to>
      <xdr:col>26</xdr:col>
      <xdr:colOff>50800</xdr:colOff>
      <xdr:row>35</xdr:row>
      <xdr:rowOff>153444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36427"/>
          <a:ext cx="698500" cy="1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319449</xdr:rowOff>
    </xdr:from>
    <xdr:to>
      <xdr:col>22</xdr:col>
      <xdr:colOff>114300</xdr:colOff>
      <xdr:row>35</xdr:row>
      <xdr:rowOff>26077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86899"/>
          <a:ext cx="698500" cy="4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318677</xdr:rowOff>
    </xdr:from>
    <xdr:to>
      <xdr:col>18</xdr:col>
      <xdr:colOff>177800</xdr:colOff>
      <xdr:row>34</xdr:row>
      <xdr:rowOff>319449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86127"/>
          <a:ext cx="698500" cy="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130488</xdr:rowOff>
    </xdr:from>
    <xdr:to>
      <xdr:col>29</xdr:col>
      <xdr:colOff>177800</xdr:colOff>
      <xdr:row>35</xdr:row>
      <xdr:rowOff>232088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318465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102644</xdr:rowOff>
    </xdr:from>
    <xdr:to>
      <xdr:col>26</xdr:col>
      <xdr:colOff>101600</xdr:colOff>
      <xdr:row>35</xdr:row>
      <xdr:rowOff>204244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1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214421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318177</xdr:rowOff>
    </xdr:from>
    <xdr:to>
      <xdr:col>22</xdr:col>
      <xdr:colOff>165100</xdr:colOff>
      <xdr:row>35</xdr:row>
      <xdr:rowOff>76877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8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87055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268649</xdr:rowOff>
    </xdr:from>
    <xdr:to>
      <xdr:col>19</xdr:col>
      <xdr:colOff>38100</xdr:colOff>
      <xdr:row>35</xdr:row>
      <xdr:rowOff>27349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3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37526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0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267877</xdr:rowOff>
    </xdr:from>
    <xdr:to>
      <xdr:col>15</xdr:col>
      <xdr:colOff>101600</xdr:colOff>
      <xdr:row>35</xdr:row>
      <xdr:rowOff>26577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36754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74839</xdr:rowOff>
    </xdr:from>
    <xdr:to>
      <xdr:col>24</xdr:col>
      <xdr:colOff>63500</xdr:colOff>
      <xdr:row>36</xdr:row>
      <xdr:rowOff>81686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7039"/>
          <a:ext cx="8382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81686</xdr:rowOff>
    </xdr:from>
    <xdr:to>
      <xdr:col>19</xdr:col>
      <xdr:colOff>177800</xdr:colOff>
      <xdr:row>36</xdr:row>
      <xdr:rowOff>86914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388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86914</xdr:rowOff>
    </xdr:from>
    <xdr:to>
      <xdr:col>15</xdr:col>
      <xdr:colOff>50800</xdr:colOff>
      <xdr:row>36</xdr:row>
      <xdr:rowOff>105380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9114"/>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105380</xdr:rowOff>
    </xdr:from>
    <xdr:to>
      <xdr:col>10</xdr:col>
      <xdr:colOff>114300</xdr:colOff>
      <xdr:row>36</xdr:row>
      <xdr:rowOff>119119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7580"/>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95788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110199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3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24039</xdr:rowOff>
    </xdr:from>
    <xdr:to>
      <xdr:col>24</xdr:col>
      <xdr:colOff>114300</xdr:colOff>
      <xdr:row>36</xdr:row>
      <xdr:rowOff>125639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30886</xdr:rowOff>
    </xdr:from>
    <xdr:to>
      <xdr:col>20</xdr:col>
      <xdr:colOff>38100</xdr:colOff>
      <xdr:row>36</xdr:row>
      <xdr:rowOff>132486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123613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9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36114</xdr:rowOff>
    </xdr:from>
    <xdr:to>
      <xdr:col>15</xdr:col>
      <xdr:colOff>101600</xdr:colOff>
      <xdr:row>36</xdr:row>
      <xdr:rowOff>137714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154241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8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54580</xdr:rowOff>
    </xdr:from>
    <xdr:to>
      <xdr:col>10</xdr:col>
      <xdr:colOff>165100</xdr:colOff>
      <xdr:row>36</xdr:row>
      <xdr:rowOff>156180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147307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68319</xdr:rowOff>
    </xdr:from>
    <xdr:to>
      <xdr:col>6</xdr:col>
      <xdr:colOff>38100</xdr:colOff>
      <xdr:row>36</xdr:row>
      <xdr:rowOff>169919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161046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51465</xdr:rowOff>
    </xdr:from>
    <xdr:to>
      <xdr:col>24</xdr:col>
      <xdr:colOff>63500</xdr:colOff>
      <xdr:row>58</xdr:row>
      <xdr:rowOff>65838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95565"/>
          <a:ext cx="8382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51465</xdr:rowOff>
    </xdr:from>
    <xdr:to>
      <xdr:col>19</xdr:col>
      <xdr:colOff>177800</xdr:colOff>
      <xdr:row>58</xdr:row>
      <xdr:rowOff>71561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95565"/>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71561</xdr:rowOff>
    </xdr:from>
    <xdr:to>
      <xdr:col>15</xdr:col>
      <xdr:colOff>50800</xdr:colOff>
      <xdr:row>58</xdr:row>
      <xdr:rowOff>109832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5661"/>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109832</xdr:rowOff>
    </xdr:from>
    <xdr:to>
      <xdr:col>10</xdr:col>
      <xdr:colOff>114300</xdr:colOff>
      <xdr:row>58</xdr:row>
      <xdr:rowOff>139909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3932"/>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15038</xdr:rowOff>
    </xdr:from>
    <xdr:to>
      <xdr:col>24</xdr:col>
      <xdr:colOff>114300</xdr:colOff>
      <xdr:row>58</xdr:row>
      <xdr:rowOff>116638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101415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xdr:rowOff>
    </xdr:from>
    <xdr:to>
      <xdr:col>20</xdr:col>
      <xdr:colOff>38100</xdr:colOff>
      <xdr:row>58</xdr:row>
      <xdr:rowOff>102265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93392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20761</xdr:rowOff>
    </xdr:from>
    <xdr:to>
      <xdr:col>15</xdr:col>
      <xdr:colOff>101600</xdr:colOff>
      <xdr:row>58</xdr:row>
      <xdr:rowOff>122361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113488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5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59032</xdr:rowOff>
    </xdr:from>
    <xdr:to>
      <xdr:col>10</xdr:col>
      <xdr:colOff>165100</xdr:colOff>
      <xdr:row>58</xdr:row>
      <xdr:rowOff>160632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89109</xdr:rowOff>
    </xdr:from>
    <xdr:to>
      <xdr:col>6</xdr:col>
      <xdr:colOff>38100</xdr:colOff>
      <xdr:row>59</xdr:row>
      <xdr:rowOff>19259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115594</xdr:rowOff>
    </xdr:from>
    <xdr:to>
      <xdr:col>24</xdr:col>
      <xdr:colOff>63500</xdr:colOff>
      <xdr:row>77</xdr:row>
      <xdr:rowOff>121047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17244"/>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121047</xdr:rowOff>
    </xdr:from>
    <xdr:to>
      <xdr:col>19</xdr:col>
      <xdr:colOff>177800</xdr:colOff>
      <xdr:row>77</xdr:row>
      <xdr:rowOff>133003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22697"/>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132871</xdr:rowOff>
    </xdr:from>
    <xdr:to>
      <xdr:col>15</xdr:col>
      <xdr:colOff>50800</xdr:colOff>
      <xdr:row>77</xdr:row>
      <xdr:rowOff>133003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3452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131607</xdr:rowOff>
    </xdr:from>
    <xdr:to>
      <xdr:col>10</xdr:col>
      <xdr:colOff>114300</xdr:colOff>
      <xdr:row>77</xdr:row>
      <xdr:rowOff>132871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3325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64794</xdr:rowOff>
    </xdr:from>
    <xdr:to>
      <xdr:col>24</xdr:col>
      <xdr:colOff>114300</xdr:colOff>
      <xdr:row>77</xdr:row>
      <xdr:rowOff>166394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151171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70247</xdr:rowOff>
    </xdr:from>
    <xdr:to>
      <xdr:col>20</xdr:col>
      <xdr:colOff>38100</xdr:colOff>
      <xdr:row>78</xdr:row>
      <xdr:rowOff>397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162974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82203</xdr:rowOff>
    </xdr:from>
    <xdr:to>
      <xdr:col>15</xdr:col>
      <xdr:colOff>101600</xdr:colOff>
      <xdr:row>78</xdr:row>
      <xdr:rowOff>12353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3480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82071</xdr:rowOff>
    </xdr:from>
    <xdr:to>
      <xdr:col>10</xdr:col>
      <xdr:colOff>165100</xdr:colOff>
      <xdr:row>78</xdr:row>
      <xdr:rowOff>12221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3348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80807</xdr:rowOff>
    </xdr:from>
    <xdr:to>
      <xdr:col>6</xdr:col>
      <xdr:colOff>38100</xdr:colOff>
      <xdr:row>78</xdr:row>
      <xdr:rowOff>10957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113764</xdr:rowOff>
    </xdr:from>
    <xdr:to>
      <xdr:col>24</xdr:col>
      <xdr:colOff>63500</xdr:colOff>
      <xdr:row>95</xdr:row>
      <xdr:rowOff>136052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401514"/>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113764</xdr:rowOff>
    </xdr:from>
    <xdr:to>
      <xdr:col>19</xdr:col>
      <xdr:colOff>177800</xdr:colOff>
      <xdr:row>95</xdr:row>
      <xdr:rowOff>128584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0151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128584</xdr:rowOff>
    </xdr:from>
    <xdr:to>
      <xdr:col>15</xdr:col>
      <xdr:colOff>50800</xdr:colOff>
      <xdr:row>95</xdr:row>
      <xdr:rowOff>143633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1633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143633</xdr:rowOff>
    </xdr:from>
    <xdr:to>
      <xdr:col>10</xdr:col>
      <xdr:colOff>114300</xdr:colOff>
      <xdr:row>96</xdr:row>
      <xdr:rowOff>22247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31383"/>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151719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85252</xdr:rowOff>
    </xdr:from>
    <xdr:to>
      <xdr:col>24</xdr:col>
      <xdr:colOff>114300</xdr:colOff>
      <xdr:row>96</xdr:row>
      <xdr:rowOff>15402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108129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62964</xdr:rowOff>
    </xdr:from>
    <xdr:to>
      <xdr:col>20</xdr:col>
      <xdr:colOff>38100</xdr:colOff>
      <xdr:row>95</xdr:row>
      <xdr:rowOff>164564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77784</xdr:rowOff>
    </xdr:from>
    <xdr:to>
      <xdr:col>15</xdr:col>
      <xdr:colOff>101600</xdr:colOff>
      <xdr:row>96</xdr:row>
      <xdr:rowOff>7934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24461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92833</xdr:rowOff>
    </xdr:from>
    <xdr:to>
      <xdr:col>10</xdr:col>
      <xdr:colOff>165100</xdr:colOff>
      <xdr:row>96</xdr:row>
      <xdr:rowOff>22983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39510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142897</xdr:rowOff>
    </xdr:from>
    <xdr:to>
      <xdr:col>6</xdr:col>
      <xdr:colOff>38100</xdr:colOff>
      <xdr:row>96</xdr:row>
      <xdr:rowOff>73047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89574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147678</xdr:rowOff>
    </xdr:from>
    <xdr:to>
      <xdr:col>55</xdr:col>
      <xdr:colOff>0</xdr:colOff>
      <xdr:row>37</xdr:row>
      <xdr:rowOff>10830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19878"/>
          <a:ext cx="8382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147678</xdr:rowOff>
    </xdr:from>
    <xdr:to>
      <xdr:col>50</xdr:col>
      <xdr:colOff>114300</xdr:colOff>
      <xdr:row>37</xdr:row>
      <xdr:rowOff>61404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19878"/>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61404</xdr:rowOff>
    </xdr:from>
    <xdr:to>
      <xdr:col>45</xdr:col>
      <xdr:colOff>177800</xdr:colOff>
      <xdr:row>37</xdr:row>
      <xdr:rowOff>124818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054"/>
          <a:ext cx="8890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103893</xdr:rowOff>
    </xdr:from>
    <xdr:to>
      <xdr:col>41</xdr:col>
      <xdr:colOff>50800</xdr:colOff>
      <xdr:row>37</xdr:row>
      <xdr:rowOff>124818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47543"/>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61020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76489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9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131480</xdr:rowOff>
    </xdr:from>
    <xdr:to>
      <xdr:col>55</xdr:col>
      <xdr:colOff>50800</xdr:colOff>
      <xdr:row>37</xdr:row>
      <xdr:rowOff>61630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154357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96878</xdr:rowOff>
    </xdr:from>
    <xdr:to>
      <xdr:col>50</xdr:col>
      <xdr:colOff>165100</xdr:colOff>
      <xdr:row>37</xdr:row>
      <xdr:rowOff>27028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43555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10604</xdr:rowOff>
    </xdr:from>
    <xdr:to>
      <xdr:col>46</xdr:col>
      <xdr:colOff>38100</xdr:colOff>
      <xdr:row>37</xdr:row>
      <xdr:rowOff>112204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128731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74018</xdr:rowOff>
    </xdr:from>
    <xdr:to>
      <xdr:col>41</xdr:col>
      <xdr:colOff>101600</xdr:colOff>
      <xdr:row>38</xdr:row>
      <xdr:rowOff>4168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20695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53093</xdr:rowOff>
    </xdr:from>
    <xdr:to>
      <xdr:col>36</xdr:col>
      <xdr:colOff>165100</xdr:colOff>
      <xdr:row>37</xdr:row>
      <xdr:rowOff>154693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171220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50633</xdr:rowOff>
    </xdr:from>
    <xdr:to>
      <xdr:col>55</xdr:col>
      <xdr:colOff>0</xdr:colOff>
      <xdr:row>58</xdr:row>
      <xdr:rowOff>102900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4733"/>
          <a:ext cx="8382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102900</xdr:rowOff>
    </xdr:from>
    <xdr:to>
      <xdr:col>50</xdr:col>
      <xdr:colOff>114300</xdr:colOff>
      <xdr:row>58</xdr:row>
      <xdr:rowOff>114346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7000"/>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114346</xdr:rowOff>
    </xdr:from>
    <xdr:to>
      <xdr:col>45</xdr:col>
      <xdr:colOff>177800</xdr:colOff>
      <xdr:row>58</xdr:row>
      <xdr:rowOff>125778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8446"/>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107824</xdr:rowOff>
    </xdr:from>
    <xdr:to>
      <xdr:col>41</xdr:col>
      <xdr:colOff>50800</xdr:colOff>
      <xdr:row>58</xdr:row>
      <xdr:rowOff>125778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1924"/>
          <a:ext cx="8890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171283</xdr:rowOff>
    </xdr:from>
    <xdr:to>
      <xdr:col>55</xdr:col>
      <xdr:colOff>50800</xdr:colOff>
      <xdr:row>58</xdr:row>
      <xdr:rowOff>101433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52100</xdr:rowOff>
    </xdr:from>
    <xdr:to>
      <xdr:col>50</xdr:col>
      <xdr:colOff>165100</xdr:colOff>
      <xdr:row>58</xdr:row>
      <xdr:rowOff>153700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144827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63546</xdr:rowOff>
    </xdr:from>
    <xdr:to>
      <xdr:col>46</xdr:col>
      <xdr:colOff>38100</xdr:colOff>
      <xdr:row>58</xdr:row>
      <xdr:rowOff>165146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156273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74978</xdr:rowOff>
    </xdr:from>
    <xdr:to>
      <xdr:col>41</xdr:col>
      <xdr:colOff>101600</xdr:colOff>
      <xdr:row>59</xdr:row>
      <xdr:rowOff>5128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57024</xdr:rowOff>
    </xdr:from>
    <xdr:to>
      <xdr:col>36</xdr:col>
      <xdr:colOff>165100</xdr:colOff>
      <xdr:row>58</xdr:row>
      <xdr:rowOff>158624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149751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7809</xdr:rowOff>
    </xdr:from>
    <xdr:to>
      <xdr:col>55</xdr:col>
      <xdr:colOff>0</xdr:colOff>
      <xdr:row>79</xdr:row>
      <xdr:rowOff>57490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52359"/>
          <a:ext cx="838200" cy="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57490</xdr:rowOff>
    </xdr:from>
    <xdr:to>
      <xdr:col>50</xdr:col>
      <xdr:colOff>114300</xdr:colOff>
      <xdr:row>79</xdr:row>
      <xdr:rowOff>65007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02040"/>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65007</xdr:rowOff>
    </xdr:from>
    <xdr:to>
      <xdr:col>45</xdr:col>
      <xdr:colOff>177800</xdr:colOff>
      <xdr:row>79</xdr:row>
      <xdr:rowOff>67069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09557"/>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128459</xdr:rowOff>
    </xdr:from>
    <xdr:to>
      <xdr:col>55</xdr:col>
      <xdr:colOff>50800</xdr:colOff>
      <xdr:row>79</xdr:row>
      <xdr:rowOff>58609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6690</xdr:rowOff>
    </xdr:from>
    <xdr:to>
      <xdr:col>50</xdr:col>
      <xdr:colOff>165100</xdr:colOff>
      <xdr:row>79</xdr:row>
      <xdr:rowOff>108290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14207</xdr:rowOff>
    </xdr:from>
    <xdr:to>
      <xdr:col>46</xdr:col>
      <xdr:colOff>38100</xdr:colOff>
      <xdr:row>79</xdr:row>
      <xdr:rowOff>115807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106934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16269</xdr:rowOff>
    </xdr:from>
    <xdr:to>
      <xdr:col>41</xdr:col>
      <xdr:colOff>101600</xdr:colOff>
      <xdr:row>79</xdr:row>
      <xdr:rowOff>117869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108996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121238</xdr:rowOff>
    </xdr:from>
    <xdr:to>
      <xdr:col>55</xdr:col>
      <xdr:colOff>0</xdr:colOff>
      <xdr:row>97</xdr:row>
      <xdr:rowOff>167464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1888"/>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167464</xdr:rowOff>
    </xdr:from>
    <xdr:to>
      <xdr:col>50</xdr:col>
      <xdr:colOff>114300</xdr:colOff>
      <xdr:row>98</xdr:row>
      <xdr:rowOff>7093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98114"/>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7093</xdr:rowOff>
    </xdr:from>
    <xdr:to>
      <xdr:col>45</xdr:col>
      <xdr:colOff>177800</xdr:colOff>
      <xdr:row>98</xdr:row>
      <xdr:rowOff>19927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0919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70438</xdr:rowOff>
    </xdr:from>
    <xdr:to>
      <xdr:col>55</xdr:col>
      <xdr:colOff>50800</xdr:colOff>
      <xdr:row>98</xdr:row>
      <xdr:rowOff>588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116664</xdr:rowOff>
    </xdr:from>
    <xdr:to>
      <xdr:col>50</xdr:col>
      <xdr:colOff>165100</xdr:colOff>
      <xdr:row>98</xdr:row>
      <xdr:rowOff>46814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37941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127743</xdr:rowOff>
    </xdr:from>
    <xdr:to>
      <xdr:col>46</xdr:col>
      <xdr:colOff>38100</xdr:colOff>
      <xdr:row>98</xdr:row>
      <xdr:rowOff>57893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140577</xdr:rowOff>
    </xdr:from>
    <xdr:to>
      <xdr:col>41</xdr:col>
      <xdr:colOff>101600</xdr:colOff>
      <xdr:row>98</xdr:row>
      <xdr:rowOff>70727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61854</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26428" y="1686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43418</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9968"/>
          <a:ext cx="8382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29739</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6289"/>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164068</xdr:rowOff>
    </xdr:from>
    <xdr:to>
      <xdr:col>85</xdr:col>
      <xdr:colOff>177800</xdr:colOff>
      <xdr:row>39</xdr:row>
      <xdr:rowOff>94218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78995</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150389</xdr:rowOff>
    </xdr:from>
    <xdr:to>
      <xdr:col>67</xdr:col>
      <xdr:colOff>101600</xdr:colOff>
      <xdr:row>39</xdr:row>
      <xdr:rowOff>80539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71666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5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54984</xdr:rowOff>
    </xdr:from>
    <xdr:to>
      <xdr:col>85</xdr:col>
      <xdr:colOff>127000</xdr:colOff>
      <xdr:row>78</xdr:row>
      <xdr:rowOff>77814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28084"/>
          <a:ext cx="8382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88277</xdr:rowOff>
    </xdr:from>
    <xdr:to>
      <xdr:col>81</xdr:col>
      <xdr:colOff>50800</xdr:colOff>
      <xdr:row>78</xdr:row>
      <xdr:rowOff>54984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89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83533</xdr:rowOff>
    </xdr:from>
    <xdr:to>
      <xdr:col>76</xdr:col>
      <xdr:colOff>114300</xdr:colOff>
      <xdr:row>77</xdr:row>
      <xdr:rowOff>88277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85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83533</xdr:rowOff>
    </xdr:from>
    <xdr:to>
      <xdr:col>71</xdr:col>
      <xdr:colOff>177800</xdr:colOff>
      <xdr:row>77</xdr:row>
      <xdr:rowOff>140816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85183"/>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27014</xdr:rowOff>
    </xdr:from>
    <xdr:to>
      <xdr:col>85</xdr:col>
      <xdr:colOff>177800</xdr:colOff>
      <xdr:row>78</xdr:row>
      <xdr:rowOff>128614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5441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4184</xdr:rowOff>
    </xdr:from>
    <xdr:to>
      <xdr:col>81</xdr:col>
      <xdr:colOff>101600</xdr:colOff>
      <xdr:row>78</xdr:row>
      <xdr:rowOff>105784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96911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37477</xdr:rowOff>
    </xdr:from>
    <xdr:to>
      <xdr:col>76</xdr:col>
      <xdr:colOff>165100</xdr:colOff>
      <xdr:row>77</xdr:row>
      <xdr:rowOff>139077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155604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32733</xdr:rowOff>
    </xdr:from>
    <xdr:to>
      <xdr:col>72</xdr:col>
      <xdr:colOff>38100</xdr:colOff>
      <xdr:row>77</xdr:row>
      <xdr:rowOff>134333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150860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90016</xdr:rowOff>
    </xdr:from>
    <xdr:to>
      <xdr:col>67</xdr:col>
      <xdr:colOff>101600</xdr:colOff>
      <xdr:row>78</xdr:row>
      <xdr:rowOff>20166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11293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75850</xdr:rowOff>
    </xdr:from>
    <xdr:to>
      <xdr:col>85</xdr:col>
      <xdr:colOff>127000</xdr:colOff>
      <xdr:row>98</xdr:row>
      <xdr:rowOff>82390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7950"/>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82390</xdr:rowOff>
    </xdr:from>
    <xdr:to>
      <xdr:col>81</xdr:col>
      <xdr:colOff>50800</xdr:colOff>
      <xdr:row>98</xdr:row>
      <xdr:rowOff>92039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4490"/>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92039</xdr:rowOff>
    </xdr:from>
    <xdr:to>
      <xdr:col>76</xdr:col>
      <xdr:colOff>114300</xdr:colOff>
      <xdr:row>98</xdr:row>
      <xdr:rowOff>120436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4139"/>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109148</xdr:rowOff>
    </xdr:from>
    <xdr:to>
      <xdr:col>71</xdr:col>
      <xdr:colOff>177800</xdr:colOff>
      <xdr:row>98</xdr:row>
      <xdr:rowOff>120436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1248"/>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153632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116299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25050</xdr:rowOff>
    </xdr:from>
    <xdr:to>
      <xdr:col>85</xdr:col>
      <xdr:colOff>177800</xdr:colOff>
      <xdr:row>98</xdr:row>
      <xdr:rowOff>126650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31590</xdr:rowOff>
    </xdr:from>
    <xdr:to>
      <xdr:col>81</xdr:col>
      <xdr:colOff>101600</xdr:colOff>
      <xdr:row>98</xdr:row>
      <xdr:rowOff>133190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124317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41239</xdr:rowOff>
    </xdr:from>
    <xdr:to>
      <xdr:col>76</xdr:col>
      <xdr:colOff>165100</xdr:colOff>
      <xdr:row>98</xdr:row>
      <xdr:rowOff>142839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133966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69636</xdr:rowOff>
    </xdr:from>
    <xdr:to>
      <xdr:col>72</xdr:col>
      <xdr:colOff>38100</xdr:colOff>
      <xdr:row>98</xdr:row>
      <xdr:rowOff>171236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162363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58348</xdr:rowOff>
    </xdr:from>
    <xdr:to>
      <xdr:col>67</xdr:col>
      <xdr:colOff>101600</xdr:colOff>
      <xdr:row>98</xdr:row>
      <xdr:rowOff>159948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118623</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33723"/>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94574</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0967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151817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6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67823</xdr:rowOff>
    </xdr:from>
    <xdr:to>
      <xdr:col>116</xdr:col>
      <xdr:colOff>114300</xdr:colOff>
      <xdr:row>38</xdr:row>
      <xdr:rowOff>169423</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43774</xdr:rowOff>
    </xdr:from>
    <xdr:to>
      <xdr:col>98</xdr:col>
      <xdr:colOff>38100</xdr:colOff>
      <xdr:row>38</xdr:row>
      <xdr:rowOff>145374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161901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3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40043</xdr:rowOff>
    </xdr:from>
    <xdr:to>
      <xdr:col>116</xdr:col>
      <xdr:colOff>63500</xdr:colOff>
      <xdr:row>59</xdr:row>
      <xdr:rowOff>43282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55593"/>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40043</xdr:rowOff>
    </xdr:from>
    <xdr:to>
      <xdr:col>111</xdr:col>
      <xdr:colOff>177800</xdr:colOff>
      <xdr:row>59</xdr:row>
      <xdr:rowOff>40069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5559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34189</xdr:rowOff>
    </xdr:from>
    <xdr:to>
      <xdr:col>107</xdr:col>
      <xdr:colOff>50800</xdr:colOff>
      <xdr:row>59</xdr:row>
      <xdr:rowOff>40069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49739"/>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24727</xdr:rowOff>
    </xdr:from>
    <xdr:to>
      <xdr:col>102</xdr:col>
      <xdr:colOff>114300</xdr:colOff>
      <xdr:row>59</xdr:row>
      <xdr:rowOff>34189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40277"/>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163932</xdr:rowOff>
    </xdr:from>
    <xdr:to>
      <xdr:col>116</xdr:col>
      <xdr:colOff>114300</xdr:colOff>
      <xdr:row>59</xdr:row>
      <xdr:rowOff>94082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78859</xdr:rowOff>
    </xdr:from>
    <xdr:ext cx="313932"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2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160693</xdr:rowOff>
    </xdr:from>
    <xdr:to>
      <xdr:col>112</xdr:col>
      <xdr:colOff>38100</xdr:colOff>
      <xdr:row>59</xdr:row>
      <xdr:rowOff>90843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81970</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19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160719</xdr:rowOff>
    </xdr:from>
    <xdr:to>
      <xdr:col>107</xdr:col>
      <xdr:colOff>101600</xdr:colOff>
      <xdr:row>59</xdr:row>
      <xdr:rowOff>90869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81996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9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154839</xdr:rowOff>
    </xdr:from>
    <xdr:to>
      <xdr:col>102</xdr:col>
      <xdr:colOff>165100</xdr:colOff>
      <xdr:row>59</xdr:row>
      <xdr:rowOff>84989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76116</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91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145377</xdr:rowOff>
    </xdr:from>
    <xdr:to>
      <xdr:col>98</xdr:col>
      <xdr:colOff>38100</xdr:colOff>
      <xdr:row>59</xdr:row>
      <xdr:rowOff>75527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66654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163917</xdr:rowOff>
    </xdr:from>
    <xdr:to>
      <xdr:col>116</xdr:col>
      <xdr:colOff>63500</xdr:colOff>
      <xdr:row>76</xdr:row>
      <xdr:rowOff>169943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194117"/>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148174</xdr:rowOff>
    </xdr:from>
    <xdr:to>
      <xdr:col>111</xdr:col>
      <xdr:colOff>177800</xdr:colOff>
      <xdr:row>76</xdr:row>
      <xdr:rowOff>169943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178374"/>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148174</xdr:rowOff>
    </xdr:from>
    <xdr:to>
      <xdr:col>107</xdr:col>
      <xdr:colOff>50800</xdr:colOff>
      <xdr:row>76</xdr:row>
      <xdr:rowOff>153389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78374"/>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151447</xdr:rowOff>
    </xdr:from>
    <xdr:to>
      <xdr:col>102</xdr:col>
      <xdr:colOff>114300</xdr:colOff>
      <xdr:row>76</xdr:row>
      <xdr:rowOff>153389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181647"/>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113117</xdr:rowOff>
    </xdr:from>
    <xdr:to>
      <xdr:col>116</xdr:col>
      <xdr:colOff>114300</xdr:colOff>
      <xdr:row>77</xdr:row>
      <xdr:rowOff>43267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91544</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119143</xdr:rowOff>
    </xdr:from>
    <xdr:to>
      <xdr:col>112</xdr:col>
      <xdr:colOff>38100</xdr:colOff>
      <xdr:row>77</xdr:row>
      <xdr:rowOff>49293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40420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324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97374</xdr:rowOff>
    </xdr:from>
    <xdr:to>
      <xdr:col>107</xdr:col>
      <xdr:colOff>101600</xdr:colOff>
      <xdr:row>77</xdr:row>
      <xdr:rowOff>27524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44050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9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102589</xdr:rowOff>
    </xdr:from>
    <xdr:to>
      <xdr:col>102</xdr:col>
      <xdr:colOff>165100</xdr:colOff>
      <xdr:row>77</xdr:row>
      <xdr:rowOff>32739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23866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22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100647</xdr:rowOff>
    </xdr:from>
    <xdr:to>
      <xdr:col>98</xdr:col>
      <xdr:colOff>38100</xdr:colOff>
      <xdr:row>77</xdr:row>
      <xdr:rowOff>30797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21924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22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歳出決算額は、住民一人当たり</a:t>
          </a:r>
          <a:r>
            <a:rPr kumimoji="1" lang="en-US" altLang="ja-JP" sz="1100" baseline="0">
              <a:solidFill>
                <a:schemeClr val="dk1"/>
              </a:solidFill>
              <a:effectLst/>
              <a:latin typeface="+mn-lt"/>
              <a:ea typeface="+mn-ea"/>
              <a:cs typeface="+mn-cs"/>
            </a:rPr>
            <a:t>1,096,186</a:t>
          </a:r>
          <a:r>
            <a:rPr kumimoji="1" lang="ja-JP" altLang="ja-JP" sz="1100" baseline="0">
              <a:solidFill>
                <a:schemeClr val="dk1"/>
              </a:solidFill>
              <a:effectLst/>
              <a:latin typeface="+mn-lt"/>
              <a:ea typeface="+mn-ea"/>
              <a:cs typeface="+mn-cs"/>
            </a:rPr>
            <a:t>円となっている。類似団体と比較して差が大きいものとして</a:t>
          </a:r>
          <a:r>
            <a:rPr kumimoji="1" lang="ja-JP" altLang="en-US" sz="1100" baseline="0">
              <a:solidFill>
                <a:schemeClr val="dk1"/>
              </a:solidFill>
              <a:effectLst/>
              <a:latin typeface="+mn-lt"/>
              <a:ea typeface="+mn-ea"/>
              <a:cs typeface="+mn-cs"/>
            </a:rPr>
            <a:t>維持補修費</a:t>
          </a:r>
          <a:r>
            <a:rPr kumimoji="1" lang="ja-JP" altLang="ja-JP" sz="1100" baseline="0">
              <a:solidFill>
                <a:schemeClr val="dk1"/>
              </a:solidFill>
              <a:effectLst/>
              <a:latin typeface="+mn-lt"/>
              <a:ea typeface="+mn-ea"/>
              <a:cs typeface="+mn-cs"/>
            </a:rPr>
            <a:t>があげられる。</a:t>
          </a:r>
          <a:r>
            <a:rPr kumimoji="1" lang="ja-JP" altLang="en-US" sz="1100" baseline="0">
              <a:solidFill>
                <a:schemeClr val="dk1"/>
              </a:solidFill>
              <a:effectLst/>
              <a:latin typeface="+mn-lt"/>
              <a:ea typeface="+mn-ea"/>
              <a:cs typeface="+mn-cs"/>
            </a:rPr>
            <a:t>維持補修費</a:t>
          </a:r>
          <a:r>
            <a:rPr kumimoji="1" lang="ja-JP" altLang="ja-JP" sz="1100" baseline="0">
              <a:solidFill>
                <a:schemeClr val="dk1"/>
              </a:solidFill>
              <a:effectLst/>
              <a:latin typeface="+mn-lt"/>
              <a:ea typeface="+mn-ea"/>
              <a:cs typeface="+mn-cs"/>
            </a:rPr>
            <a:t>の住民一人当たり</a:t>
          </a:r>
          <a:r>
            <a:rPr kumimoji="1" lang="ja-JP" altLang="en-US" sz="1100" baseline="0">
              <a:solidFill>
                <a:schemeClr val="dk1"/>
              </a:solidFill>
              <a:effectLst/>
              <a:latin typeface="+mn-lt"/>
              <a:ea typeface="+mn-ea"/>
              <a:cs typeface="+mn-cs"/>
            </a:rPr>
            <a:t>コストは</a:t>
          </a:r>
          <a:r>
            <a:rPr kumimoji="1" lang="en-US" altLang="ja-JP" sz="1100" baseline="0">
              <a:solidFill>
                <a:schemeClr val="dk1"/>
              </a:solidFill>
              <a:effectLst/>
              <a:latin typeface="+mn-lt"/>
              <a:ea typeface="+mn-ea"/>
              <a:cs typeface="+mn-cs"/>
            </a:rPr>
            <a:t>14,218</a:t>
          </a:r>
          <a:r>
            <a:rPr kumimoji="1" lang="ja-JP" altLang="ja-JP" sz="1100" baseline="0">
              <a:solidFill>
                <a:schemeClr val="dk1"/>
              </a:solidFill>
              <a:effectLst/>
              <a:latin typeface="+mn-lt"/>
              <a:ea typeface="+mn-ea"/>
              <a:cs typeface="+mn-cs"/>
            </a:rPr>
            <a:t>円であるが、類似団体の平均と比較すると</a:t>
          </a:r>
          <a:r>
            <a:rPr kumimoji="1" lang="ja-JP" altLang="en-US"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となっている。これは本町の実質公債費比率が高く、公共投資を抑制してきたことによ</a:t>
          </a:r>
          <a:r>
            <a:rPr kumimoji="1" lang="ja-JP" altLang="en-US" sz="1100" baseline="0">
              <a:solidFill>
                <a:schemeClr val="dk1"/>
              </a:solidFill>
              <a:effectLst/>
              <a:latin typeface="+mn-lt"/>
              <a:ea typeface="+mn-ea"/>
              <a:cs typeface="+mn-cs"/>
            </a:rPr>
            <a:t>り、維持管理するべき公共施設が少ないためである。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11.6</a:t>
          </a:r>
          <a:r>
            <a:rPr kumimoji="1" lang="ja-JP" altLang="ja-JP" sz="1100" baseline="0">
              <a:solidFill>
                <a:schemeClr val="dk1"/>
              </a:solidFill>
              <a:effectLst/>
              <a:latin typeface="+mn-lt"/>
              <a:ea typeface="+mn-ea"/>
              <a:cs typeface="+mn-cs"/>
            </a:rPr>
            <a:t>％となり、健全化の成果が表れてきたことから、今後は遅れている公共投資を積極的に行うこととしている。また、補助費等については、住民一人当たり</a:t>
          </a:r>
          <a:r>
            <a:rPr kumimoji="1" lang="ja-JP" altLang="en-US" sz="1100" baseline="0">
              <a:solidFill>
                <a:schemeClr val="dk1"/>
              </a:solidFill>
              <a:effectLst/>
              <a:latin typeface="+mn-lt"/>
              <a:ea typeface="+mn-ea"/>
              <a:cs typeface="+mn-cs"/>
            </a:rPr>
            <a:t>コストは</a:t>
          </a:r>
          <a:r>
            <a:rPr kumimoji="1" lang="en-US" altLang="ja-JP" sz="1100" baseline="0">
              <a:solidFill>
                <a:schemeClr val="dk1"/>
              </a:solidFill>
              <a:effectLst/>
              <a:latin typeface="+mn-lt"/>
              <a:ea typeface="+mn-ea"/>
              <a:cs typeface="+mn-cs"/>
            </a:rPr>
            <a:t>263,923</a:t>
          </a:r>
          <a:r>
            <a:rPr kumimoji="1" lang="ja-JP" altLang="ja-JP" sz="1100" baseline="0">
              <a:solidFill>
                <a:schemeClr val="dk1"/>
              </a:solidFill>
              <a:effectLst/>
              <a:latin typeface="+mn-lt"/>
              <a:ea typeface="+mn-ea"/>
              <a:cs typeface="+mn-cs"/>
            </a:rPr>
            <a:t>円であり、類似団体の平均と比較すると</a:t>
          </a:r>
          <a:r>
            <a:rPr kumimoji="1" lang="en-US" altLang="ja-JP" sz="1100" baseline="0">
              <a:solidFill>
                <a:schemeClr val="dk1"/>
              </a:solidFill>
              <a:effectLst/>
              <a:latin typeface="+mn-lt"/>
              <a:ea typeface="+mn-ea"/>
              <a:cs typeface="+mn-cs"/>
            </a:rPr>
            <a:t>67,905</a:t>
          </a:r>
          <a:r>
            <a:rPr kumimoji="1" lang="ja-JP" altLang="ja-JP" sz="1100" baseline="0">
              <a:solidFill>
                <a:schemeClr val="dk1"/>
              </a:solidFill>
              <a:effectLst/>
              <a:latin typeface="+mn-lt"/>
              <a:ea typeface="+mn-ea"/>
              <a:cs typeface="+mn-cs"/>
            </a:rPr>
            <a:t>円高い数字となっている。これは平成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年度まで実施している一部事務組合の汚泥再生処理センター建設に伴う負担増の影響によるものであり、平成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年度からは低くなる見込みである。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21571</xdr:rowOff>
    </xdr:from>
    <xdr:to>
      <xdr:col>24</xdr:col>
      <xdr:colOff>63500</xdr:colOff>
      <xdr:row>37</xdr:row>
      <xdr:rowOff>33229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522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7607</xdr:rowOff>
    </xdr:from>
    <xdr:to>
      <xdr:col>19</xdr:col>
      <xdr:colOff>177800</xdr:colOff>
      <xdr:row>37</xdr:row>
      <xdr:rowOff>33229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125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7607</xdr:rowOff>
    </xdr:from>
    <xdr:to>
      <xdr:col>15</xdr:col>
      <xdr:colOff>50800</xdr:colOff>
      <xdr:row>37</xdr:row>
      <xdr:rowOff>39650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51257"/>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39650</xdr:rowOff>
    </xdr:from>
    <xdr:to>
      <xdr:col>10</xdr:col>
      <xdr:colOff>114300</xdr:colOff>
      <xdr:row>37</xdr:row>
      <xdr:rowOff>50222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3300"/>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69258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142221</xdr:rowOff>
    </xdr:from>
    <xdr:to>
      <xdr:col>24</xdr:col>
      <xdr:colOff>114300</xdr:colOff>
      <xdr:row>37</xdr:row>
      <xdr:rowOff>72371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153879</xdr:rowOff>
    </xdr:from>
    <xdr:to>
      <xdr:col>20</xdr:col>
      <xdr:colOff>38100</xdr:colOff>
      <xdr:row>37</xdr:row>
      <xdr:rowOff>84029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100556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128257</xdr:rowOff>
    </xdr:from>
    <xdr:to>
      <xdr:col>15</xdr:col>
      <xdr:colOff>101600</xdr:colOff>
      <xdr:row>37</xdr:row>
      <xdr:rowOff>58407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74934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160300</xdr:rowOff>
    </xdr:from>
    <xdr:to>
      <xdr:col>10</xdr:col>
      <xdr:colOff>165100</xdr:colOff>
      <xdr:row>37</xdr:row>
      <xdr:rowOff>90450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81577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170872</xdr:rowOff>
    </xdr:from>
    <xdr:to>
      <xdr:col>6</xdr:col>
      <xdr:colOff>38100</xdr:colOff>
      <xdr:row>37</xdr:row>
      <xdr:rowOff>101022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157147</xdr:rowOff>
    </xdr:from>
    <xdr:to>
      <xdr:col>24</xdr:col>
      <xdr:colOff>63500</xdr:colOff>
      <xdr:row>58</xdr:row>
      <xdr:rowOff>41473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9797"/>
          <a:ext cx="8382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41473</xdr:rowOff>
    </xdr:from>
    <xdr:to>
      <xdr:col>19</xdr:col>
      <xdr:colOff>177800</xdr:colOff>
      <xdr:row>58</xdr:row>
      <xdr:rowOff>60243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5573"/>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60243</xdr:rowOff>
    </xdr:from>
    <xdr:to>
      <xdr:col>15</xdr:col>
      <xdr:colOff>50800</xdr:colOff>
      <xdr:row>58</xdr:row>
      <xdr:rowOff>79125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4343"/>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79125</xdr:rowOff>
    </xdr:from>
    <xdr:to>
      <xdr:col>10</xdr:col>
      <xdr:colOff>114300</xdr:colOff>
      <xdr:row>58</xdr:row>
      <xdr:rowOff>80485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322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78732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106347</xdr:rowOff>
    </xdr:from>
    <xdr:to>
      <xdr:col>24</xdr:col>
      <xdr:colOff>114300</xdr:colOff>
      <xdr:row>58</xdr:row>
      <xdr:rowOff>36497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65724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162123</xdr:rowOff>
    </xdr:from>
    <xdr:to>
      <xdr:col>20</xdr:col>
      <xdr:colOff>38100</xdr:colOff>
      <xdr:row>58</xdr:row>
      <xdr:rowOff>92273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83400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9443</xdr:rowOff>
    </xdr:from>
    <xdr:to>
      <xdr:col>15</xdr:col>
      <xdr:colOff>101600</xdr:colOff>
      <xdr:row>58</xdr:row>
      <xdr:rowOff>111043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102170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28325</xdr:rowOff>
    </xdr:from>
    <xdr:to>
      <xdr:col>10</xdr:col>
      <xdr:colOff>165100</xdr:colOff>
      <xdr:row>58</xdr:row>
      <xdr:rowOff>129925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121052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29685</xdr:rowOff>
    </xdr:from>
    <xdr:to>
      <xdr:col>6</xdr:col>
      <xdr:colOff>38100</xdr:colOff>
      <xdr:row>58</xdr:row>
      <xdr:rowOff>131285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22292</xdr:rowOff>
    </xdr:from>
    <xdr:to>
      <xdr:col>24</xdr:col>
      <xdr:colOff>63500</xdr:colOff>
      <xdr:row>76</xdr:row>
      <xdr:rowOff>29688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52492"/>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29688</xdr:rowOff>
    </xdr:from>
    <xdr:to>
      <xdr:col>19</xdr:col>
      <xdr:colOff>177800</xdr:colOff>
      <xdr:row>76</xdr:row>
      <xdr:rowOff>35877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59888"/>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35877</xdr:rowOff>
    </xdr:from>
    <xdr:to>
      <xdr:col>15</xdr:col>
      <xdr:colOff>50800</xdr:colOff>
      <xdr:row>76</xdr:row>
      <xdr:rowOff>62497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66077"/>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62497</xdr:rowOff>
    </xdr:from>
    <xdr:to>
      <xdr:col>10</xdr:col>
      <xdr:colOff>114300</xdr:colOff>
      <xdr:row>76</xdr:row>
      <xdr:rowOff>87734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9269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101092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119222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142941</xdr:rowOff>
    </xdr:from>
    <xdr:to>
      <xdr:col>24</xdr:col>
      <xdr:colOff>114300</xdr:colOff>
      <xdr:row>76</xdr:row>
      <xdr:rowOff>73090</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01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121369</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150338</xdr:rowOff>
    </xdr:from>
    <xdr:to>
      <xdr:col>20</xdr:col>
      <xdr:colOff>38100</xdr:colOff>
      <xdr:row>76</xdr:row>
      <xdr:rowOff>80488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71615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0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156527</xdr:rowOff>
    </xdr:from>
    <xdr:to>
      <xdr:col>15</xdr:col>
      <xdr:colOff>101600</xdr:colOff>
      <xdr:row>76</xdr:row>
      <xdr:rowOff>86677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103204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11697</xdr:rowOff>
    </xdr:from>
    <xdr:to>
      <xdr:col>10</xdr:col>
      <xdr:colOff>165100</xdr:colOff>
      <xdr:row>76</xdr:row>
      <xdr:rowOff>113297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104424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36934</xdr:rowOff>
    </xdr:from>
    <xdr:to>
      <xdr:col>6</xdr:col>
      <xdr:colOff>38100</xdr:colOff>
      <xdr:row>76</xdr:row>
      <xdr:rowOff>138534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129661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5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62761</xdr:rowOff>
    </xdr:from>
    <xdr:to>
      <xdr:col>24</xdr:col>
      <xdr:colOff>63500</xdr:colOff>
      <xdr:row>94</xdr:row>
      <xdr:rowOff>156696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179061"/>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62761</xdr:rowOff>
    </xdr:from>
    <xdr:to>
      <xdr:col>19</xdr:col>
      <xdr:colOff>177800</xdr:colOff>
      <xdr:row>95</xdr:row>
      <xdr:rowOff>38480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179061"/>
          <a:ext cx="889000" cy="1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38480</xdr:rowOff>
    </xdr:from>
    <xdr:to>
      <xdr:col>15</xdr:col>
      <xdr:colOff>50800</xdr:colOff>
      <xdr:row>95</xdr:row>
      <xdr:rowOff>155004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26230"/>
          <a:ext cx="889000" cy="1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110775</xdr:rowOff>
    </xdr:from>
    <xdr:to>
      <xdr:col>10</xdr:col>
      <xdr:colOff>114300</xdr:colOff>
      <xdr:row>95</xdr:row>
      <xdr:rowOff>155004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98525"/>
          <a:ext cx="889000" cy="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132889</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4484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105896</xdr:rowOff>
    </xdr:from>
    <xdr:to>
      <xdr:col>24</xdr:col>
      <xdr:colOff>114300</xdr:colOff>
      <xdr:row>95</xdr:row>
      <xdr:rowOff>36046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128773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11961</xdr:rowOff>
    </xdr:from>
    <xdr:to>
      <xdr:col>20</xdr:col>
      <xdr:colOff>38100</xdr:colOff>
      <xdr:row>94</xdr:row>
      <xdr:rowOff>113561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130088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9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159130</xdr:rowOff>
    </xdr:from>
    <xdr:to>
      <xdr:col>15</xdr:col>
      <xdr:colOff>101600</xdr:colOff>
      <xdr:row>95</xdr:row>
      <xdr:rowOff>89280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105807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104204</xdr:rowOff>
    </xdr:from>
    <xdr:to>
      <xdr:col>10</xdr:col>
      <xdr:colOff>165100</xdr:colOff>
      <xdr:row>96</xdr:row>
      <xdr:rowOff>34354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50881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6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59975</xdr:rowOff>
    </xdr:from>
    <xdr:to>
      <xdr:col>6</xdr:col>
      <xdr:colOff>38100</xdr:colOff>
      <xdr:row>95</xdr:row>
      <xdr:rowOff>161575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3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6652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1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140081</xdr:rowOff>
    </xdr:from>
    <xdr:to>
      <xdr:col>55</xdr:col>
      <xdr:colOff>0</xdr:colOff>
      <xdr:row>38</xdr:row>
      <xdr:rowOff>155893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55181"/>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152692</xdr:rowOff>
    </xdr:from>
    <xdr:to>
      <xdr:col>50</xdr:col>
      <xdr:colOff>114300</xdr:colOff>
      <xdr:row>38</xdr:row>
      <xdr:rowOff>155893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6779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152692</xdr:rowOff>
    </xdr:from>
    <xdr:to>
      <xdr:col>45</xdr:col>
      <xdr:colOff>177800</xdr:colOff>
      <xdr:row>38</xdr:row>
      <xdr:rowOff>164084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6779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74282</xdr:rowOff>
    </xdr:from>
    <xdr:to>
      <xdr:col>41</xdr:col>
      <xdr:colOff>50800</xdr:colOff>
      <xdr:row>38</xdr:row>
      <xdr:rowOff>164084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89382"/>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121734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48658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105093</xdr:rowOff>
    </xdr:from>
    <xdr:to>
      <xdr:col>50</xdr:col>
      <xdr:colOff>165100</xdr:colOff>
      <xdr:row>39</xdr:row>
      <xdr:rowOff>35243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51769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3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101892</xdr:rowOff>
    </xdr:from>
    <xdr:to>
      <xdr:col>46</xdr:col>
      <xdr:colOff>38100</xdr:colOff>
      <xdr:row>39</xdr:row>
      <xdr:rowOff>32042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23169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7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113284</xdr:rowOff>
    </xdr:from>
    <xdr:to>
      <xdr:col>41</xdr:col>
      <xdr:colOff>101600</xdr:colOff>
      <xdr:row>39</xdr:row>
      <xdr:rowOff>43434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34561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23482</xdr:rowOff>
    </xdr:from>
    <xdr:to>
      <xdr:col>36</xdr:col>
      <xdr:colOff>165100</xdr:colOff>
      <xdr:row>38</xdr:row>
      <xdr:rowOff>125082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141609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1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102567</xdr:rowOff>
    </xdr:from>
    <xdr:to>
      <xdr:col>55</xdr:col>
      <xdr:colOff>0</xdr:colOff>
      <xdr:row>58</xdr:row>
      <xdr:rowOff>106996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6667"/>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106996</xdr:rowOff>
    </xdr:from>
    <xdr:to>
      <xdr:col>50</xdr:col>
      <xdr:colOff>114300</xdr:colOff>
      <xdr:row>58</xdr:row>
      <xdr:rowOff>110782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109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110782</xdr:rowOff>
    </xdr:from>
    <xdr:to>
      <xdr:col>45</xdr:col>
      <xdr:colOff>177800</xdr:colOff>
      <xdr:row>58</xdr:row>
      <xdr:rowOff>113510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4882"/>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93484</xdr:rowOff>
    </xdr:from>
    <xdr:to>
      <xdr:col>41</xdr:col>
      <xdr:colOff>50800</xdr:colOff>
      <xdr:row>58</xdr:row>
      <xdr:rowOff>113510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37584"/>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160849</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51767</xdr:rowOff>
    </xdr:from>
    <xdr:to>
      <xdr:col>55</xdr:col>
      <xdr:colOff>50800</xdr:colOff>
      <xdr:row>58</xdr:row>
      <xdr:rowOff>153367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56196</xdr:rowOff>
    </xdr:from>
    <xdr:to>
      <xdr:col>50</xdr:col>
      <xdr:colOff>165100</xdr:colOff>
      <xdr:row>58</xdr:row>
      <xdr:rowOff>157796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148923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59982</xdr:rowOff>
    </xdr:from>
    <xdr:to>
      <xdr:col>46</xdr:col>
      <xdr:colOff>38100</xdr:colOff>
      <xdr:row>58</xdr:row>
      <xdr:rowOff>161582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62710</xdr:rowOff>
    </xdr:from>
    <xdr:to>
      <xdr:col>41</xdr:col>
      <xdr:colOff>101600</xdr:colOff>
      <xdr:row>58</xdr:row>
      <xdr:rowOff>164310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155437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42684</xdr:rowOff>
    </xdr:from>
    <xdr:to>
      <xdr:col>36</xdr:col>
      <xdr:colOff>165100</xdr:colOff>
      <xdr:row>58</xdr:row>
      <xdr:rowOff>144284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160811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23659</xdr:rowOff>
    </xdr:from>
    <xdr:to>
      <xdr:col>55</xdr:col>
      <xdr:colOff>0</xdr:colOff>
      <xdr:row>79</xdr:row>
      <xdr:rowOff>36350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68209"/>
          <a:ext cx="8382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20532</xdr:rowOff>
    </xdr:from>
    <xdr:to>
      <xdr:col>50</xdr:col>
      <xdr:colOff>114300</xdr:colOff>
      <xdr:row>79</xdr:row>
      <xdr:rowOff>23659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65082"/>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20532</xdr:rowOff>
    </xdr:from>
    <xdr:to>
      <xdr:col>45</xdr:col>
      <xdr:colOff>177800</xdr:colOff>
      <xdr:row>79</xdr:row>
      <xdr:rowOff>38216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65082"/>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36547</xdr:rowOff>
    </xdr:from>
    <xdr:to>
      <xdr:col>41</xdr:col>
      <xdr:colOff>50800</xdr:colOff>
      <xdr:row>79</xdr:row>
      <xdr:rowOff>38216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8109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157000</xdr:rowOff>
    </xdr:from>
    <xdr:to>
      <xdr:col>55</xdr:col>
      <xdr:colOff>50800</xdr:colOff>
      <xdr:row>79</xdr:row>
      <xdr:rowOff>87150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71927</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4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144309</xdr:rowOff>
    </xdr:from>
    <xdr:to>
      <xdr:col>50</xdr:col>
      <xdr:colOff>165100</xdr:colOff>
      <xdr:row>79</xdr:row>
      <xdr:rowOff>74459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65586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141182</xdr:rowOff>
    </xdr:from>
    <xdr:to>
      <xdr:col>46</xdr:col>
      <xdr:colOff>38100</xdr:colOff>
      <xdr:row>79</xdr:row>
      <xdr:rowOff>71332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62459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158866</xdr:rowOff>
    </xdr:from>
    <xdr:to>
      <xdr:col>41</xdr:col>
      <xdr:colOff>101600</xdr:colOff>
      <xdr:row>79</xdr:row>
      <xdr:rowOff>89016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80143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157197</xdr:rowOff>
    </xdr:from>
    <xdr:to>
      <xdr:col>36</xdr:col>
      <xdr:colOff>165100</xdr:colOff>
      <xdr:row>79</xdr:row>
      <xdr:rowOff>87347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78474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74079</xdr:rowOff>
    </xdr:from>
    <xdr:to>
      <xdr:col>55</xdr:col>
      <xdr:colOff>0</xdr:colOff>
      <xdr:row>98</xdr:row>
      <xdr:rowOff>84333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76179"/>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84333</xdr:rowOff>
    </xdr:from>
    <xdr:to>
      <xdr:col>50</xdr:col>
      <xdr:colOff>114300</xdr:colOff>
      <xdr:row>98</xdr:row>
      <xdr:rowOff>84342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8643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84342</xdr:rowOff>
    </xdr:from>
    <xdr:to>
      <xdr:col>45</xdr:col>
      <xdr:colOff>177800</xdr:colOff>
      <xdr:row>98</xdr:row>
      <xdr:rowOff>90712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86442"/>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78960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90712</xdr:rowOff>
    </xdr:from>
    <xdr:to>
      <xdr:col>41</xdr:col>
      <xdr:colOff>50800</xdr:colOff>
      <xdr:row>98</xdr:row>
      <xdr:rowOff>94678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9281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70972</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85472</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23279</xdr:rowOff>
    </xdr:from>
    <xdr:to>
      <xdr:col>55</xdr:col>
      <xdr:colOff>50800</xdr:colOff>
      <xdr:row>98</xdr:row>
      <xdr:rowOff>124879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109656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4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33533</xdr:rowOff>
    </xdr:from>
    <xdr:to>
      <xdr:col>50</xdr:col>
      <xdr:colOff>165100</xdr:colOff>
      <xdr:row>98</xdr:row>
      <xdr:rowOff>135133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126260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33542</xdr:rowOff>
    </xdr:from>
    <xdr:to>
      <xdr:col>46</xdr:col>
      <xdr:colOff>38100</xdr:colOff>
      <xdr:row>98</xdr:row>
      <xdr:rowOff>135142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126269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39912</xdr:rowOff>
    </xdr:from>
    <xdr:to>
      <xdr:col>41</xdr:col>
      <xdr:colOff>101600</xdr:colOff>
      <xdr:row>98</xdr:row>
      <xdr:rowOff>141512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43878</xdr:rowOff>
    </xdr:from>
    <xdr:to>
      <xdr:col>36</xdr:col>
      <xdr:colOff>165100</xdr:colOff>
      <xdr:row>98</xdr:row>
      <xdr:rowOff>145478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140355</xdr:rowOff>
    </xdr:from>
    <xdr:to>
      <xdr:col>85</xdr:col>
      <xdr:colOff>127000</xdr:colOff>
      <xdr:row>37</xdr:row>
      <xdr:rowOff>143327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8400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143327</xdr:rowOff>
    </xdr:from>
    <xdr:to>
      <xdr:col>81</xdr:col>
      <xdr:colOff>50800</xdr:colOff>
      <xdr:row>38</xdr:row>
      <xdr:rowOff>5870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86977"/>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171338</xdr:rowOff>
    </xdr:from>
    <xdr:to>
      <xdr:col>76</xdr:col>
      <xdr:colOff>114300</xdr:colOff>
      <xdr:row>38</xdr:row>
      <xdr:rowOff>5870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51498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171338</xdr:rowOff>
    </xdr:from>
    <xdr:to>
      <xdr:col>71</xdr:col>
      <xdr:colOff>177800</xdr:colOff>
      <xdr:row>38</xdr:row>
      <xdr:rowOff>25697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514988"/>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89555</xdr:rowOff>
    </xdr:from>
    <xdr:to>
      <xdr:col>85</xdr:col>
      <xdr:colOff>177800</xdr:colOff>
      <xdr:row>38</xdr:row>
      <xdr:rowOff>19706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3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67982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92527</xdr:rowOff>
    </xdr:from>
    <xdr:to>
      <xdr:col>81</xdr:col>
      <xdr:colOff>101600</xdr:colOff>
      <xdr:row>38</xdr:row>
      <xdr:rowOff>22678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61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126520</xdr:rowOff>
    </xdr:from>
    <xdr:to>
      <xdr:col>76</xdr:col>
      <xdr:colOff>165100</xdr:colOff>
      <xdr:row>38</xdr:row>
      <xdr:rowOff>56669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701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47797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120538</xdr:rowOff>
    </xdr:from>
    <xdr:to>
      <xdr:col>72</xdr:col>
      <xdr:colOff>38100</xdr:colOff>
      <xdr:row>38</xdr:row>
      <xdr:rowOff>50688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41815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146347</xdr:rowOff>
    </xdr:from>
    <xdr:to>
      <xdr:col>67</xdr:col>
      <xdr:colOff>101600</xdr:colOff>
      <xdr:row>38</xdr:row>
      <xdr:rowOff>76498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899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25891</xdr:rowOff>
    </xdr:from>
    <xdr:to>
      <xdr:col>85</xdr:col>
      <xdr:colOff>127000</xdr:colOff>
      <xdr:row>58</xdr:row>
      <xdr:rowOff>65691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69991"/>
          <a:ext cx="8382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25891</xdr:rowOff>
    </xdr:from>
    <xdr:to>
      <xdr:col>81</xdr:col>
      <xdr:colOff>50800</xdr:colOff>
      <xdr:row>58</xdr:row>
      <xdr:rowOff>41529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69991"/>
          <a:ext cx="889000" cy="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41529</xdr:rowOff>
    </xdr:from>
    <xdr:to>
      <xdr:col>76</xdr:col>
      <xdr:colOff>114300</xdr:colOff>
      <xdr:row>58</xdr:row>
      <xdr:rowOff>83316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985629"/>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79803</xdr:rowOff>
    </xdr:from>
    <xdr:to>
      <xdr:col>71</xdr:col>
      <xdr:colOff>177800</xdr:colOff>
      <xdr:row>58</xdr:row>
      <xdr:rowOff>83316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23903"/>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14891</xdr:rowOff>
    </xdr:from>
    <xdr:to>
      <xdr:col>85</xdr:col>
      <xdr:colOff>177800</xdr:colOff>
      <xdr:row>58</xdr:row>
      <xdr:rowOff>116491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101268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146541</xdr:rowOff>
    </xdr:from>
    <xdr:to>
      <xdr:col>81</xdr:col>
      <xdr:colOff>101600</xdr:colOff>
      <xdr:row>58</xdr:row>
      <xdr:rowOff>76691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67818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162179</xdr:rowOff>
    </xdr:from>
    <xdr:to>
      <xdr:col>76</xdr:col>
      <xdr:colOff>165100</xdr:colOff>
      <xdr:row>58</xdr:row>
      <xdr:rowOff>92329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32516</xdr:rowOff>
    </xdr:from>
    <xdr:to>
      <xdr:col>72</xdr:col>
      <xdr:colOff>38100</xdr:colOff>
      <xdr:row>58</xdr:row>
      <xdr:rowOff>134116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125243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29003</xdr:rowOff>
    </xdr:from>
    <xdr:to>
      <xdr:col>67</xdr:col>
      <xdr:colOff>101600</xdr:colOff>
      <xdr:row>58</xdr:row>
      <xdr:rowOff>130603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43418</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7968"/>
          <a:ext cx="8382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29739</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4289"/>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164068</xdr:rowOff>
    </xdr:from>
    <xdr:to>
      <xdr:col>85</xdr:col>
      <xdr:colOff>177800</xdr:colOff>
      <xdr:row>79</xdr:row>
      <xdr:rowOff>94218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78995</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150389</xdr:rowOff>
    </xdr:from>
    <xdr:to>
      <xdr:col>67</xdr:col>
      <xdr:colOff>101600</xdr:colOff>
      <xdr:row>79</xdr:row>
      <xdr:rowOff>80539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54984</xdr:rowOff>
    </xdr:from>
    <xdr:to>
      <xdr:col>85</xdr:col>
      <xdr:colOff>127000</xdr:colOff>
      <xdr:row>98</xdr:row>
      <xdr:rowOff>77814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857084"/>
          <a:ext cx="8382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88277</xdr:rowOff>
    </xdr:from>
    <xdr:to>
      <xdr:col>81</xdr:col>
      <xdr:colOff>50800</xdr:colOff>
      <xdr:row>98</xdr:row>
      <xdr:rowOff>54984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18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83533</xdr:rowOff>
    </xdr:from>
    <xdr:to>
      <xdr:col>76</xdr:col>
      <xdr:colOff>114300</xdr:colOff>
      <xdr:row>97</xdr:row>
      <xdr:rowOff>88277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14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83533</xdr:rowOff>
    </xdr:from>
    <xdr:to>
      <xdr:col>71</xdr:col>
      <xdr:colOff>177800</xdr:colOff>
      <xdr:row>97</xdr:row>
      <xdr:rowOff>140816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14183"/>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27014</xdr:rowOff>
    </xdr:from>
    <xdr:to>
      <xdr:col>85</xdr:col>
      <xdr:colOff>177800</xdr:colOff>
      <xdr:row>98</xdr:row>
      <xdr:rowOff>128614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5441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4184</xdr:rowOff>
    </xdr:from>
    <xdr:to>
      <xdr:col>81</xdr:col>
      <xdr:colOff>101600</xdr:colOff>
      <xdr:row>98</xdr:row>
      <xdr:rowOff>105784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96911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37477</xdr:rowOff>
    </xdr:from>
    <xdr:to>
      <xdr:col>76</xdr:col>
      <xdr:colOff>165100</xdr:colOff>
      <xdr:row>97</xdr:row>
      <xdr:rowOff>139077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155604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4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32733</xdr:rowOff>
    </xdr:from>
    <xdr:to>
      <xdr:col>72</xdr:col>
      <xdr:colOff>38100</xdr:colOff>
      <xdr:row>97</xdr:row>
      <xdr:rowOff>134333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150860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3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90016</xdr:rowOff>
    </xdr:from>
    <xdr:to>
      <xdr:col>67</xdr:col>
      <xdr:colOff>101600</xdr:colOff>
      <xdr:row>98</xdr:row>
      <xdr:rowOff>20166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11293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1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a:t>
          </a:r>
          <a:r>
            <a:rPr kumimoji="1" lang="en-US" altLang="ja-JP" sz="1100">
              <a:solidFill>
                <a:schemeClr val="dk1"/>
              </a:solidFill>
              <a:effectLst/>
              <a:latin typeface="+mn-lt"/>
              <a:ea typeface="+mn-ea"/>
              <a:cs typeface="+mn-cs"/>
            </a:rPr>
            <a:t>195,539</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84,164</a:t>
          </a:r>
          <a:r>
            <a:rPr kumimoji="1" lang="ja-JP" altLang="ja-JP" sz="1100">
              <a:solidFill>
                <a:schemeClr val="dk1"/>
              </a:solidFill>
              <a:effectLst/>
              <a:latin typeface="+mn-lt"/>
              <a:ea typeface="+mn-ea"/>
              <a:cs typeface="+mn-cs"/>
            </a:rPr>
            <a:t>円高くなっている。これは一部事務組合による汚泥再生処理センター建設に係る負担金増によるもので、平成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維持管理費用を要するものの下がる見込みである。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a:t>
          </a:r>
          <a:r>
            <a:rPr kumimoji="1" lang="en-US" altLang="ja-JP" sz="1100">
              <a:solidFill>
                <a:schemeClr val="dk1"/>
              </a:solidFill>
              <a:effectLst/>
              <a:latin typeface="+mn-lt"/>
              <a:ea typeface="+mn-ea"/>
              <a:cs typeface="+mn-cs"/>
            </a:rPr>
            <a:t>71,763</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79,739</a:t>
          </a:r>
          <a:r>
            <a:rPr kumimoji="1" lang="ja-JP" altLang="ja-JP" sz="1100">
              <a:solidFill>
                <a:schemeClr val="dk1"/>
              </a:solidFill>
              <a:effectLst/>
              <a:latin typeface="+mn-lt"/>
              <a:ea typeface="+mn-ea"/>
              <a:cs typeface="+mn-cs"/>
            </a:rPr>
            <a:t>円低くなっている。これは本町が実質公債費比率が高く公共投資を抑制したことによるもので、今後は遅れている公共投資を積極的に行うこととしている。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72,486</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75,986</a:t>
          </a:r>
          <a:r>
            <a:rPr kumimoji="1" lang="ja-JP" altLang="ja-JP" sz="1100">
              <a:solidFill>
                <a:schemeClr val="dk1"/>
              </a:solidFill>
              <a:effectLst/>
              <a:latin typeface="+mn-lt"/>
              <a:ea typeface="+mn-ea"/>
              <a:cs typeface="+mn-cs"/>
            </a:rPr>
            <a:t>円低くなっている。これは公債費の償還のピークが過ぎ</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年度の公債費は前年度と比較し減少している。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年度と比較しても数値は改善されつつある。ただし平成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年度は臨時財政対策債の発行を抑制したこともあり、実質単年度収支はマイナスとなった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なお、財政調整基金残高は増えており、今後も更なる財政の健全化に努める。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ポンプ更新など）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簡易水道特別会計では地理的に不利な地域であるため、収支を合わせるための水道料値上げには限界がある。概ね施設の更新が終了していることから大きな事業計画はないが、平成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年度には根雨地区簡易水道浄水場の老朽化に伴い、浄水施設の改修</a:t>
          </a:r>
          <a:r>
            <a:rPr kumimoji="1" lang="ja-JP" altLang="en-US" sz="1100">
              <a:solidFill>
                <a:schemeClr val="dk1"/>
              </a:solidFill>
              <a:effectLst/>
              <a:latin typeface="+mn-lt"/>
              <a:ea typeface="+mn-ea"/>
              <a:cs typeface="+mn-cs"/>
            </a:rPr>
            <a:t>を行った。</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ヵ年で汚泥処理センター設備更新を実施していくこととしている。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3837539</v>
      </c>
      <c r="BO4" s="410"/>
      <c r="BP4" s="410"/>
      <c r="BQ4" s="410"/>
      <c r="BR4" s="410"/>
      <c r="BS4" s="410"/>
      <c r="BT4" s="410"/>
      <c r="BU4" s="411"/>
      <c r="BV4" s="409">
        <v>3628436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12.1</v>
      </c>
      <c r="CU4" s="416"/>
      <c r="CV4" s="416"/>
      <c r="CW4" s="416"/>
      <c r="CX4" s="416"/>
      <c r="CY4" s="416"/>
      <c r="CZ4" s="416"/>
      <c r="DA4" s="417"/>
      <c r="DB4" s="415">
        <v>10.4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3565892</v>
      </c>
      <c r="BO5" s="447"/>
      <c r="BP5" s="447"/>
      <c r="BQ5" s="447"/>
      <c r="BR5" s="447"/>
      <c r="BS5" s="447"/>
      <c r="BT5" s="447"/>
      <c r="BU5" s="448"/>
      <c r="BV5" s="446">
        <v>3390047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83.7</v>
      </c>
      <c r="CU5" s="444"/>
      <c r="CV5" s="444"/>
      <c r="CW5" s="444"/>
      <c r="CX5" s="444"/>
      <c r="CY5" s="444"/>
      <c r="CZ5" s="444"/>
      <c r="DA5" s="445"/>
      <c r="DB5" s="443">
        <v>86.4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271647</v>
      </c>
      <c r="BO6" s="447"/>
      <c r="BP6" s="447"/>
      <c r="BQ6" s="447"/>
      <c r="BR6" s="447"/>
      <c r="BS6" s="447"/>
      <c r="BT6" s="447"/>
      <c r="BU6" s="448"/>
      <c r="BV6" s="446">
        <v>238389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83.7</v>
      </c>
      <c r="CU6" s="484"/>
      <c r="CV6" s="484"/>
      <c r="CW6" s="484"/>
      <c r="CX6" s="484"/>
      <c r="CY6" s="484"/>
      <c r="CZ6" s="484"/>
      <c r="DA6" s="485"/>
      <c r="DB6" s="483">
        <v>86.4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12776</v>
      </c>
      <c r="BO7" s="447"/>
      <c r="BP7" s="447"/>
      <c r="BQ7" s="447"/>
      <c r="BR7" s="447"/>
      <c r="BS7" s="447"/>
      <c r="BT7" s="447"/>
      <c r="BU7" s="448"/>
      <c r="BV7" s="446">
        <v>12379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2137885</v>
      </c>
      <c r="CU7" s="447"/>
      <c r="CV7" s="447"/>
      <c r="CW7" s="447"/>
      <c r="CX7" s="447"/>
      <c r="CY7" s="447"/>
      <c r="CZ7" s="447"/>
      <c r="DA7" s="448"/>
      <c r="DB7" s="446">
        <v>2170801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258871</v>
      </c>
      <c r="BO8" s="447"/>
      <c r="BP8" s="447"/>
      <c r="BQ8" s="447"/>
      <c r="BR8" s="447"/>
      <c r="BS8" s="447"/>
      <c r="BT8" s="447"/>
      <c r="BU8" s="448"/>
      <c r="BV8" s="446">
        <v>226010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3278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32861</v>
      </c>
      <c r="BO9" s="447"/>
      <c r="BP9" s="447"/>
      <c r="BQ9" s="447"/>
      <c r="BR9" s="447"/>
      <c r="BS9" s="447"/>
      <c r="BT9" s="447"/>
      <c r="BU9" s="448"/>
      <c r="BV9" s="446">
        <v>75545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8.8000000000000007</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3745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379</v>
      </c>
      <c r="BO10" s="447"/>
      <c r="BP10" s="447"/>
      <c r="BQ10" s="447"/>
      <c r="BR10" s="447"/>
      <c r="BS10" s="447"/>
      <c r="BT10" s="447"/>
      <c r="BU10" s="448"/>
      <c r="BV10" s="446">
        <v>101476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3253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53326</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3240</v>
      </c>
      <c r="S13" s="528"/>
      <c r="T13" s="528"/>
      <c r="U13" s="528"/>
      <c r="V13" s="529"/>
      <c r="W13" s="462" t="s">
        <v>133</v>
      </c>
      <c r="X13" s="463"/>
      <c r="Y13" s="463"/>
      <c r="Z13" s="463"/>
      <c r="AA13" s="463"/>
      <c r="AB13" s="453"/>
      <c r="AC13" s="497">
        <v>312</v>
      </c>
      <c r="AD13" s="498"/>
      <c r="AE13" s="498"/>
      <c r="AF13" s="498"/>
      <c r="AG13" s="537"/>
      <c r="AH13" s="497">
        <v>311</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-20086</v>
      </c>
      <c r="BO13" s="447"/>
      <c r="BP13" s="447"/>
      <c r="BQ13" s="447"/>
      <c r="BR13" s="447"/>
      <c r="BS13" s="447"/>
      <c r="BT13" s="447"/>
      <c r="BU13" s="448"/>
      <c r="BV13" s="446">
        <v>177021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14.9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3348</v>
      </c>
      <c r="S14" s="528"/>
      <c r="T14" s="528"/>
      <c r="U14" s="528"/>
      <c r="V14" s="529"/>
      <c r="W14" s="436"/>
      <c r="X14" s="437"/>
      <c r="Y14" s="437"/>
      <c r="Z14" s="437"/>
      <c r="AA14" s="437"/>
      <c r="AB14" s="426"/>
      <c r="AC14" s="530">
        <v>19.7</v>
      </c>
      <c r="AD14" s="531"/>
      <c r="AE14" s="531"/>
      <c r="AF14" s="531"/>
      <c r="AG14" s="532"/>
      <c r="AH14" s="530">
        <v>18.3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3333</v>
      </c>
      <c r="S15" s="528"/>
      <c r="T15" s="528"/>
      <c r="U15" s="528"/>
      <c r="V15" s="529"/>
      <c r="W15" s="462" t="s">
        <v>142</v>
      </c>
      <c r="X15" s="463"/>
      <c r="Y15" s="463"/>
      <c r="Z15" s="463"/>
      <c r="AA15" s="463"/>
      <c r="AB15" s="453"/>
      <c r="AC15" s="497">
        <v>322</v>
      </c>
      <c r="AD15" s="498"/>
      <c r="AE15" s="498"/>
      <c r="AF15" s="498"/>
      <c r="AG15" s="537"/>
      <c r="AH15" s="497">
        <v>387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340526</v>
      </c>
      <c r="BO15" s="410"/>
      <c r="BP15" s="410"/>
      <c r="BQ15" s="410"/>
      <c r="BR15" s="410"/>
      <c r="BS15" s="410"/>
      <c r="BT15" s="410"/>
      <c r="BU15" s="411"/>
      <c r="BV15" s="409">
        <v>357566</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20.3</v>
      </c>
      <c r="AD16" s="531"/>
      <c r="AE16" s="531"/>
      <c r="AF16" s="531"/>
      <c r="AG16" s="532"/>
      <c r="AH16" s="530">
        <v>22.7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1966382</v>
      </c>
      <c r="BO16" s="447"/>
      <c r="BP16" s="447"/>
      <c r="BQ16" s="447"/>
      <c r="BR16" s="447"/>
      <c r="BS16" s="447"/>
      <c r="BT16" s="447"/>
      <c r="BU16" s="448"/>
      <c r="BV16" s="446">
        <v>1999838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950</v>
      </c>
      <c r="AD17" s="498"/>
      <c r="AE17" s="498"/>
      <c r="AF17" s="498"/>
      <c r="AG17" s="537"/>
      <c r="AH17" s="497">
        <v>1005</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426686</v>
      </c>
      <c r="BO17" s="447"/>
      <c r="BP17" s="447"/>
      <c r="BQ17" s="447"/>
      <c r="BR17" s="447"/>
      <c r="BS17" s="447"/>
      <c r="BT17" s="447"/>
      <c r="BU17" s="448"/>
      <c r="BV17" s="446">
        <v>447022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133.97999999999999</v>
      </c>
      <c r="M18" s="559"/>
      <c r="N18" s="559"/>
      <c r="O18" s="559"/>
      <c r="P18" s="559"/>
      <c r="Q18" s="559"/>
      <c r="R18" s="560"/>
      <c r="S18" s="560"/>
      <c r="T18" s="560"/>
      <c r="U18" s="560"/>
      <c r="V18" s="561"/>
      <c r="W18" s="464"/>
      <c r="X18" s="465"/>
      <c r="Y18" s="465"/>
      <c r="Z18" s="465"/>
      <c r="AA18" s="465"/>
      <c r="AB18" s="456"/>
      <c r="AC18" s="562">
        <v>60</v>
      </c>
      <c r="AD18" s="563"/>
      <c r="AE18" s="563"/>
      <c r="AF18" s="563"/>
      <c r="AG18" s="564"/>
      <c r="AH18" s="562">
        <v>59</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1740590</v>
      </c>
      <c r="BO18" s="447"/>
      <c r="BP18" s="447"/>
      <c r="BQ18" s="447"/>
      <c r="BR18" s="447"/>
      <c r="BS18" s="447"/>
      <c r="BT18" s="447"/>
      <c r="BU18" s="448"/>
      <c r="BV18" s="446">
        <v>1811537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2643359</v>
      </c>
      <c r="BO19" s="447"/>
      <c r="BP19" s="447"/>
      <c r="BQ19" s="447"/>
      <c r="BR19" s="447"/>
      <c r="BS19" s="447"/>
      <c r="BT19" s="447"/>
      <c r="BU19" s="448"/>
      <c r="BV19" s="446">
        <v>2680588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1279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2524681</v>
      </c>
      <c r="BO23" s="447"/>
      <c r="BP23" s="447"/>
      <c r="BQ23" s="447"/>
      <c r="BR23" s="447"/>
      <c r="BS23" s="447"/>
      <c r="BT23" s="447"/>
      <c r="BU23" s="448"/>
      <c r="BV23" s="446">
        <v>2144711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8100</v>
      </c>
      <c r="R24" s="498"/>
      <c r="S24" s="498"/>
      <c r="T24" s="498"/>
      <c r="U24" s="498"/>
      <c r="V24" s="537"/>
      <c r="W24" s="596"/>
      <c r="X24" s="584"/>
      <c r="Y24" s="585"/>
      <c r="Z24" s="496" t="s">
        <v>166</v>
      </c>
      <c r="AA24" s="476"/>
      <c r="AB24" s="476"/>
      <c r="AC24" s="476"/>
      <c r="AD24" s="476"/>
      <c r="AE24" s="476"/>
      <c r="AF24" s="476"/>
      <c r="AG24" s="477"/>
      <c r="AH24" s="497">
        <v>57</v>
      </c>
      <c r="AI24" s="498"/>
      <c r="AJ24" s="498"/>
      <c r="AK24" s="498"/>
      <c r="AL24" s="537"/>
      <c r="AM24" s="497">
        <v>171171</v>
      </c>
      <c r="AN24" s="498"/>
      <c r="AO24" s="498"/>
      <c r="AP24" s="498"/>
      <c r="AQ24" s="498"/>
      <c r="AR24" s="537"/>
      <c r="AS24" s="497">
        <v>3003</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2516338</v>
      </c>
      <c r="BO24" s="447"/>
      <c r="BP24" s="447"/>
      <c r="BQ24" s="447"/>
      <c r="BR24" s="447"/>
      <c r="BS24" s="447"/>
      <c r="BT24" s="447"/>
      <c r="BU24" s="448"/>
      <c r="BV24" s="446">
        <v>2118670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6480</v>
      </c>
      <c r="R25" s="498"/>
      <c r="S25" s="498"/>
      <c r="T25" s="498"/>
      <c r="U25" s="498"/>
      <c r="V25" s="537"/>
      <c r="W25" s="596"/>
      <c r="X25" s="584"/>
      <c r="Y25" s="585"/>
      <c r="Z25" s="496" t="s">
        <v>169</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211117</v>
      </c>
      <c r="BO25" s="410"/>
      <c r="BP25" s="410"/>
      <c r="BQ25" s="410"/>
      <c r="BR25" s="410"/>
      <c r="BS25" s="410"/>
      <c r="BT25" s="410"/>
      <c r="BU25" s="411"/>
      <c r="BV25" s="409">
        <v>553198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5790</v>
      </c>
      <c r="R26" s="498"/>
      <c r="S26" s="498"/>
      <c r="T26" s="498"/>
      <c r="U26" s="498"/>
      <c r="V26" s="537"/>
      <c r="W26" s="596"/>
      <c r="X26" s="584"/>
      <c r="Y26" s="585"/>
      <c r="Z26" s="496" t="s">
        <v>172</v>
      </c>
      <c r="AA26" s="606"/>
      <c r="AB26" s="606"/>
      <c r="AC26" s="606"/>
      <c r="AD26" s="606"/>
      <c r="AE26" s="606"/>
      <c r="AF26" s="606"/>
      <c r="AG26" s="607"/>
      <c r="AH26" s="497">
        <v>2</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3160</v>
      </c>
      <c r="R27" s="498"/>
      <c r="S27" s="498"/>
      <c r="T27" s="498"/>
      <c r="U27" s="498"/>
      <c r="V27" s="537"/>
      <c r="W27" s="596"/>
      <c r="X27" s="584"/>
      <c r="Y27" s="585"/>
      <c r="Z27" s="496" t="s">
        <v>176</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16324</v>
      </c>
      <c r="BO27" s="620"/>
      <c r="BP27" s="620"/>
      <c r="BQ27" s="620"/>
      <c r="BR27" s="620"/>
      <c r="BS27" s="620"/>
      <c r="BT27" s="620"/>
      <c r="BU27" s="621"/>
      <c r="BV27" s="619">
        <v>16324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2350</v>
      </c>
      <c r="R28" s="498"/>
      <c r="S28" s="498"/>
      <c r="T28" s="498"/>
      <c r="U28" s="498"/>
      <c r="V28" s="537"/>
      <c r="W28" s="596"/>
      <c r="X28" s="584"/>
      <c r="Y28" s="585"/>
      <c r="Z28" s="496" t="s">
        <v>179</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1571560</v>
      </c>
      <c r="BO28" s="410"/>
      <c r="BP28" s="410"/>
      <c r="BQ28" s="410"/>
      <c r="BR28" s="410"/>
      <c r="BS28" s="410"/>
      <c r="BT28" s="410"/>
      <c r="BU28" s="411"/>
      <c r="BV28" s="409">
        <v>1624507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8</v>
      </c>
      <c r="M29" s="498"/>
      <c r="N29" s="498"/>
      <c r="O29" s="498"/>
      <c r="P29" s="537"/>
      <c r="Q29" s="497">
        <v>2210</v>
      </c>
      <c r="R29" s="498"/>
      <c r="S29" s="498"/>
      <c r="T29" s="498"/>
      <c r="U29" s="498"/>
      <c r="V29" s="537"/>
      <c r="W29" s="597"/>
      <c r="X29" s="598"/>
      <c r="Y29" s="599"/>
      <c r="Z29" s="496" t="s">
        <v>182</v>
      </c>
      <c r="AA29" s="476"/>
      <c r="AB29" s="476"/>
      <c r="AC29" s="476"/>
      <c r="AD29" s="476"/>
      <c r="AE29" s="476"/>
      <c r="AF29" s="476"/>
      <c r="AG29" s="477"/>
      <c r="AH29" s="497">
        <v>57</v>
      </c>
      <c r="AI29" s="498"/>
      <c r="AJ29" s="498"/>
      <c r="AK29" s="498"/>
      <c r="AL29" s="537"/>
      <c r="AM29" s="497">
        <v>171171</v>
      </c>
      <c r="AN29" s="498"/>
      <c r="AO29" s="498"/>
      <c r="AP29" s="498"/>
      <c r="AQ29" s="498"/>
      <c r="AR29" s="537"/>
      <c r="AS29" s="497">
        <v>3003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235845</v>
      </c>
      <c r="BO29" s="447"/>
      <c r="BP29" s="447"/>
      <c r="BQ29" s="447"/>
      <c r="BR29" s="447"/>
      <c r="BS29" s="447"/>
      <c r="BT29" s="447"/>
      <c r="BU29" s="448"/>
      <c r="BV29" s="446">
        <v>235716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303319</v>
      </c>
      <c r="BO30" s="620"/>
      <c r="BP30" s="620"/>
      <c r="BQ30" s="620"/>
      <c r="BR30" s="620"/>
      <c r="BS30" s="620"/>
      <c r="BT30" s="620"/>
      <c r="BU30" s="621"/>
      <c r="BV30" s="619">
        <v>87391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日野町農林振興公社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日野町江府町日南町衛生施設組合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まちづくり日野</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農業集落排水事業特別会計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鳥取県西部広域行政管理組合</v>
      </c>
      <c r="BZ36" s="633"/>
      <c r="CA36" s="633"/>
      <c r="CB36" s="633"/>
      <c r="CC36" s="633"/>
      <c r="CD36" s="633"/>
      <c r="CE36" s="633"/>
      <c r="CF36" s="633"/>
      <c r="CG36" s="633"/>
      <c r="CH36" s="633"/>
      <c r="CI36" s="633"/>
      <c r="CJ36" s="633"/>
      <c r="CK36" s="633"/>
      <c r="CL36" s="633"/>
      <c r="CM36" s="633"/>
      <c r="CN36" s="193"/>
      <c r="CO36" s="632">
        <f t="shared" si="3"/>
        <v>16</v>
      </c>
      <c r="CP36" s="632"/>
      <c r="CQ36" s="633" t="str">
        <f>IF('各会計、関係団体の財政状況及び健全化判断比率'!BS9="","",'各会計、関係団体の財政状況及び健全化判断比率'!BS9)</f>
        <v>奥日野土地開発公社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鳥取県後期高齢者医療広域連合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鳥取県後期高齢者医療広域連合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日野病院組合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x2EP6fdfZLZo5h2pAG8VRAlTeyEJF6C9CmPQse3BPwoJvxEEj8JoPAnQe0NLNDFNuAU5s4KUWaoSPfvgeYe7g==" saltValue="61vnVt1PQG3sz53qOxgf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5" t="s">
        <v>549</v>
      </c>
      <c r="D34" s="1225"/>
      <c r="E34" s="1226"/>
      <c r="F34" s="32">
        <v>10.23</v>
      </c>
      <c r="G34" s="33">
        <v>9.5399999999999991</v>
      </c>
      <c r="H34" s="33">
        <v>6.75</v>
      </c>
      <c r="I34" s="33">
        <v>10.41</v>
      </c>
      <c r="J34" s="34">
        <v>12.1</v>
      </c>
      <c r="K34" s="22"/>
      <c r="L34" s="22"/>
      <c r="M34" s="22"/>
      <c r="N34" s="22"/>
      <c r="O34" s="22"/>
      <c r="P34" s="22"/>
    </row>
    <row r="35" spans="1:16" ht="39" customHeight="1" x14ac:dyDescent="0.15">
      <c r="A35" s="22"/>
      <c r="B35" s="35"/>
      <c r="C35" s="1219" t="s">
        <v>550</v>
      </c>
      <c r="D35" s="1220"/>
      <c r="E35" s="1221"/>
      <c r="F35" s="36">
        <v>0.99</v>
      </c>
      <c r="G35" s="37">
        <v>1.03</v>
      </c>
      <c r="H35" s="37">
        <v>0.45</v>
      </c>
      <c r="I35" s="37">
        <v>1.65</v>
      </c>
      <c r="J35" s="38">
        <v>2.1800000000000002</v>
      </c>
      <c r="K35" s="22"/>
      <c r="L35" s="22"/>
      <c r="M35" s="22"/>
      <c r="N35" s="22"/>
      <c r="O35" s="22"/>
      <c r="P35" s="22"/>
    </row>
    <row r="36" spans="1:16" ht="39" customHeight="1" x14ac:dyDescent="0.15">
      <c r="A36" s="22"/>
      <c r="B36" s="35"/>
      <c r="C36" s="1219" t="s">
        <v>551</v>
      </c>
      <c r="D36" s="1220"/>
      <c r="E36" s="1221"/>
      <c r="F36" s="36">
        <v>0.47</v>
      </c>
      <c r="G36" s="37">
        <v>0.24</v>
      </c>
      <c r="H36" s="37">
        <v>0.01</v>
      </c>
      <c r="I36" s="37">
        <v>0.34</v>
      </c>
      <c r="J36" s="38">
        <v>0.41</v>
      </c>
      <c r="K36" s="22"/>
      <c r="L36" s="22"/>
      <c r="M36" s="22"/>
      <c r="N36" s="22"/>
      <c r="O36" s="22"/>
      <c r="P36" s="22"/>
    </row>
    <row r="37" spans="1:16" ht="39" customHeight="1" x14ac:dyDescent="0.15">
      <c r="A37" s="22"/>
      <c r="B37" s="35"/>
      <c r="C37" s="1219" t="s">
        <v>552</v>
      </c>
      <c r="D37" s="1220"/>
      <c r="E37" s="1221"/>
      <c r="F37" s="36">
        <v>0</v>
      </c>
      <c r="G37" s="37">
        <v>0</v>
      </c>
      <c r="H37" s="37">
        <v>0</v>
      </c>
      <c r="I37" s="37">
        <v>0</v>
      </c>
      <c r="J37" s="38">
        <v>0.01</v>
      </c>
      <c r="K37" s="22"/>
      <c r="L37" s="22"/>
      <c r="M37" s="22"/>
      <c r="N37" s="22"/>
      <c r="O37" s="22"/>
      <c r="P37" s="22"/>
    </row>
    <row r="38" spans="1:16" ht="39" customHeight="1" x14ac:dyDescent="0.15">
      <c r="A38" s="22"/>
      <c r="B38" s="35"/>
      <c r="C38" s="1219" t="s">
        <v>553</v>
      </c>
      <c r="D38" s="1220"/>
      <c r="E38" s="1221"/>
      <c r="F38" s="36">
        <v>0</v>
      </c>
      <c r="G38" s="37">
        <v>0</v>
      </c>
      <c r="H38" s="37">
        <v>0</v>
      </c>
      <c r="I38" s="37">
        <v>0</v>
      </c>
      <c r="J38" s="38">
        <v>0</v>
      </c>
      <c r="K38" s="22"/>
      <c r="L38" s="22"/>
      <c r="M38" s="22"/>
      <c r="N38" s="22"/>
      <c r="O38" s="22"/>
      <c r="P38" s="22"/>
    </row>
    <row r="39" spans="1:16" ht="39" customHeight="1" x14ac:dyDescent="0.15">
      <c r="A39" s="22"/>
      <c r="B39" s="35"/>
      <c r="C39" s="1219" t="s">
        <v>554</v>
      </c>
      <c r="D39" s="1220"/>
      <c r="E39" s="1221"/>
      <c r="F39" s="36">
        <v>0</v>
      </c>
      <c r="G39" s="37">
        <v>0</v>
      </c>
      <c r="H39" s="37">
        <v>0</v>
      </c>
      <c r="I39" s="37">
        <v>0</v>
      </c>
      <c r="J39" s="38">
        <v>0</v>
      </c>
      <c r="K39" s="22"/>
      <c r="L39" s="22"/>
      <c r="M39" s="22"/>
      <c r="N39" s="22"/>
      <c r="O39" s="22"/>
      <c r="P39" s="22"/>
    </row>
    <row r="40" spans="1:16" ht="39" customHeight="1" x14ac:dyDescent="0.15">
      <c r="A40" s="22"/>
      <c r="B40" s="35"/>
      <c r="C40" s="1219" t="s">
        <v>555</v>
      </c>
      <c r="D40" s="1220"/>
      <c r="E40" s="1221"/>
      <c r="F40" s="36">
        <v>0</v>
      </c>
      <c r="G40" s="37">
        <v>0</v>
      </c>
      <c r="H40" s="37">
        <v>0</v>
      </c>
      <c r="I40" s="37">
        <v>0</v>
      </c>
      <c r="J40" s="38">
        <v>0</v>
      </c>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556</v>
      </c>
      <c r="D42" s="1220"/>
      <c r="E42" s="1221"/>
      <c r="F42" s="36" t="s">
        <v>501</v>
      </c>
      <c r="G42" s="37" t="s">
        <v>501</v>
      </c>
      <c r="H42" s="37" t="s">
        <v>501</v>
      </c>
      <c r="I42" s="37" t="s">
        <v>501</v>
      </c>
      <c r="J42" s="38" t="s">
        <v>501</v>
      </c>
      <c r="K42" s="22"/>
      <c r="L42" s="22"/>
      <c r="M42" s="22"/>
      <c r="N42" s="22"/>
      <c r="O42" s="22"/>
      <c r="P42" s="22"/>
    </row>
    <row r="43" spans="1:16" ht="39" customHeight="1" thickBot="1" x14ac:dyDescent="0.2">
      <c r="A43" s="22"/>
      <c r="B43" s="40"/>
      <c r="C43" s="1222" t="s">
        <v>557</v>
      </c>
      <c r="D43" s="1223"/>
      <c r="E43" s="1224"/>
      <c r="F43" s="41">
        <v>0.02</v>
      </c>
      <c r="G43" s="42">
        <v>0.02</v>
      </c>
      <c r="H43" s="42">
        <v>0</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zKLhI3FuvH4WD4OZCLq2+pNSsW8Xnj0gnlj5BYMbRWjNXOXD625IH30RRffn9DFjgUW2M5llKOxfLtSxCPfw==" saltValue="cB4L5pWWgF9q7R3sLnn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blackAndWhite="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460</v>
      </c>
      <c r="L45" s="60">
        <v>477</v>
      </c>
      <c r="M45" s="60">
        <v>419</v>
      </c>
      <c r="N45" s="60">
        <v>283</v>
      </c>
      <c r="O45" s="61">
        <v>236</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501</v>
      </c>
      <c r="L46" s="64" t="s">
        <v>501</v>
      </c>
      <c r="M46" s="64" t="s">
        <v>501</v>
      </c>
      <c r="N46" s="64" t="s">
        <v>501</v>
      </c>
      <c r="O46" s="65" t="s">
        <v>501</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501</v>
      </c>
      <c r="L47" s="64" t="s">
        <v>501</v>
      </c>
      <c r="M47" s="64" t="s">
        <v>501</v>
      </c>
      <c r="N47" s="64" t="s">
        <v>501</v>
      </c>
      <c r="O47" s="65" t="s">
        <v>501</v>
      </c>
      <c r="P47" s="48"/>
      <c r="Q47" s="48"/>
      <c r="R47" s="48"/>
      <c r="S47" s="48"/>
      <c r="T47" s="48"/>
      <c r="U47" s="48"/>
    </row>
    <row r="48" spans="1:21" ht="30.75" customHeight="1" x14ac:dyDescent="0.15">
      <c r="A48" s="48"/>
      <c r="B48" s="1237"/>
      <c r="C48" s="1238"/>
      <c r="D48" s="62"/>
      <c r="E48" s="1229" t="s">
        <v>14</v>
      </c>
      <c r="F48" s="1229"/>
      <c r="G48" s="1229"/>
      <c r="H48" s="1229"/>
      <c r="I48" s="1229"/>
      <c r="J48" s="1230"/>
      <c r="K48" s="63">
        <v>151</v>
      </c>
      <c r="L48" s="64">
        <v>138</v>
      </c>
      <c r="M48" s="64">
        <v>125</v>
      </c>
      <c r="N48" s="64">
        <v>121</v>
      </c>
      <c r="O48" s="65">
        <v>109</v>
      </c>
      <c r="P48" s="48"/>
      <c r="Q48" s="48"/>
      <c r="R48" s="48"/>
      <c r="S48" s="48"/>
      <c r="T48" s="48"/>
      <c r="U48" s="48"/>
    </row>
    <row r="49" spans="1:21" ht="30.75" customHeight="1" x14ac:dyDescent="0.15">
      <c r="A49" s="48"/>
      <c r="B49" s="1237"/>
      <c r="C49" s="1238"/>
      <c r="D49" s="62"/>
      <c r="E49" s="1229" t="s">
        <v>15</v>
      </c>
      <c r="F49" s="1229"/>
      <c r="G49" s="1229"/>
      <c r="H49" s="1229"/>
      <c r="I49" s="1229"/>
      <c r="J49" s="1230"/>
      <c r="K49" s="63">
        <v>122</v>
      </c>
      <c r="L49" s="64">
        <v>117</v>
      </c>
      <c r="M49" s="64">
        <v>120</v>
      </c>
      <c r="N49" s="64">
        <v>136</v>
      </c>
      <c r="O49" s="65">
        <v>139</v>
      </c>
      <c r="P49" s="48"/>
      <c r="Q49" s="48"/>
      <c r="R49" s="48"/>
      <c r="S49" s="48"/>
      <c r="T49" s="48"/>
      <c r="U49" s="48"/>
    </row>
    <row r="50" spans="1:21" ht="30.75" customHeight="1" x14ac:dyDescent="0.15">
      <c r="A50" s="48"/>
      <c r="B50" s="1237"/>
      <c r="C50" s="1238"/>
      <c r="D50" s="62"/>
      <c r="E50" s="1229" t="s">
        <v>16</v>
      </c>
      <c r="F50" s="1229"/>
      <c r="G50" s="1229"/>
      <c r="H50" s="1229"/>
      <c r="I50" s="1229"/>
      <c r="J50" s="1230"/>
      <c r="K50" s="63">
        <v>22</v>
      </c>
      <c r="L50" s="64" t="s">
        <v>501</v>
      </c>
      <c r="M50" s="64" t="s">
        <v>501</v>
      </c>
      <c r="N50" s="64" t="s">
        <v>501</v>
      </c>
      <c r="O50" s="65" t="s">
        <v>501</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501</v>
      </c>
      <c r="L51" s="64" t="s">
        <v>501</v>
      </c>
      <c r="M51" s="64" t="s">
        <v>501</v>
      </c>
      <c r="N51" s="64" t="s">
        <v>501</v>
      </c>
      <c r="O51" s="65" t="s">
        <v>501</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416</v>
      </c>
      <c r="L52" s="64">
        <v>400</v>
      </c>
      <c r="M52" s="64">
        <v>375</v>
      </c>
      <c r="N52" s="64">
        <v>350</v>
      </c>
      <c r="O52" s="65">
        <v>319</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339</v>
      </c>
      <c r="L53" s="69">
        <v>332</v>
      </c>
      <c r="M53" s="69">
        <v>289</v>
      </c>
      <c r="N53" s="69">
        <v>190</v>
      </c>
      <c r="O53" s="70">
        <v>165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1x1ucWK/bcgmMtwsNqWMAcKnj0GNnT3+ES2OqnNMfCiLbuuRfWNBvhwJzlb54igEWPJlCEdtREPm1qx+Em2Ww==" saltValue="NJvsGIdCH+ThN1vm5Flm8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blackAndWhite="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43" t="s">
        <v>23</v>
      </c>
      <c r="C41" s="1244"/>
      <c r="D41" s="81"/>
      <c r="E41" s="1249" t="s">
        <v>24</v>
      </c>
      <c r="F41" s="1249"/>
      <c r="G41" s="1249"/>
      <c r="H41" s="1250"/>
      <c r="I41" s="82">
        <v>2621</v>
      </c>
      <c r="J41" s="83">
        <v>2239</v>
      </c>
      <c r="K41" s="83">
        <v>1982</v>
      </c>
      <c r="L41" s="83">
        <v>2145</v>
      </c>
      <c r="M41" s="84">
        <v>2525</v>
      </c>
    </row>
    <row r="42" spans="2:13" ht="27.75" customHeight="1" x14ac:dyDescent="0.15">
      <c r="B42" s="1245"/>
      <c r="C42" s="1246"/>
      <c r="D42" s="85"/>
      <c r="E42" s="1251" t="s">
        <v>25</v>
      </c>
      <c r="F42" s="1251"/>
      <c r="G42" s="1251"/>
      <c r="H42" s="1252"/>
      <c r="I42" s="86" t="s">
        <v>501</v>
      </c>
      <c r="J42" s="87" t="s">
        <v>501</v>
      </c>
      <c r="K42" s="87" t="s">
        <v>501</v>
      </c>
      <c r="L42" s="87" t="s">
        <v>501</v>
      </c>
      <c r="M42" s="88" t="s">
        <v>501</v>
      </c>
    </row>
    <row r="43" spans="2:13" ht="27.75" customHeight="1" x14ac:dyDescent="0.15">
      <c r="B43" s="1245"/>
      <c r="C43" s="1246"/>
      <c r="D43" s="85"/>
      <c r="E43" s="1251" t="s">
        <v>26</v>
      </c>
      <c r="F43" s="1251"/>
      <c r="G43" s="1251"/>
      <c r="H43" s="1252"/>
      <c r="I43" s="86">
        <v>2345</v>
      </c>
      <c r="J43" s="87">
        <v>2153</v>
      </c>
      <c r="K43" s="87">
        <v>1974</v>
      </c>
      <c r="L43" s="87">
        <v>1831</v>
      </c>
      <c r="M43" s="88">
        <v>1857</v>
      </c>
    </row>
    <row r="44" spans="2:13" ht="27.75" customHeight="1" x14ac:dyDescent="0.15">
      <c r="B44" s="1245"/>
      <c r="C44" s="1246"/>
      <c r="D44" s="85"/>
      <c r="E44" s="1251" t="s">
        <v>27</v>
      </c>
      <c r="F44" s="1251"/>
      <c r="G44" s="1251"/>
      <c r="H44" s="1252"/>
      <c r="I44" s="86">
        <v>237</v>
      </c>
      <c r="J44" s="87">
        <v>261</v>
      </c>
      <c r="K44" s="87">
        <v>252</v>
      </c>
      <c r="L44" s="87">
        <v>217</v>
      </c>
      <c r="M44" s="88">
        <v>187</v>
      </c>
    </row>
    <row r="45" spans="2:13" ht="27.75" customHeight="1" x14ac:dyDescent="0.15">
      <c r="B45" s="1245"/>
      <c r="C45" s="1246"/>
      <c r="D45" s="85"/>
      <c r="E45" s="1251" t="s">
        <v>28</v>
      </c>
      <c r="F45" s="1251"/>
      <c r="G45" s="1251"/>
      <c r="H45" s="1252"/>
      <c r="I45" s="86">
        <v>417</v>
      </c>
      <c r="J45" s="87">
        <v>378</v>
      </c>
      <c r="K45" s="87">
        <v>337</v>
      </c>
      <c r="L45" s="87">
        <v>302</v>
      </c>
      <c r="M45" s="88">
        <v>319</v>
      </c>
    </row>
    <row r="46" spans="2:13" ht="27.75" customHeight="1" x14ac:dyDescent="0.15">
      <c r="B46" s="1245"/>
      <c r="C46" s="1246"/>
      <c r="D46" s="89"/>
      <c r="E46" s="1251" t="s">
        <v>29</v>
      </c>
      <c r="F46" s="1251"/>
      <c r="G46" s="1251"/>
      <c r="H46" s="1252"/>
      <c r="I46" s="86" t="s">
        <v>501</v>
      </c>
      <c r="J46" s="87" t="s">
        <v>501</v>
      </c>
      <c r="K46" s="87" t="s">
        <v>501</v>
      </c>
      <c r="L46" s="87" t="s">
        <v>501</v>
      </c>
      <c r="M46" s="88" t="s">
        <v>501</v>
      </c>
    </row>
    <row r="47" spans="2:13" ht="27.75" customHeight="1" x14ac:dyDescent="0.15">
      <c r="B47" s="1245"/>
      <c r="C47" s="1246"/>
      <c r="D47" s="90"/>
      <c r="E47" s="1253" t="s">
        <v>30</v>
      </c>
      <c r="F47" s="1254"/>
      <c r="G47" s="1254"/>
      <c r="H47" s="1255"/>
      <c r="I47" s="86" t="s">
        <v>501</v>
      </c>
      <c r="J47" s="87" t="s">
        <v>501</v>
      </c>
      <c r="K47" s="87" t="s">
        <v>501</v>
      </c>
      <c r="L47" s="87" t="s">
        <v>501</v>
      </c>
      <c r="M47" s="88" t="s">
        <v>501</v>
      </c>
    </row>
    <row r="48" spans="2:13" ht="27.75" customHeight="1" x14ac:dyDescent="0.15">
      <c r="B48" s="1245"/>
      <c r="C48" s="1246"/>
      <c r="D48" s="85"/>
      <c r="E48" s="1251" t="s">
        <v>31</v>
      </c>
      <c r="F48" s="1251"/>
      <c r="G48" s="1251"/>
      <c r="H48" s="1252"/>
      <c r="I48" s="86" t="s">
        <v>501</v>
      </c>
      <c r="J48" s="87" t="s">
        <v>501</v>
      </c>
      <c r="K48" s="87" t="s">
        <v>501</v>
      </c>
      <c r="L48" s="87" t="s">
        <v>501</v>
      </c>
      <c r="M48" s="88" t="s">
        <v>501</v>
      </c>
    </row>
    <row r="49" spans="2:13" ht="27.75" customHeight="1" x14ac:dyDescent="0.15">
      <c r="B49" s="1247"/>
      <c r="C49" s="1248"/>
      <c r="D49" s="85"/>
      <c r="E49" s="1251" t="s">
        <v>32</v>
      </c>
      <c r="F49" s="1251"/>
      <c r="G49" s="1251"/>
      <c r="H49" s="1252"/>
      <c r="I49" s="86" t="s">
        <v>501</v>
      </c>
      <c r="J49" s="87" t="s">
        <v>501</v>
      </c>
      <c r="K49" s="87" t="s">
        <v>501</v>
      </c>
      <c r="L49" s="87" t="s">
        <v>501</v>
      </c>
      <c r="M49" s="88" t="s">
        <v>501</v>
      </c>
    </row>
    <row r="50" spans="2:13" ht="27.75" customHeight="1" x14ac:dyDescent="0.15">
      <c r="B50" s="1256" t="s">
        <v>33</v>
      </c>
      <c r="C50" s="1257"/>
      <c r="D50" s="91"/>
      <c r="E50" s="1251" t="s">
        <v>34</v>
      </c>
      <c r="F50" s="1251"/>
      <c r="G50" s="1251"/>
      <c r="H50" s="1252"/>
      <c r="I50" s="86">
        <v>1625</v>
      </c>
      <c r="J50" s="87">
        <v>1759</v>
      </c>
      <c r="K50" s="87">
        <v>1583</v>
      </c>
      <c r="L50" s="87">
        <v>1771</v>
      </c>
      <c r="M50" s="88">
        <v>2253</v>
      </c>
    </row>
    <row r="51" spans="2:13" ht="27.75" customHeight="1" x14ac:dyDescent="0.15">
      <c r="B51" s="1245"/>
      <c r="C51" s="1246"/>
      <c r="D51" s="85"/>
      <c r="E51" s="1251" t="s">
        <v>35</v>
      </c>
      <c r="F51" s="1251"/>
      <c r="G51" s="1251"/>
      <c r="H51" s="1252"/>
      <c r="I51" s="86">
        <v>73</v>
      </c>
      <c r="J51" s="87">
        <v>69</v>
      </c>
      <c r="K51" s="87">
        <v>66</v>
      </c>
      <c r="L51" s="87">
        <v>52</v>
      </c>
      <c r="M51" s="88">
        <v>38</v>
      </c>
    </row>
    <row r="52" spans="2:13" ht="27.75" customHeight="1" x14ac:dyDescent="0.15">
      <c r="B52" s="1247"/>
      <c r="C52" s="1248"/>
      <c r="D52" s="85"/>
      <c r="E52" s="1251" t="s">
        <v>36</v>
      </c>
      <c r="F52" s="1251"/>
      <c r="G52" s="1251"/>
      <c r="H52" s="1252"/>
      <c r="I52" s="86">
        <v>3488</v>
      </c>
      <c r="J52" s="87">
        <v>3336</v>
      </c>
      <c r="K52" s="87">
        <v>3315</v>
      </c>
      <c r="L52" s="87">
        <v>3404</v>
      </c>
      <c r="M52" s="88">
        <v>3638</v>
      </c>
    </row>
    <row r="53" spans="2:13" ht="27.75" customHeight="1" thickBot="1" x14ac:dyDescent="0.2">
      <c r="B53" s="1258" t="s">
        <v>37</v>
      </c>
      <c r="C53" s="1259"/>
      <c r="D53" s="92"/>
      <c r="E53" s="1260" t="s">
        <v>38</v>
      </c>
      <c r="F53" s="1260"/>
      <c r="G53" s="1260"/>
      <c r="H53" s="1261"/>
      <c r="I53" s="93">
        <v>434</v>
      </c>
      <c r="J53" s="94">
        <v>-134</v>
      </c>
      <c r="K53" s="94">
        <v>-420</v>
      </c>
      <c r="L53" s="94">
        <v>-734</v>
      </c>
      <c r="M53" s="95">
        <v>-1041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k/4CRxWOVl/1CqbG0WYLUoAMMgtq9OwmTfAZm/vbUS4KWhF+L0Y+SqUon4u+LWCdqlYcuLK+VObFlUJ3V3Xg==" saltValue="GN7tdKVEqp7yR0SYWvtv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blackAndWhite="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70" t="s">
        <v>41</v>
      </c>
      <c r="D55" s="1270"/>
      <c r="E55" s="1271"/>
      <c r="F55" s="107">
        <v>1523</v>
      </c>
      <c r="G55" s="107">
        <v>1625</v>
      </c>
      <c r="H55" s="108">
        <v>1572</v>
      </c>
    </row>
    <row r="56" spans="2:8" ht="52.5" customHeight="1" x14ac:dyDescent="0.15">
      <c r="B56" s="109"/>
      <c r="C56" s="1272" t="s">
        <v>42</v>
      </c>
      <c r="D56" s="1272"/>
      <c r="E56" s="1273"/>
      <c r="F56" s="110">
        <v>136</v>
      </c>
      <c r="G56" s="110">
        <v>236</v>
      </c>
      <c r="H56" s="111">
        <v>236</v>
      </c>
    </row>
    <row r="57" spans="2:8" ht="53.25" customHeight="1" x14ac:dyDescent="0.15">
      <c r="B57" s="109"/>
      <c r="C57" s="1274" t="s">
        <v>43</v>
      </c>
      <c r="D57" s="1274"/>
      <c r="E57" s="1275"/>
      <c r="F57" s="112">
        <v>98</v>
      </c>
      <c r="G57" s="112">
        <v>87</v>
      </c>
      <c r="H57" s="113">
        <v>303</v>
      </c>
    </row>
    <row r="58" spans="2:8" ht="45.75" customHeight="1" x14ac:dyDescent="0.15">
      <c r="B58" s="114"/>
      <c r="C58" s="1262" t="s">
        <v>575</v>
      </c>
      <c r="D58" s="1263"/>
      <c r="E58" s="1264"/>
      <c r="F58" s="115" t="s">
        <v>572</v>
      </c>
      <c r="G58" s="115" t="s">
        <v>572</v>
      </c>
      <c r="H58" s="116">
        <v>220</v>
      </c>
    </row>
    <row r="59" spans="2:8" ht="45.75" customHeight="1" x14ac:dyDescent="0.15">
      <c r="B59" s="114"/>
      <c r="C59" s="1262" t="s">
        <v>573</v>
      </c>
      <c r="D59" s="1263"/>
      <c r="E59" s="1264"/>
      <c r="F59" s="115">
        <v>31</v>
      </c>
      <c r="G59" s="115">
        <v>23</v>
      </c>
      <c r="H59" s="116">
        <v>25</v>
      </c>
    </row>
    <row r="60" spans="2:8" ht="45.75" customHeight="1" x14ac:dyDescent="0.15">
      <c r="B60" s="114"/>
      <c r="C60" s="1262" t="s">
        <v>569</v>
      </c>
      <c r="D60" s="1263"/>
      <c r="E60" s="1264"/>
      <c r="F60" s="115">
        <v>31</v>
      </c>
      <c r="G60" s="115">
        <v>31</v>
      </c>
      <c r="H60" s="116">
        <v>25</v>
      </c>
    </row>
    <row r="61" spans="2:8" ht="45.75" customHeight="1" x14ac:dyDescent="0.15">
      <c r="B61" s="114"/>
      <c r="C61" s="1262" t="s">
        <v>570</v>
      </c>
      <c r="D61" s="1263"/>
      <c r="E61" s="1264"/>
      <c r="F61" s="115">
        <v>12</v>
      </c>
      <c r="G61" s="115">
        <v>12</v>
      </c>
      <c r="H61" s="116">
        <v>12</v>
      </c>
    </row>
    <row r="62" spans="2:8" ht="45.75" customHeight="1" thickBot="1" x14ac:dyDescent="0.2">
      <c r="B62" s="117"/>
      <c r="C62" s="1265" t="s">
        <v>571</v>
      </c>
      <c r="D62" s="1266"/>
      <c r="E62" s="1267"/>
      <c r="F62" s="118">
        <v>10</v>
      </c>
      <c r="G62" s="118">
        <v>8</v>
      </c>
      <c r="H62" s="119">
        <v>8</v>
      </c>
    </row>
    <row r="63" spans="2:8" ht="52.5" customHeight="1" thickBot="1" x14ac:dyDescent="0.2">
      <c r="B63" s="120"/>
      <c r="C63" s="1268" t="s">
        <v>44</v>
      </c>
      <c r="D63" s="1268"/>
      <c r="E63" s="1269"/>
      <c r="F63" s="121">
        <v>1756</v>
      </c>
      <c r="G63" s="121">
        <v>1948</v>
      </c>
      <c r="H63" s="122">
        <v>2111</v>
      </c>
    </row>
    <row r="64" spans="2:8" ht="15" customHeight="1" x14ac:dyDescent="0.15"/>
    <row r="65" ht="0" hidden="1" customHeight="1" x14ac:dyDescent="0.15"/>
    <row r="66" ht="0" hidden="1" customHeight="1" x14ac:dyDescent="0.15"/>
  </sheetData>
  <sheetProtection algorithmName="SHA-512" hashValue="5x+iftwFt3jajtAKcZ0YT6WvzBLZ/A9Cg1RpWrinoHvmZgCqkUbtsbLG1D7PzOSS8+MxTMHiozTjjzEcuPx2EQ==" saltValue="NvNkJn/04Wu8/XmYrTc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blackAndWhite="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589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580</v>
      </c>
      <c r="AO51" s="1279"/>
      <c r="AP51" s="1279"/>
      <c r="AQ51" s="1279"/>
      <c r="AR51" s="1279"/>
      <c r="AS51" s="1279"/>
      <c r="AT51" s="1279"/>
      <c r="AU51" s="1279"/>
      <c r="AV51" s="1279"/>
      <c r="AW51" s="1279"/>
      <c r="AX51" s="1279"/>
      <c r="AY51" s="1279"/>
      <c r="AZ51" s="1279"/>
      <c r="BA51" s="1279"/>
      <c r="BB51" s="1279" t="s">
        <v>581</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582</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51.3</v>
      </c>
      <c r="CG53" s="1276"/>
      <c r="CH53" s="1276"/>
      <c r="CI53" s="1276"/>
      <c r="CJ53" s="1276"/>
      <c r="CK53" s="1276"/>
      <c r="CL53" s="1276"/>
      <c r="CM53" s="1276"/>
      <c r="CN53" s="1276">
        <v>56.2</v>
      </c>
      <c r="CO53" s="1276"/>
      <c r="CP53" s="1276"/>
      <c r="CQ53" s="1276"/>
      <c r="CR53" s="1276"/>
      <c r="CS53" s="1276"/>
      <c r="CT53" s="1276"/>
      <c r="CU53" s="1276"/>
      <c r="CV53" s="1276">
        <v>57.9</v>
      </c>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583</v>
      </c>
      <c r="AO55" s="1281"/>
      <c r="AP55" s="1281"/>
      <c r="AQ55" s="1281"/>
      <c r="AR55" s="1281"/>
      <c r="AS55" s="1281"/>
      <c r="AT55" s="1281"/>
      <c r="AU55" s="1281"/>
      <c r="AV55" s="1281"/>
      <c r="AW55" s="1281"/>
      <c r="AX55" s="1281"/>
      <c r="AY55" s="1281"/>
      <c r="AZ55" s="1281"/>
      <c r="BA55" s="1281"/>
      <c r="BB55" s="1279" t="s">
        <v>581</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582</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55.8</v>
      </c>
      <c r="CG57" s="1276"/>
      <c r="CH57" s="1276"/>
      <c r="CI57" s="1276"/>
      <c r="CJ57" s="1276"/>
      <c r="CK57" s="1276"/>
      <c r="CL57" s="1276"/>
      <c r="CM57" s="1276"/>
      <c r="CN57" s="1276">
        <v>56.3</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590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580</v>
      </c>
      <c r="AO73" s="1279"/>
      <c r="AP73" s="1279"/>
      <c r="AQ73" s="1279"/>
      <c r="AR73" s="1279"/>
      <c r="AS73" s="1279"/>
      <c r="AT73" s="1279"/>
      <c r="AU73" s="1279"/>
      <c r="AV73" s="1279"/>
      <c r="AW73" s="1279"/>
      <c r="AX73" s="1279"/>
      <c r="AY73" s="1279"/>
      <c r="AZ73" s="1279"/>
      <c r="BA73" s="1279"/>
      <c r="BB73" s="1279" t="s">
        <v>585</v>
      </c>
      <c r="BC73" s="1279"/>
      <c r="BD73" s="1279"/>
      <c r="BE73" s="1279"/>
      <c r="BF73" s="1279"/>
      <c r="BG73" s="1279"/>
      <c r="BH73" s="1279"/>
      <c r="BI73" s="1279"/>
      <c r="BJ73" s="1279"/>
      <c r="BK73" s="1279"/>
      <c r="BL73" s="1279"/>
      <c r="BM73" s="1279"/>
      <c r="BN73" s="1279"/>
      <c r="BO73" s="1279"/>
      <c r="BP73" s="1276">
        <v>24.1</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586</v>
      </c>
      <c r="BC75" s="1279"/>
      <c r="BD75" s="1279"/>
      <c r="BE75" s="1279"/>
      <c r="BF75" s="1279"/>
      <c r="BG75" s="1279"/>
      <c r="BH75" s="1279"/>
      <c r="BI75" s="1279"/>
      <c r="BJ75" s="1279"/>
      <c r="BK75" s="1279"/>
      <c r="BL75" s="1279"/>
      <c r="BM75" s="1279"/>
      <c r="BN75" s="1279"/>
      <c r="BO75" s="1279"/>
      <c r="BP75" s="1276">
        <v>20.3</v>
      </c>
      <c r="BQ75" s="1276"/>
      <c r="BR75" s="1276"/>
      <c r="BS75" s="1276"/>
      <c r="BT75" s="1276"/>
      <c r="BU75" s="1276"/>
      <c r="BV75" s="1276"/>
      <c r="BW75" s="1276"/>
      <c r="BX75" s="1276">
        <v>19.5</v>
      </c>
      <c r="BY75" s="1276"/>
      <c r="BZ75" s="1276"/>
      <c r="CA75" s="1276"/>
      <c r="CB75" s="1276"/>
      <c r="CC75" s="1276"/>
      <c r="CD75" s="1276"/>
      <c r="CE75" s="1276"/>
      <c r="CF75" s="1276">
        <v>17.7</v>
      </c>
      <c r="CG75" s="1276"/>
      <c r="CH75" s="1276"/>
      <c r="CI75" s="1276"/>
      <c r="CJ75" s="1276"/>
      <c r="CK75" s="1276"/>
      <c r="CL75" s="1276"/>
      <c r="CM75" s="1276"/>
      <c r="CN75" s="1276">
        <v>14.9</v>
      </c>
      <c r="CO75" s="1276"/>
      <c r="CP75" s="1276"/>
      <c r="CQ75" s="1276"/>
      <c r="CR75" s="1276"/>
      <c r="CS75" s="1276"/>
      <c r="CT75" s="1276"/>
      <c r="CU75" s="1276"/>
      <c r="CV75" s="1276">
        <v>11.6</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583</v>
      </c>
      <c r="AO77" s="1281"/>
      <c r="AP77" s="1281"/>
      <c r="AQ77" s="1281"/>
      <c r="AR77" s="1281"/>
      <c r="AS77" s="1281"/>
      <c r="AT77" s="1281"/>
      <c r="AU77" s="1281"/>
      <c r="AV77" s="1281"/>
      <c r="AW77" s="1281"/>
      <c r="AX77" s="1281"/>
      <c r="AY77" s="1281"/>
      <c r="AZ77" s="1281"/>
      <c r="BA77" s="1281"/>
      <c r="BB77" s="1279" t="s">
        <v>581</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586</v>
      </c>
      <c r="BC79" s="1279"/>
      <c r="BD79" s="1279"/>
      <c r="BE79" s="1279"/>
      <c r="BF79" s="1279"/>
      <c r="BG79" s="1279"/>
      <c r="BH79" s="1279"/>
      <c r="BI79" s="1279"/>
      <c r="BJ79" s="1279"/>
      <c r="BK79" s="1279"/>
      <c r="BL79" s="1279"/>
      <c r="BM79" s="1279"/>
      <c r="BN79" s="1279"/>
      <c r="BO79" s="1279"/>
      <c r="BP79" s="1276">
        <v>8.6</v>
      </c>
      <c r="BQ79" s="1276"/>
      <c r="BR79" s="1276"/>
      <c r="BS79" s="1276"/>
      <c r="BT79" s="1276"/>
      <c r="BU79" s="1276"/>
      <c r="BV79" s="1276"/>
      <c r="BW79" s="1276"/>
      <c r="BX79" s="1276">
        <v>7.7</v>
      </c>
      <c r="BY79" s="1276"/>
      <c r="BZ79" s="1276"/>
      <c r="CA79" s="1276"/>
      <c r="CB79" s="1276"/>
      <c r="CC79" s="1276"/>
      <c r="CD79" s="1276"/>
      <c r="CE79" s="1276"/>
      <c r="CF79" s="1276">
        <v>7.2</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HWw3cHcsAiFZpwthfFW95ngx+VUlFT02bUeiiXlYwcyttpNNdpWGeNLL5Vj0cDirLo5GwxDpxBuDWjkTxCvTQ==" saltValue="MVpUCDMsKvk4MCJCn/3X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yR4o1YWdR4pV4NmJkNGzjHoQVJ9uuREGf+R+rhevnwAsRTBEip7TM7EkJxpO2bBhXR3PQafCgHMOeVCkBHkww==" saltValue="KG+rZ9bLSb2eunI3D3bY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RuyeIc6wjSmttniG25C+v/skSVVDmau1SzkmqiIJ06EXgsuD331F6Gnq4X0akEvBDqWOBe2ITZi2nOktQmVjA==" saltValue="v2eWbQWx37b7lRk6oF6V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69719</v>
      </c>
      <c r="E3" s="141"/>
      <c r="F3" s="142">
        <v>238802</v>
      </c>
      <c r="G3" s="143"/>
      <c r="H3" s="144"/>
    </row>
    <row r="4" spans="1:8" x14ac:dyDescent="0.15">
      <c r="A4" s="145"/>
      <c r="B4" s="146"/>
      <c r="C4" s="147"/>
      <c r="D4" s="148">
        <v>64559</v>
      </c>
      <c r="E4" s="149"/>
      <c r="F4" s="150">
        <v>128562</v>
      </c>
      <c r="G4" s="151"/>
      <c r="H4" s="152"/>
    </row>
    <row r="5" spans="1:8" x14ac:dyDescent="0.15">
      <c r="A5" s="133" t="s">
        <v>535</v>
      </c>
      <c r="B5" s="138"/>
      <c r="C5" s="139"/>
      <c r="D5" s="140">
        <v>30452</v>
      </c>
      <c r="E5" s="141"/>
      <c r="F5" s="142">
        <v>288550</v>
      </c>
      <c r="G5" s="143"/>
      <c r="H5" s="144"/>
    </row>
    <row r="6" spans="1:8" x14ac:dyDescent="0.15">
      <c r="A6" s="145"/>
      <c r="B6" s="146"/>
      <c r="C6" s="147"/>
      <c r="D6" s="148">
        <v>25205</v>
      </c>
      <c r="E6" s="149"/>
      <c r="F6" s="150">
        <v>141525</v>
      </c>
      <c r="G6" s="151"/>
      <c r="H6" s="152"/>
    </row>
    <row r="7" spans="1:8" x14ac:dyDescent="0.15">
      <c r="A7" s="133" t="s">
        <v>536</v>
      </c>
      <c r="B7" s="138"/>
      <c r="C7" s="139"/>
      <c r="D7" s="140">
        <v>55456</v>
      </c>
      <c r="E7" s="141"/>
      <c r="F7" s="142">
        <v>245039</v>
      </c>
      <c r="G7" s="143"/>
      <c r="H7" s="144"/>
    </row>
    <row r="8" spans="1:8" x14ac:dyDescent="0.15">
      <c r="A8" s="145"/>
      <c r="B8" s="146"/>
      <c r="C8" s="147"/>
      <c r="D8" s="148">
        <v>53450</v>
      </c>
      <c r="E8" s="149"/>
      <c r="F8" s="150">
        <v>108922</v>
      </c>
      <c r="G8" s="151"/>
      <c r="H8" s="152"/>
    </row>
    <row r="9" spans="1:8" x14ac:dyDescent="0.15">
      <c r="A9" s="133" t="s">
        <v>537</v>
      </c>
      <c r="B9" s="138"/>
      <c r="C9" s="139"/>
      <c r="D9" s="140">
        <v>80490</v>
      </c>
      <c r="E9" s="141"/>
      <c r="F9" s="142">
        <v>291945</v>
      </c>
      <c r="G9" s="143"/>
      <c r="H9" s="144"/>
    </row>
    <row r="10" spans="1:8" x14ac:dyDescent="0.15">
      <c r="A10" s="145"/>
      <c r="B10" s="146"/>
      <c r="C10" s="147"/>
      <c r="D10" s="148">
        <v>68386</v>
      </c>
      <c r="E10" s="149"/>
      <c r="F10" s="150">
        <v>127651</v>
      </c>
      <c r="G10" s="151"/>
      <c r="H10" s="152"/>
    </row>
    <row r="11" spans="1:8" x14ac:dyDescent="0.15">
      <c r="A11" s="133" t="s">
        <v>538</v>
      </c>
      <c r="B11" s="138"/>
      <c r="C11" s="139"/>
      <c r="D11" s="140">
        <v>194811</v>
      </c>
      <c r="E11" s="141"/>
      <c r="F11" s="142">
        <v>291173</v>
      </c>
      <c r="G11" s="143"/>
      <c r="H11" s="144"/>
    </row>
    <row r="12" spans="1:8" x14ac:dyDescent="0.15">
      <c r="A12" s="145"/>
      <c r="B12" s="146"/>
      <c r="C12" s="153"/>
      <c r="D12" s="148">
        <v>129488</v>
      </c>
      <c r="E12" s="149"/>
      <c r="F12" s="150">
        <v>119071</v>
      </c>
      <c r="G12" s="151"/>
      <c r="H12" s="152"/>
    </row>
    <row r="13" spans="1:8" x14ac:dyDescent="0.15">
      <c r="A13" s="133"/>
      <c r="B13" s="138"/>
      <c r="C13" s="154"/>
      <c r="D13" s="155">
        <v>86186</v>
      </c>
      <c r="E13" s="156"/>
      <c r="F13" s="157">
        <v>271102</v>
      </c>
      <c r="G13" s="158"/>
      <c r="H13" s="144"/>
    </row>
    <row r="14" spans="1:8" x14ac:dyDescent="0.15">
      <c r="A14" s="145"/>
      <c r="B14" s="146"/>
      <c r="C14" s="147"/>
      <c r="D14" s="148">
        <v>68218</v>
      </c>
      <c r="E14" s="149"/>
      <c r="F14" s="150">
        <v>125146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10.24</v>
      </c>
      <c r="C19" s="159">
        <f>ROUND(VALUE(SUBSTITUTE(実質収支比率等に係る経年分析!G$48,"▲","-")),2)</f>
        <v>9.5500000000000007</v>
      </c>
      <c r="D19" s="159">
        <f>ROUND(VALUE(SUBSTITUTE(実質収支比率等に係る経年分析!H$48,"▲","-")),2)</f>
        <v>6.76</v>
      </c>
      <c r="E19" s="159">
        <f>ROUND(VALUE(SUBSTITUTE(実質収支比率等に係る経年分析!I$48,"▲","-")),2)</f>
        <v>10.41</v>
      </c>
      <c r="F19" s="159">
        <f>ROUND(VALUE(SUBSTITUTE(実質収支比率等に係る経年分析!J$48,"▲","-")),2)</f>
        <v>12.11</v>
      </c>
    </row>
    <row r="20" spans="1:11" x14ac:dyDescent="0.15">
      <c r="A20" s="159" t="s">
        <v>48</v>
      </c>
      <c r="B20" s="159">
        <f>ROUND(VALUE(SUBSTITUTE(実質収支比率等に係る経年分析!F$47,"▲","-")),2)</f>
        <v>58.75</v>
      </c>
      <c r="C20" s="159">
        <f>ROUND(VALUE(SUBSTITUTE(実質収支比率等に係る経年分析!G$47,"▲","-")),2)</f>
        <v>64.819999999999993</v>
      </c>
      <c r="D20" s="159">
        <f>ROUND(VALUE(SUBSTITUTE(実質収支比率等に係る経年分析!H$47,"▲","-")),2)</f>
        <v>68.38</v>
      </c>
      <c r="E20" s="159">
        <f>ROUND(VALUE(SUBSTITUTE(実質収支比率等に係る経年分析!I$47,"▲","-")),2)</f>
        <v>74.83</v>
      </c>
      <c r="F20" s="159">
        <f>ROUND(VALUE(SUBSTITUTE(実質収支比率等に係る経年分析!J$47,"▲","-")),2)</f>
        <v>73.510000000000005</v>
      </c>
    </row>
    <row r="21" spans="1:11" x14ac:dyDescent="0.15">
      <c r="A21" s="159" t="s">
        <v>49</v>
      </c>
      <c r="B21" s="159">
        <f>IF(ISNUMBER(VALUE(SUBSTITUTE(実質収支比率等に係る経年分析!F$49,"▲","-"))),ROUND(VALUE(SUBSTITUTE(実質収支比率等に係る経年分析!F$49,"▲","-")),2),NA())</f>
        <v>4</v>
      </c>
      <c r="C21" s="159">
        <f>IF(ISNUMBER(VALUE(SUBSTITUTE(実質収支比率等に係る経年分析!G$49,"▲","-"))),ROUND(VALUE(SUBSTITUTE(実質収支比率等に係る経年分析!G$49,"▲","-")),2),NA())</f>
        <v>1.92</v>
      </c>
      <c r="D21" s="159">
        <f>IF(ISNUMBER(VALUE(SUBSTITUTE(実質収支比率等に係る経年分析!H$49,"▲","-"))),ROUND(VALUE(SUBSTITUTE(実質収支比率等に係る経年分析!H$49,"▲","-")),2),NA())</f>
        <v>8.19</v>
      </c>
      <c r="E21" s="159">
        <f>IF(ISNUMBER(VALUE(SUBSTITUTE(実質収支比率等に係る経年分析!I$49,"▲","-"))),ROUND(VALUE(SUBSTITUTE(実質収支比率等に係る経年分析!I$49,"▲","-")),2),NA())</f>
        <v>8.15</v>
      </c>
      <c r="F21" s="159">
        <f>IF(ISNUMBER(VALUE(SUBSTITUTE(実質収支比率等に係る経年分析!J$49,"▲","-"))),ROUND(VALUE(SUBSTITUTE(実質収支比率等に係る経年分析!J$49,"▲","-")),2),NA())</f>
        <v>-0.94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2.1800000000000002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416</v>
      </c>
      <c r="E42" s="161"/>
      <c r="F42" s="161"/>
      <c r="G42" s="161">
        <f>'実質公債費比率（分子）の構造'!L$52</f>
        <v>400</v>
      </c>
      <c r="H42" s="161"/>
      <c r="I42" s="161"/>
      <c r="J42" s="161">
        <f>'実質公債費比率（分子）の構造'!M$52</f>
        <v>375</v>
      </c>
      <c r="K42" s="161"/>
      <c r="L42" s="161"/>
      <c r="M42" s="161">
        <f>'実質公債費比率（分子）の構造'!N$52</f>
        <v>350</v>
      </c>
      <c r="N42" s="161"/>
      <c r="O42" s="161"/>
      <c r="P42" s="161">
        <f>'実質公債費比率（分子）の構造'!O$52</f>
        <v>319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122</v>
      </c>
      <c r="C45" s="161"/>
      <c r="D45" s="161"/>
      <c r="E45" s="161">
        <f>'実質公債費比率（分子）の構造'!L$49</f>
        <v>117</v>
      </c>
      <c r="F45" s="161"/>
      <c r="G45" s="161"/>
      <c r="H45" s="161">
        <f>'実質公債費比率（分子）の構造'!M$49</f>
        <v>120</v>
      </c>
      <c r="I45" s="161"/>
      <c r="J45" s="161"/>
      <c r="K45" s="161">
        <f>'実質公債費比率（分子）の構造'!N$49</f>
        <v>136</v>
      </c>
      <c r="L45" s="161"/>
      <c r="M45" s="161"/>
      <c r="N45" s="161">
        <f>'実質公債費比率（分子）の構造'!O$49</f>
        <v>139</v>
      </c>
      <c r="O45" s="161"/>
      <c r="P45" s="161"/>
    </row>
    <row r="46" spans="1:16" x14ac:dyDescent="0.15">
      <c r="A46" s="161" t="s">
        <v>60</v>
      </c>
      <c r="B46" s="161">
        <f>'実質公債費比率（分子）の構造'!K$48</f>
        <v>151</v>
      </c>
      <c r="C46" s="161"/>
      <c r="D46" s="161"/>
      <c r="E46" s="161">
        <f>'実質公債費比率（分子）の構造'!L$48</f>
        <v>138</v>
      </c>
      <c r="F46" s="161"/>
      <c r="G46" s="161"/>
      <c r="H46" s="161">
        <f>'実質公債費比率（分子）の構造'!M$48</f>
        <v>125</v>
      </c>
      <c r="I46" s="161"/>
      <c r="J46" s="161"/>
      <c r="K46" s="161">
        <f>'実質公債費比率（分子）の構造'!N$48</f>
        <v>121</v>
      </c>
      <c r="L46" s="161"/>
      <c r="M46" s="161"/>
      <c r="N46" s="161">
        <f>'実質公債費比率（分子）の構造'!O$48</f>
        <v>109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460</v>
      </c>
      <c r="C49" s="161"/>
      <c r="D49" s="161"/>
      <c r="E49" s="161">
        <f>'実質公債費比率（分子）の構造'!L$45</f>
        <v>477</v>
      </c>
      <c r="F49" s="161"/>
      <c r="G49" s="161"/>
      <c r="H49" s="161">
        <f>'実質公債費比率（分子）の構造'!M$45</f>
        <v>419</v>
      </c>
      <c r="I49" s="161"/>
      <c r="J49" s="161"/>
      <c r="K49" s="161">
        <f>'実質公債費比率（分子）の構造'!N$45</f>
        <v>283</v>
      </c>
      <c r="L49" s="161"/>
      <c r="M49" s="161"/>
      <c r="N49" s="161">
        <f>'実質公債費比率（分子）の構造'!O$45</f>
        <v>236</v>
      </c>
      <c r="O49" s="161"/>
      <c r="P49" s="161"/>
    </row>
    <row r="50" spans="1:16" x14ac:dyDescent="0.15">
      <c r="A50" s="161" t="s">
        <v>64</v>
      </c>
      <c r="B50" s="161" t="e">
        <f>NA()</f>
        <v>#N/A</v>
      </c>
      <c r="C50" s="161">
        <f>IF(ISNUMBER('実質公債費比率（分子）の構造'!K$53),'実質公債費比率（分子）の構造'!K$53,NA())</f>
        <v>339</v>
      </c>
      <c r="D50" s="161" t="e">
        <f>NA()</f>
        <v>#N/A</v>
      </c>
      <c r="E50" s="161" t="e">
        <f>NA()</f>
        <v>#N/A</v>
      </c>
      <c r="F50" s="161">
        <f>IF(ISNUMBER('実質公債費比率（分子）の構造'!L$53),'実質公債費比率（分子）の構造'!L$53,NA())</f>
        <v>332</v>
      </c>
      <c r="G50" s="161" t="e">
        <f>NA()</f>
        <v>#N/A</v>
      </c>
      <c r="H50" s="161" t="e">
        <f>NA()</f>
        <v>#N/A</v>
      </c>
      <c r="I50" s="161">
        <f>IF(ISNUMBER('実質公債費比率（分子）の構造'!M$53),'実質公債費比率（分子）の構造'!M$53,NA())</f>
        <v>289</v>
      </c>
      <c r="J50" s="161" t="e">
        <f>NA()</f>
        <v>#N/A</v>
      </c>
      <c r="K50" s="161" t="e">
        <f>NA()</f>
        <v>#N/A</v>
      </c>
      <c r="L50" s="161">
        <f>IF(ISNUMBER('実質公債費比率（分子）の構造'!N$53),'実質公債費比率（分子）の構造'!N$53,NA())</f>
        <v>190</v>
      </c>
      <c r="M50" s="161" t="e">
        <f>NA()</f>
        <v>#N/A</v>
      </c>
      <c r="N50" s="161" t="e">
        <f>NA()</f>
        <v>#N/A</v>
      </c>
      <c r="O50" s="161">
        <f>IF(ISNUMBER('実質公債費比率（分子）の構造'!O$53),'実質公債費比率（分子）の構造'!O$53,NA())</f>
        <v>165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3488</v>
      </c>
      <c r="E56" s="160"/>
      <c r="F56" s="160"/>
      <c r="G56" s="160">
        <f>'将来負担比率（分子）の構造'!J$52</f>
        <v>3336</v>
      </c>
      <c r="H56" s="160"/>
      <c r="I56" s="160"/>
      <c r="J56" s="160">
        <f>'将来負担比率（分子）の構造'!K$52</f>
        <v>3315</v>
      </c>
      <c r="K56" s="160"/>
      <c r="L56" s="160"/>
      <c r="M56" s="160">
        <f>'将来負担比率（分子）の構造'!L$52</f>
        <v>3404</v>
      </c>
      <c r="N56" s="160"/>
      <c r="O56" s="160"/>
      <c r="P56" s="160">
        <f>'将来負担比率（分子）の構造'!M$52</f>
        <v>3638</v>
      </c>
    </row>
    <row r="57" spans="1:16" x14ac:dyDescent="0.15">
      <c r="A57" s="160" t="s">
        <v>35</v>
      </c>
      <c r="B57" s="160"/>
      <c r="C57" s="160"/>
      <c r="D57" s="160">
        <f>'将来負担比率（分子）の構造'!I$51</f>
        <v>73</v>
      </c>
      <c r="E57" s="160"/>
      <c r="F57" s="160"/>
      <c r="G57" s="160">
        <f>'将来負担比率（分子）の構造'!J$51</f>
        <v>69</v>
      </c>
      <c r="H57" s="160"/>
      <c r="I57" s="160"/>
      <c r="J57" s="160">
        <f>'将来負担比率（分子）の構造'!K$51</f>
        <v>66</v>
      </c>
      <c r="K57" s="160"/>
      <c r="L57" s="160"/>
      <c r="M57" s="160">
        <f>'将来負担比率（分子）の構造'!L$51</f>
        <v>52</v>
      </c>
      <c r="N57" s="160"/>
      <c r="O57" s="160"/>
      <c r="P57" s="160">
        <f>'将来負担比率（分子）の構造'!M$51</f>
        <v>38</v>
      </c>
    </row>
    <row r="58" spans="1:16" x14ac:dyDescent="0.15">
      <c r="A58" s="160" t="s">
        <v>34</v>
      </c>
      <c r="B58" s="160"/>
      <c r="C58" s="160"/>
      <c r="D58" s="160">
        <f>'将来負担比率（分子）の構造'!I$50</f>
        <v>1625</v>
      </c>
      <c r="E58" s="160"/>
      <c r="F58" s="160"/>
      <c r="G58" s="160">
        <f>'将来負担比率（分子）の構造'!J$50</f>
        <v>1759</v>
      </c>
      <c r="H58" s="160"/>
      <c r="I58" s="160"/>
      <c r="J58" s="160">
        <f>'将来負担比率（分子）の構造'!K$50</f>
        <v>1583</v>
      </c>
      <c r="K58" s="160"/>
      <c r="L58" s="160"/>
      <c r="M58" s="160">
        <f>'将来負担比率（分子）の構造'!L$50</f>
        <v>1771</v>
      </c>
      <c r="N58" s="160"/>
      <c r="O58" s="160"/>
      <c r="P58" s="160">
        <f>'将来負担比率（分子）の構造'!M$50</f>
        <v>2253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417</v>
      </c>
      <c r="C62" s="160"/>
      <c r="D62" s="160"/>
      <c r="E62" s="160">
        <f>'将来負担比率（分子）の構造'!J$45</f>
        <v>378</v>
      </c>
      <c r="F62" s="160"/>
      <c r="G62" s="160"/>
      <c r="H62" s="160">
        <f>'将来負担比率（分子）の構造'!K$45</f>
        <v>337</v>
      </c>
      <c r="I62" s="160"/>
      <c r="J62" s="160"/>
      <c r="K62" s="160">
        <f>'将来負担比率（分子）の構造'!L$45</f>
        <v>302</v>
      </c>
      <c r="L62" s="160"/>
      <c r="M62" s="160"/>
      <c r="N62" s="160">
        <f>'将来負担比率（分子）の構造'!M$45</f>
        <v>319</v>
      </c>
      <c r="O62" s="160"/>
      <c r="P62" s="160"/>
    </row>
    <row r="63" spans="1:16" x14ac:dyDescent="0.15">
      <c r="A63" s="160" t="s">
        <v>27</v>
      </c>
      <c r="B63" s="160">
        <f>'将来負担比率（分子）の構造'!I$44</f>
        <v>237</v>
      </c>
      <c r="C63" s="160"/>
      <c r="D63" s="160"/>
      <c r="E63" s="160">
        <f>'将来負担比率（分子）の構造'!J$44</f>
        <v>261</v>
      </c>
      <c r="F63" s="160"/>
      <c r="G63" s="160"/>
      <c r="H63" s="160">
        <f>'将来負担比率（分子）の構造'!K$44</f>
        <v>252</v>
      </c>
      <c r="I63" s="160"/>
      <c r="J63" s="160"/>
      <c r="K63" s="160">
        <f>'将来負担比率（分子）の構造'!L$44</f>
        <v>217</v>
      </c>
      <c r="L63" s="160"/>
      <c r="M63" s="160"/>
      <c r="N63" s="160">
        <f>'将来負担比率（分子）の構造'!M$44</f>
        <v>187</v>
      </c>
      <c r="O63" s="160"/>
      <c r="P63" s="160"/>
    </row>
    <row r="64" spans="1:16" x14ac:dyDescent="0.15">
      <c r="A64" s="160" t="s">
        <v>26</v>
      </c>
      <c r="B64" s="160">
        <f>'将来負担比率（分子）の構造'!I$43</f>
        <v>2345</v>
      </c>
      <c r="C64" s="160"/>
      <c r="D64" s="160"/>
      <c r="E64" s="160">
        <f>'将来負担比率（分子）の構造'!J$43</f>
        <v>2153</v>
      </c>
      <c r="F64" s="160"/>
      <c r="G64" s="160"/>
      <c r="H64" s="160">
        <f>'将来負担比率（分子）の構造'!K$43</f>
        <v>1974</v>
      </c>
      <c r="I64" s="160"/>
      <c r="J64" s="160"/>
      <c r="K64" s="160">
        <f>'将来負担比率（分子）の構造'!L$43</f>
        <v>1831</v>
      </c>
      <c r="L64" s="160"/>
      <c r="M64" s="160"/>
      <c r="N64" s="160">
        <f>'将来負担比率（分子）の構造'!M$43</f>
        <v>1857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2621</v>
      </c>
      <c r="C66" s="160"/>
      <c r="D66" s="160"/>
      <c r="E66" s="160">
        <f>'将来負担比率（分子）の構造'!J$41</f>
        <v>2239</v>
      </c>
      <c r="F66" s="160"/>
      <c r="G66" s="160"/>
      <c r="H66" s="160">
        <f>'将来負担比率（分子）の構造'!K$41</f>
        <v>1982</v>
      </c>
      <c r="I66" s="160"/>
      <c r="J66" s="160"/>
      <c r="K66" s="160">
        <f>'将来負担比率（分子）の構造'!L$41</f>
        <v>2145</v>
      </c>
      <c r="L66" s="160"/>
      <c r="M66" s="160"/>
      <c r="N66" s="160">
        <f>'将来負担比率（分子）の構造'!M$41</f>
        <v>2525</v>
      </c>
      <c r="O66" s="160"/>
      <c r="P66" s="160"/>
    </row>
    <row r="67" spans="1:16" x14ac:dyDescent="0.15">
      <c r="A67" s="160" t="s">
        <v>68</v>
      </c>
      <c r="B67" s="160" t="e">
        <f>NA()</f>
        <v>#N/A</v>
      </c>
      <c r="C67" s="160">
        <f>IF(ISNUMBER('将来負担比率（分子）の構造'!I$53), IF('将来負担比率（分子）の構造'!I$53 &lt; 0, 0, '将来負担比率（分子）の構造'!I$53), NA())</f>
        <v>434</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1523</v>
      </c>
      <c r="C72" s="164">
        <f>基金残高に係る経年分析!G55</f>
        <v>1625</v>
      </c>
      <c r="D72" s="164">
        <f>基金残高に係る経年分析!H55</f>
        <v>1572</v>
      </c>
    </row>
    <row r="73" spans="1:16" x14ac:dyDescent="0.15">
      <c r="A73" s="163" t="s">
        <v>71</v>
      </c>
      <c r="B73" s="164">
        <f>基金残高に係る経年分析!F56</f>
        <v>136</v>
      </c>
      <c r="C73" s="164">
        <f>基金残高に係る経年分析!G56</f>
        <v>236</v>
      </c>
      <c r="D73" s="164">
        <f>基金残高に係る経年分析!H56</f>
        <v>236</v>
      </c>
    </row>
    <row r="74" spans="1:16" x14ac:dyDescent="0.15">
      <c r="A74" s="163" t="s">
        <v>72</v>
      </c>
      <c r="B74" s="164">
        <f>基金残高に係る経年分析!F57</f>
        <v>98</v>
      </c>
      <c r="C74" s="164">
        <f>基金残高に係る経年分析!G57</f>
        <v>87</v>
      </c>
      <c r="D74" s="164">
        <f>基金残高に係る経年分析!H57</f>
        <v>303</v>
      </c>
    </row>
  </sheetData>
  <sheetProtection algorithmName="SHA-512" hashValue="KTtWS5qi0gQ7HBOJqkSaxJ8KihgCQDCg7rkxCQuvoV6mMghfKPAqIJEO30nMxUS/F1sUQcUYilui9leYr4iKiA==" saltValue="mScbAdmKzkNTbh/mSXy4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350418</v>
      </c>
      <c r="S5" s="649"/>
      <c r="T5" s="649"/>
      <c r="U5" s="649"/>
      <c r="V5" s="649"/>
      <c r="W5" s="649"/>
      <c r="X5" s="649"/>
      <c r="Y5" s="650"/>
      <c r="Z5" s="651">
        <v>9.1</v>
      </c>
      <c r="AA5" s="651"/>
      <c r="AB5" s="651"/>
      <c r="AC5" s="651"/>
      <c r="AD5" s="652">
        <v>350418</v>
      </c>
      <c r="AE5" s="652"/>
      <c r="AF5" s="652"/>
      <c r="AG5" s="652"/>
      <c r="AH5" s="652"/>
      <c r="AI5" s="652"/>
      <c r="AJ5" s="652"/>
      <c r="AK5" s="652"/>
      <c r="AL5" s="653">
        <v>16.8</v>
      </c>
      <c r="AM5" s="654"/>
      <c r="AN5" s="654"/>
      <c r="AO5" s="655"/>
      <c r="AP5" s="645" t="s">
        <v>221</v>
      </c>
      <c r="AQ5" s="646"/>
      <c r="AR5" s="646"/>
      <c r="AS5" s="646"/>
      <c r="AT5" s="646"/>
      <c r="AU5" s="646"/>
      <c r="AV5" s="646"/>
      <c r="AW5" s="646"/>
      <c r="AX5" s="646"/>
      <c r="AY5" s="646"/>
      <c r="AZ5" s="646"/>
      <c r="BA5" s="646"/>
      <c r="BB5" s="646"/>
      <c r="BC5" s="646"/>
      <c r="BD5" s="646"/>
      <c r="BE5" s="646"/>
      <c r="BF5" s="647"/>
      <c r="BG5" s="659">
        <v>350418</v>
      </c>
      <c r="BH5" s="660"/>
      <c r="BI5" s="660"/>
      <c r="BJ5" s="660"/>
      <c r="BK5" s="660"/>
      <c r="BL5" s="660"/>
      <c r="BM5" s="660"/>
      <c r="BN5" s="661"/>
      <c r="BO5" s="662">
        <v>100</v>
      </c>
      <c r="BP5" s="662"/>
      <c r="BQ5" s="662"/>
      <c r="BR5" s="662"/>
      <c r="BS5" s="663">
        <v>14977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30801</v>
      </c>
      <c r="S6" s="660"/>
      <c r="T6" s="660"/>
      <c r="U6" s="660"/>
      <c r="V6" s="660"/>
      <c r="W6" s="660"/>
      <c r="X6" s="660"/>
      <c r="Y6" s="661"/>
      <c r="Z6" s="662">
        <v>0.8</v>
      </c>
      <c r="AA6" s="662"/>
      <c r="AB6" s="662"/>
      <c r="AC6" s="662"/>
      <c r="AD6" s="663">
        <v>30801</v>
      </c>
      <c r="AE6" s="663"/>
      <c r="AF6" s="663"/>
      <c r="AG6" s="663"/>
      <c r="AH6" s="663"/>
      <c r="AI6" s="663"/>
      <c r="AJ6" s="663"/>
      <c r="AK6" s="663"/>
      <c r="AL6" s="664">
        <v>1.5</v>
      </c>
      <c r="AM6" s="665"/>
      <c r="AN6" s="665"/>
      <c r="AO6" s="666"/>
      <c r="AP6" s="656" t="s">
        <v>226</v>
      </c>
      <c r="AQ6" s="657"/>
      <c r="AR6" s="657"/>
      <c r="AS6" s="657"/>
      <c r="AT6" s="657"/>
      <c r="AU6" s="657"/>
      <c r="AV6" s="657"/>
      <c r="AW6" s="657"/>
      <c r="AX6" s="657"/>
      <c r="AY6" s="657"/>
      <c r="AZ6" s="657"/>
      <c r="BA6" s="657"/>
      <c r="BB6" s="657"/>
      <c r="BC6" s="657"/>
      <c r="BD6" s="657"/>
      <c r="BE6" s="657"/>
      <c r="BF6" s="658"/>
      <c r="BG6" s="659">
        <v>350418</v>
      </c>
      <c r="BH6" s="660"/>
      <c r="BI6" s="660"/>
      <c r="BJ6" s="660"/>
      <c r="BK6" s="660"/>
      <c r="BL6" s="660"/>
      <c r="BM6" s="660"/>
      <c r="BN6" s="661"/>
      <c r="BO6" s="662">
        <v>100</v>
      </c>
      <c r="BP6" s="662"/>
      <c r="BQ6" s="662"/>
      <c r="BR6" s="662"/>
      <c r="BS6" s="663">
        <v>14977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62462</v>
      </c>
      <c r="CS6" s="660"/>
      <c r="CT6" s="660"/>
      <c r="CU6" s="660"/>
      <c r="CV6" s="660"/>
      <c r="CW6" s="660"/>
      <c r="CX6" s="660"/>
      <c r="CY6" s="661"/>
      <c r="CZ6" s="653">
        <v>1.8</v>
      </c>
      <c r="DA6" s="654"/>
      <c r="DB6" s="654"/>
      <c r="DC6" s="673"/>
      <c r="DD6" s="668" t="s">
        <v>228</v>
      </c>
      <c r="DE6" s="660"/>
      <c r="DF6" s="660"/>
      <c r="DG6" s="660"/>
      <c r="DH6" s="660"/>
      <c r="DI6" s="660"/>
      <c r="DJ6" s="660"/>
      <c r="DK6" s="660"/>
      <c r="DL6" s="660"/>
      <c r="DM6" s="660"/>
      <c r="DN6" s="660"/>
      <c r="DO6" s="660"/>
      <c r="DP6" s="661"/>
      <c r="DQ6" s="668">
        <v>62217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661</v>
      </c>
      <c r="S7" s="660"/>
      <c r="T7" s="660"/>
      <c r="U7" s="660"/>
      <c r="V7" s="660"/>
      <c r="W7" s="660"/>
      <c r="X7" s="660"/>
      <c r="Y7" s="661"/>
      <c r="Z7" s="662">
        <v>0</v>
      </c>
      <c r="AA7" s="662"/>
      <c r="AB7" s="662"/>
      <c r="AC7" s="662"/>
      <c r="AD7" s="663">
        <v>661</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108074</v>
      </c>
      <c r="BH7" s="660"/>
      <c r="BI7" s="660"/>
      <c r="BJ7" s="660"/>
      <c r="BK7" s="660"/>
      <c r="BL7" s="660"/>
      <c r="BM7" s="660"/>
      <c r="BN7" s="661"/>
      <c r="BO7" s="662">
        <v>30.8</v>
      </c>
      <c r="BP7" s="662"/>
      <c r="BQ7" s="662"/>
      <c r="BR7" s="662"/>
      <c r="BS7" s="663" t="s">
        <v>228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1095741</v>
      </c>
      <c r="CS7" s="660"/>
      <c r="CT7" s="660"/>
      <c r="CU7" s="660"/>
      <c r="CV7" s="660"/>
      <c r="CW7" s="660"/>
      <c r="CX7" s="660"/>
      <c r="CY7" s="661"/>
      <c r="CZ7" s="662">
        <v>30.7</v>
      </c>
      <c r="DA7" s="662"/>
      <c r="DB7" s="662"/>
      <c r="DC7" s="662"/>
      <c r="DD7" s="668">
        <v>454028</v>
      </c>
      <c r="DE7" s="660"/>
      <c r="DF7" s="660"/>
      <c r="DG7" s="660"/>
      <c r="DH7" s="660"/>
      <c r="DI7" s="660"/>
      <c r="DJ7" s="660"/>
      <c r="DK7" s="660"/>
      <c r="DL7" s="660"/>
      <c r="DM7" s="660"/>
      <c r="DN7" s="660"/>
      <c r="DO7" s="660"/>
      <c r="DP7" s="661"/>
      <c r="DQ7" s="668">
        <v>574427</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1210</v>
      </c>
      <c r="S8" s="660"/>
      <c r="T8" s="660"/>
      <c r="U8" s="660"/>
      <c r="V8" s="660"/>
      <c r="W8" s="660"/>
      <c r="X8" s="660"/>
      <c r="Y8" s="661"/>
      <c r="Z8" s="662">
        <v>0</v>
      </c>
      <c r="AA8" s="662"/>
      <c r="AB8" s="662"/>
      <c r="AC8" s="662"/>
      <c r="AD8" s="663">
        <v>1210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5103</v>
      </c>
      <c r="BH8" s="660"/>
      <c r="BI8" s="660"/>
      <c r="BJ8" s="660"/>
      <c r="BK8" s="660"/>
      <c r="BL8" s="660"/>
      <c r="BM8" s="660"/>
      <c r="BN8" s="661"/>
      <c r="BO8" s="662">
        <v>1.5</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655024</v>
      </c>
      <c r="CS8" s="660"/>
      <c r="CT8" s="660"/>
      <c r="CU8" s="660"/>
      <c r="CV8" s="660"/>
      <c r="CW8" s="660"/>
      <c r="CX8" s="660"/>
      <c r="CY8" s="661"/>
      <c r="CZ8" s="662">
        <v>18.399999999999999</v>
      </c>
      <c r="DA8" s="662"/>
      <c r="DB8" s="662"/>
      <c r="DC8" s="662"/>
      <c r="DD8" s="668" t="s">
        <v>234</v>
      </c>
      <c r="DE8" s="660"/>
      <c r="DF8" s="660"/>
      <c r="DG8" s="660"/>
      <c r="DH8" s="660"/>
      <c r="DI8" s="660"/>
      <c r="DJ8" s="660"/>
      <c r="DK8" s="660"/>
      <c r="DL8" s="660"/>
      <c r="DM8" s="660"/>
      <c r="DN8" s="660"/>
      <c r="DO8" s="660"/>
      <c r="DP8" s="661"/>
      <c r="DQ8" s="668">
        <v>433658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1313</v>
      </c>
      <c r="S9" s="660"/>
      <c r="T9" s="660"/>
      <c r="U9" s="660"/>
      <c r="V9" s="660"/>
      <c r="W9" s="660"/>
      <c r="X9" s="660"/>
      <c r="Y9" s="661"/>
      <c r="Z9" s="662">
        <v>0</v>
      </c>
      <c r="AA9" s="662"/>
      <c r="AB9" s="662"/>
      <c r="AC9" s="662"/>
      <c r="AD9" s="663">
        <v>1313</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88305</v>
      </c>
      <c r="BH9" s="660"/>
      <c r="BI9" s="660"/>
      <c r="BJ9" s="660"/>
      <c r="BK9" s="660"/>
      <c r="BL9" s="660"/>
      <c r="BM9" s="660"/>
      <c r="BN9" s="661"/>
      <c r="BO9" s="662">
        <v>25.2</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636088</v>
      </c>
      <c r="CS9" s="660"/>
      <c r="CT9" s="660"/>
      <c r="CU9" s="660"/>
      <c r="CV9" s="660"/>
      <c r="CW9" s="660"/>
      <c r="CX9" s="660"/>
      <c r="CY9" s="661"/>
      <c r="CZ9" s="662">
        <v>17.8</v>
      </c>
      <c r="DA9" s="662"/>
      <c r="DB9" s="662"/>
      <c r="DC9" s="662"/>
      <c r="DD9" s="668">
        <v>1254</v>
      </c>
      <c r="DE9" s="660"/>
      <c r="DF9" s="660"/>
      <c r="DG9" s="660"/>
      <c r="DH9" s="660"/>
      <c r="DI9" s="660"/>
      <c r="DJ9" s="660"/>
      <c r="DK9" s="660"/>
      <c r="DL9" s="660"/>
      <c r="DM9" s="660"/>
      <c r="DN9" s="660"/>
      <c r="DO9" s="660"/>
      <c r="DP9" s="661"/>
      <c r="DQ9" s="668">
        <v>500142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228</v>
      </c>
      <c r="AA10" s="662"/>
      <c r="AB10" s="662"/>
      <c r="AC10" s="662"/>
      <c r="AD10" s="663" t="s">
        <v>234</v>
      </c>
      <c r="AE10" s="663"/>
      <c r="AF10" s="663"/>
      <c r="AG10" s="663"/>
      <c r="AH10" s="663"/>
      <c r="AI10" s="663"/>
      <c r="AJ10" s="663"/>
      <c r="AK10" s="663"/>
      <c r="AL10" s="664" t="s">
        <v>234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9482</v>
      </c>
      <c r="BH10" s="660"/>
      <c r="BI10" s="660"/>
      <c r="BJ10" s="660"/>
      <c r="BK10" s="660"/>
      <c r="BL10" s="660"/>
      <c r="BM10" s="660"/>
      <c r="BN10" s="661"/>
      <c r="BO10" s="662">
        <v>2.7</v>
      </c>
      <c r="BP10" s="662"/>
      <c r="BQ10" s="662"/>
      <c r="BR10" s="662"/>
      <c r="BS10" s="668" t="s">
        <v>234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6474</v>
      </c>
      <c r="CS10" s="660"/>
      <c r="CT10" s="660"/>
      <c r="CU10" s="660"/>
      <c r="CV10" s="660"/>
      <c r="CW10" s="660"/>
      <c r="CX10" s="660"/>
      <c r="CY10" s="661"/>
      <c r="CZ10" s="662">
        <v>0.2</v>
      </c>
      <c r="DA10" s="662"/>
      <c r="DB10" s="662"/>
      <c r="DC10" s="662"/>
      <c r="DD10" s="668" t="s">
        <v>228</v>
      </c>
      <c r="DE10" s="660"/>
      <c r="DF10" s="660"/>
      <c r="DG10" s="660"/>
      <c r="DH10" s="660"/>
      <c r="DI10" s="660"/>
      <c r="DJ10" s="660"/>
      <c r="DK10" s="660"/>
      <c r="DL10" s="660"/>
      <c r="DM10" s="660"/>
      <c r="DN10" s="660"/>
      <c r="DO10" s="660"/>
      <c r="DP10" s="661"/>
      <c r="DQ10" s="668">
        <v>6474</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234</v>
      </c>
      <c r="AE11" s="663"/>
      <c r="AF11" s="663"/>
      <c r="AG11" s="663"/>
      <c r="AH11" s="663"/>
      <c r="AI11" s="663"/>
      <c r="AJ11" s="663"/>
      <c r="AK11" s="663"/>
      <c r="AL11" s="664" t="s">
        <v>234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5184</v>
      </c>
      <c r="BH11" s="660"/>
      <c r="BI11" s="660"/>
      <c r="BJ11" s="660"/>
      <c r="BK11" s="660"/>
      <c r="BL11" s="660"/>
      <c r="BM11" s="660"/>
      <c r="BN11" s="661"/>
      <c r="BO11" s="662">
        <v>1.5</v>
      </c>
      <c r="BP11" s="662"/>
      <c r="BQ11" s="662"/>
      <c r="BR11" s="662"/>
      <c r="BS11" s="668" t="s">
        <v>234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264207</v>
      </c>
      <c r="CS11" s="660"/>
      <c r="CT11" s="660"/>
      <c r="CU11" s="660"/>
      <c r="CV11" s="660"/>
      <c r="CW11" s="660"/>
      <c r="CX11" s="660"/>
      <c r="CY11" s="661"/>
      <c r="CZ11" s="662">
        <v>7.4</v>
      </c>
      <c r="DA11" s="662"/>
      <c r="DB11" s="662"/>
      <c r="DC11" s="662"/>
      <c r="DD11" s="668">
        <v>21509</v>
      </c>
      <c r="DE11" s="660"/>
      <c r="DF11" s="660"/>
      <c r="DG11" s="660"/>
      <c r="DH11" s="660"/>
      <c r="DI11" s="660"/>
      <c r="DJ11" s="660"/>
      <c r="DK11" s="660"/>
      <c r="DL11" s="660"/>
      <c r="DM11" s="660"/>
      <c r="DN11" s="660"/>
      <c r="DO11" s="660"/>
      <c r="DP11" s="661"/>
      <c r="DQ11" s="668">
        <v>133209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60080</v>
      </c>
      <c r="S12" s="660"/>
      <c r="T12" s="660"/>
      <c r="U12" s="660"/>
      <c r="V12" s="660"/>
      <c r="W12" s="660"/>
      <c r="X12" s="660"/>
      <c r="Y12" s="661"/>
      <c r="Z12" s="662">
        <v>1.6</v>
      </c>
      <c r="AA12" s="662"/>
      <c r="AB12" s="662"/>
      <c r="AC12" s="662"/>
      <c r="AD12" s="663">
        <v>60080</v>
      </c>
      <c r="AE12" s="663"/>
      <c r="AF12" s="663"/>
      <c r="AG12" s="663"/>
      <c r="AH12" s="663"/>
      <c r="AI12" s="663"/>
      <c r="AJ12" s="663"/>
      <c r="AK12" s="663"/>
      <c r="AL12" s="664">
        <v>2.9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214635</v>
      </c>
      <c r="BH12" s="660"/>
      <c r="BI12" s="660"/>
      <c r="BJ12" s="660"/>
      <c r="BK12" s="660"/>
      <c r="BL12" s="660"/>
      <c r="BM12" s="660"/>
      <c r="BN12" s="661"/>
      <c r="BO12" s="662">
        <v>61.3</v>
      </c>
      <c r="BP12" s="662"/>
      <c r="BQ12" s="662"/>
      <c r="BR12" s="662"/>
      <c r="BS12" s="668">
        <v>14977</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13832</v>
      </c>
      <c r="CS12" s="660"/>
      <c r="CT12" s="660"/>
      <c r="CU12" s="660"/>
      <c r="CV12" s="660"/>
      <c r="CW12" s="660"/>
      <c r="CX12" s="660"/>
      <c r="CY12" s="661"/>
      <c r="CZ12" s="662">
        <v>0.4</v>
      </c>
      <c r="DA12" s="662"/>
      <c r="DB12" s="662"/>
      <c r="DC12" s="662"/>
      <c r="DD12" s="668">
        <v>1999</v>
      </c>
      <c r="DE12" s="660"/>
      <c r="DF12" s="660"/>
      <c r="DG12" s="660"/>
      <c r="DH12" s="660"/>
      <c r="DI12" s="660"/>
      <c r="DJ12" s="660"/>
      <c r="DK12" s="660"/>
      <c r="DL12" s="660"/>
      <c r="DM12" s="660"/>
      <c r="DN12" s="660"/>
      <c r="DO12" s="660"/>
      <c r="DP12" s="661"/>
      <c r="DQ12" s="668">
        <v>10440</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234</v>
      </c>
      <c r="S13" s="660"/>
      <c r="T13" s="660"/>
      <c r="U13" s="660"/>
      <c r="V13" s="660"/>
      <c r="W13" s="660"/>
      <c r="X13" s="660"/>
      <c r="Y13" s="661"/>
      <c r="Z13" s="662" t="s">
        <v>234</v>
      </c>
      <c r="AA13" s="662"/>
      <c r="AB13" s="662"/>
      <c r="AC13" s="662"/>
      <c r="AD13" s="663" t="s">
        <v>228</v>
      </c>
      <c r="AE13" s="663"/>
      <c r="AF13" s="663"/>
      <c r="AG13" s="663"/>
      <c r="AH13" s="663"/>
      <c r="AI13" s="663"/>
      <c r="AJ13" s="663"/>
      <c r="AK13" s="663"/>
      <c r="AL13" s="664" t="s">
        <v>234</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211972</v>
      </c>
      <c r="BH13" s="660"/>
      <c r="BI13" s="660"/>
      <c r="BJ13" s="660"/>
      <c r="BK13" s="660"/>
      <c r="BL13" s="660"/>
      <c r="BM13" s="660"/>
      <c r="BN13" s="661"/>
      <c r="BO13" s="662">
        <v>60.5</v>
      </c>
      <c r="BP13" s="662"/>
      <c r="BQ13" s="662"/>
      <c r="BR13" s="662"/>
      <c r="BS13" s="668">
        <v>14977</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233444</v>
      </c>
      <c r="CS13" s="660"/>
      <c r="CT13" s="660"/>
      <c r="CU13" s="660"/>
      <c r="CV13" s="660"/>
      <c r="CW13" s="660"/>
      <c r="CX13" s="660"/>
      <c r="CY13" s="661"/>
      <c r="CZ13" s="662">
        <v>6.5</v>
      </c>
      <c r="DA13" s="662"/>
      <c r="DB13" s="662"/>
      <c r="DC13" s="662"/>
      <c r="DD13" s="668">
        <v>99315</v>
      </c>
      <c r="DE13" s="660"/>
      <c r="DF13" s="660"/>
      <c r="DG13" s="660"/>
      <c r="DH13" s="660"/>
      <c r="DI13" s="660"/>
      <c r="DJ13" s="660"/>
      <c r="DK13" s="660"/>
      <c r="DL13" s="660"/>
      <c r="DM13" s="660"/>
      <c r="DN13" s="660"/>
      <c r="DO13" s="660"/>
      <c r="DP13" s="661"/>
      <c r="DQ13" s="668">
        <v>111097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234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12113</v>
      </c>
      <c r="BH14" s="660"/>
      <c r="BI14" s="660"/>
      <c r="BJ14" s="660"/>
      <c r="BK14" s="660"/>
      <c r="BL14" s="660"/>
      <c r="BM14" s="660"/>
      <c r="BN14" s="661"/>
      <c r="BO14" s="662">
        <v>3.5</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105444</v>
      </c>
      <c r="CS14" s="660"/>
      <c r="CT14" s="660"/>
      <c r="CU14" s="660"/>
      <c r="CV14" s="660"/>
      <c r="CW14" s="660"/>
      <c r="CX14" s="660"/>
      <c r="CY14" s="661"/>
      <c r="CZ14" s="662">
        <v>3</v>
      </c>
      <c r="DA14" s="662"/>
      <c r="DB14" s="662"/>
      <c r="DC14" s="662"/>
      <c r="DD14" s="668">
        <v>16005</v>
      </c>
      <c r="DE14" s="660"/>
      <c r="DF14" s="660"/>
      <c r="DG14" s="660"/>
      <c r="DH14" s="660"/>
      <c r="DI14" s="660"/>
      <c r="DJ14" s="660"/>
      <c r="DK14" s="660"/>
      <c r="DL14" s="660"/>
      <c r="DM14" s="660"/>
      <c r="DN14" s="660"/>
      <c r="DO14" s="660"/>
      <c r="DP14" s="661"/>
      <c r="DQ14" s="668">
        <v>86811</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8726</v>
      </c>
      <c r="S15" s="660"/>
      <c r="T15" s="660"/>
      <c r="U15" s="660"/>
      <c r="V15" s="660"/>
      <c r="W15" s="660"/>
      <c r="X15" s="660"/>
      <c r="Y15" s="661"/>
      <c r="Z15" s="662">
        <v>0.2</v>
      </c>
      <c r="AA15" s="662"/>
      <c r="AB15" s="662"/>
      <c r="AC15" s="662"/>
      <c r="AD15" s="663">
        <v>8726</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15596</v>
      </c>
      <c r="BH15" s="660"/>
      <c r="BI15" s="660"/>
      <c r="BJ15" s="660"/>
      <c r="BK15" s="660"/>
      <c r="BL15" s="660"/>
      <c r="BM15" s="660"/>
      <c r="BN15" s="661"/>
      <c r="BO15" s="662">
        <v>4.5</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256498</v>
      </c>
      <c r="CS15" s="660"/>
      <c r="CT15" s="660"/>
      <c r="CU15" s="660"/>
      <c r="CV15" s="660"/>
      <c r="CW15" s="660"/>
      <c r="CX15" s="660"/>
      <c r="CY15" s="661"/>
      <c r="CZ15" s="662">
        <v>7.2</v>
      </c>
      <c r="DA15" s="662"/>
      <c r="DB15" s="662"/>
      <c r="DC15" s="662"/>
      <c r="DD15" s="668">
        <v>39609</v>
      </c>
      <c r="DE15" s="660"/>
      <c r="DF15" s="660"/>
      <c r="DG15" s="660"/>
      <c r="DH15" s="660"/>
      <c r="DI15" s="660"/>
      <c r="DJ15" s="660"/>
      <c r="DK15" s="660"/>
      <c r="DL15" s="660"/>
      <c r="DM15" s="660"/>
      <c r="DN15" s="660"/>
      <c r="DO15" s="660"/>
      <c r="DP15" s="661"/>
      <c r="DQ15" s="668">
        <v>219010</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234</v>
      </c>
      <c r="AE16" s="663"/>
      <c r="AF16" s="663"/>
      <c r="AG16" s="663"/>
      <c r="AH16" s="663"/>
      <c r="AI16" s="663"/>
      <c r="AJ16" s="663"/>
      <c r="AK16" s="663"/>
      <c r="AL16" s="664" t="s">
        <v>234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234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882</v>
      </c>
      <c r="CS16" s="660"/>
      <c r="CT16" s="660"/>
      <c r="CU16" s="660"/>
      <c r="CV16" s="660"/>
      <c r="CW16" s="660"/>
      <c r="CX16" s="660"/>
      <c r="CY16" s="661"/>
      <c r="CZ16" s="662">
        <v>0</v>
      </c>
      <c r="DA16" s="662"/>
      <c r="DB16" s="662"/>
      <c r="DC16" s="662"/>
      <c r="DD16" s="668" t="s">
        <v>234</v>
      </c>
      <c r="DE16" s="660"/>
      <c r="DF16" s="660"/>
      <c r="DG16" s="660"/>
      <c r="DH16" s="660"/>
      <c r="DI16" s="660"/>
      <c r="DJ16" s="660"/>
      <c r="DK16" s="660"/>
      <c r="DL16" s="660"/>
      <c r="DM16" s="660"/>
      <c r="DN16" s="660"/>
      <c r="DO16" s="660"/>
      <c r="DP16" s="661"/>
      <c r="DQ16" s="668">
        <v>573</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353</v>
      </c>
      <c r="S17" s="660"/>
      <c r="T17" s="660"/>
      <c r="U17" s="660"/>
      <c r="V17" s="660"/>
      <c r="W17" s="660"/>
      <c r="X17" s="660"/>
      <c r="Y17" s="661"/>
      <c r="Z17" s="662">
        <v>0</v>
      </c>
      <c r="AA17" s="662"/>
      <c r="AB17" s="662"/>
      <c r="AC17" s="662"/>
      <c r="AD17" s="663">
        <v>353</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234</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235796</v>
      </c>
      <c r="CS17" s="660"/>
      <c r="CT17" s="660"/>
      <c r="CU17" s="660"/>
      <c r="CV17" s="660"/>
      <c r="CW17" s="660"/>
      <c r="CX17" s="660"/>
      <c r="CY17" s="661"/>
      <c r="CZ17" s="662">
        <v>6.6</v>
      </c>
      <c r="DA17" s="662"/>
      <c r="DB17" s="662"/>
      <c r="DC17" s="662"/>
      <c r="DD17" s="668" t="s">
        <v>228</v>
      </c>
      <c r="DE17" s="660"/>
      <c r="DF17" s="660"/>
      <c r="DG17" s="660"/>
      <c r="DH17" s="660"/>
      <c r="DI17" s="660"/>
      <c r="DJ17" s="660"/>
      <c r="DK17" s="660"/>
      <c r="DL17" s="660"/>
      <c r="DM17" s="660"/>
      <c r="DN17" s="660"/>
      <c r="DO17" s="660"/>
      <c r="DP17" s="661"/>
      <c r="DQ17" s="668">
        <v>233654</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1868077</v>
      </c>
      <c r="S18" s="660"/>
      <c r="T18" s="660"/>
      <c r="U18" s="660"/>
      <c r="V18" s="660"/>
      <c r="W18" s="660"/>
      <c r="X18" s="660"/>
      <c r="Y18" s="661"/>
      <c r="Z18" s="662">
        <v>48.7</v>
      </c>
      <c r="AA18" s="662"/>
      <c r="AB18" s="662"/>
      <c r="AC18" s="662"/>
      <c r="AD18" s="663">
        <v>1624211</v>
      </c>
      <c r="AE18" s="663"/>
      <c r="AF18" s="663"/>
      <c r="AG18" s="663"/>
      <c r="AH18" s="663"/>
      <c r="AI18" s="663"/>
      <c r="AJ18" s="663"/>
      <c r="AK18" s="663"/>
      <c r="AL18" s="664">
        <v>78.099999999999994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234</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1624211</v>
      </c>
      <c r="S19" s="660"/>
      <c r="T19" s="660"/>
      <c r="U19" s="660"/>
      <c r="V19" s="660"/>
      <c r="W19" s="660"/>
      <c r="X19" s="660"/>
      <c r="Y19" s="661"/>
      <c r="Z19" s="662">
        <v>42.3</v>
      </c>
      <c r="AA19" s="662"/>
      <c r="AB19" s="662"/>
      <c r="AC19" s="662"/>
      <c r="AD19" s="663">
        <v>1624211</v>
      </c>
      <c r="AE19" s="663"/>
      <c r="AF19" s="663"/>
      <c r="AG19" s="663"/>
      <c r="AH19" s="663"/>
      <c r="AI19" s="663"/>
      <c r="AJ19" s="663"/>
      <c r="AK19" s="663"/>
      <c r="AL19" s="664">
        <v>78.099999999999994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234</v>
      </c>
      <c r="BH19" s="660"/>
      <c r="BI19" s="660"/>
      <c r="BJ19" s="660"/>
      <c r="BK19" s="660"/>
      <c r="BL19" s="660"/>
      <c r="BM19" s="660"/>
      <c r="BN19" s="661"/>
      <c r="BO19" s="662" t="s">
        <v>228</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234</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243866</v>
      </c>
      <c r="S20" s="660"/>
      <c r="T20" s="660"/>
      <c r="U20" s="660"/>
      <c r="V20" s="660"/>
      <c r="W20" s="660"/>
      <c r="X20" s="660"/>
      <c r="Y20" s="661"/>
      <c r="Z20" s="662">
        <v>6.4</v>
      </c>
      <c r="AA20" s="662"/>
      <c r="AB20" s="662"/>
      <c r="AC20" s="662"/>
      <c r="AD20" s="663" t="s">
        <v>228</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234</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3565892</v>
      </c>
      <c r="CS20" s="660"/>
      <c r="CT20" s="660"/>
      <c r="CU20" s="660"/>
      <c r="CV20" s="660"/>
      <c r="CW20" s="660"/>
      <c r="CX20" s="660"/>
      <c r="CY20" s="661"/>
      <c r="CZ20" s="662">
        <v>100</v>
      </c>
      <c r="DA20" s="662"/>
      <c r="DB20" s="662"/>
      <c r="DC20" s="662"/>
      <c r="DD20" s="668">
        <v>633719</v>
      </c>
      <c r="DE20" s="660"/>
      <c r="DF20" s="660"/>
      <c r="DG20" s="660"/>
      <c r="DH20" s="660"/>
      <c r="DI20" s="660"/>
      <c r="DJ20" s="660"/>
      <c r="DK20" s="660"/>
      <c r="DL20" s="660"/>
      <c r="DM20" s="660"/>
      <c r="DN20" s="660"/>
      <c r="DO20" s="660"/>
      <c r="DP20" s="661"/>
      <c r="DQ20" s="668">
        <v>2371712</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234</v>
      </c>
      <c r="AA21" s="662"/>
      <c r="AB21" s="662"/>
      <c r="AC21" s="662"/>
      <c r="AD21" s="663" t="s">
        <v>234</v>
      </c>
      <c r="AE21" s="663"/>
      <c r="AF21" s="663"/>
      <c r="AG21" s="663"/>
      <c r="AH21" s="663"/>
      <c r="AI21" s="663"/>
      <c r="AJ21" s="663"/>
      <c r="AK21" s="663"/>
      <c r="AL21" s="664" t="s">
        <v>234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234</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2321639</v>
      </c>
      <c r="S22" s="660"/>
      <c r="T22" s="660"/>
      <c r="U22" s="660"/>
      <c r="V22" s="660"/>
      <c r="W22" s="660"/>
      <c r="X22" s="660"/>
      <c r="Y22" s="661"/>
      <c r="Z22" s="662">
        <v>60.5</v>
      </c>
      <c r="AA22" s="662"/>
      <c r="AB22" s="662"/>
      <c r="AC22" s="662"/>
      <c r="AD22" s="663">
        <v>2077773</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234</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t="s">
        <v>228</v>
      </c>
      <c r="S23" s="660"/>
      <c r="T23" s="660"/>
      <c r="U23" s="660"/>
      <c r="V23" s="660"/>
      <c r="W23" s="660"/>
      <c r="X23" s="660"/>
      <c r="Y23" s="661"/>
      <c r="Z23" s="662" t="s">
        <v>228</v>
      </c>
      <c r="AA23" s="662"/>
      <c r="AB23" s="662"/>
      <c r="AC23" s="662"/>
      <c r="AD23" s="663" t="s">
        <v>234</v>
      </c>
      <c r="AE23" s="663"/>
      <c r="AF23" s="663"/>
      <c r="AG23" s="663"/>
      <c r="AH23" s="663"/>
      <c r="AI23" s="663"/>
      <c r="AJ23" s="663"/>
      <c r="AK23" s="663"/>
      <c r="AL23" s="664" t="s">
        <v>234</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234</v>
      </c>
      <c r="BH23" s="660"/>
      <c r="BI23" s="660"/>
      <c r="BJ23" s="660"/>
      <c r="BK23" s="660"/>
      <c r="BL23" s="660"/>
      <c r="BM23" s="660"/>
      <c r="BN23" s="661"/>
      <c r="BO23" s="662" t="s">
        <v>234</v>
      </c>
      <c r="BP23" s="662"/>
      <c r="BQ23" s="662"/>
      <c r="BR23" s="662"/>
      <c r="BS23" s="668" t="s">
        <v>234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8726</v>
      </c>
      <c r="S24" s="660"/>
      <c r="T24" s="660"/>
      <c r="U24" s="660"/>
      <c r="V24" s="660"/>
      <c r="W24" s="660"/>
      <c r="X24" s="660"/>
      <c r="Y24" s="661"/>
      <c r="Z24" s="662">
        <v>0.2</v>
      </c>
      <c r="AA24" s="662"/>
      <c r="AB24" s="662"/>
      <c r="AC24" s="662"/>
      <c r="AD24" s="663" t="s">
        <v>228</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1051505</v>
      </c>
      <c r="CS24" s="649"/>
      <c r="CT24" s="649"/>
      <c r="CU24" s="649"/>
      <c r="CV24" s="649"/>
      <c r="CW24" s="649"/>
      <c r="CX24" s="649"/>
      <c r="CY24" s="650"/>
      <c r="CZ24" s="653">
        <v>29.5</v>
      </c>
      <c r="DA24" s="654"/>
      <c r="DB24" s="654"/>
      <c r="DC24" s="673"/>
      <c r="DD24" s="692">
        <v>834769</v>
      </c>
      <c r="DE24" s="649"/>
      <c r="DF24" s="649"/>
      <c r="DG24" s="649"/>
      <c r="DH24" s="649"/>
      <c r="DI24" s="649"/>
      <c r="DJ24" s="649"/>
      <c r="DK24" s="650"/>
      <c r="DL24" s="692">
        <v>812820</v>
      </c>
      <c r="DM24" s="649"/>
      <c r="DN24" s="649"/>
      <c r="DO24" s="649"/>
      <c r="DP24" s="649"/>
      <c r="DQ24" s="649"/>
      <c r="DR24" s="649"/>
      <c r="DS24" s="649"/>
      <c r="DT24" s="649"/>
      <c r="DU24" s="649"/>
      <c r="DV24" s="650"/>
      <c r="DW24" s="653">
        <v>39.1</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23764</v>
      </c>
      <c r="S25" s="660"/>
      <c r="T25" s="660"/>
      <c r="U25" s="660"/>
      <c r="V25" s="660"/>
      <c r="W25" s="660"/>
      <c r="X25" s="660"/>
      <c r="Y25" s="661"/>
      <c r="Z25" s="662">
        <v>0.6</v>
      </c>
      <c r="AA25" s="662"/>
      <c r="AB25" s="662"/>
      <c r="AC25" s="662"/>
      <c r="AD25" s="663">
        <v>749</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228</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580248</v>
      </c>
      <c r="CS25" s="695"/>
      <c r="CT25" s="695"/>
      <c r="CU25" s="695"/>
      <c r="CV25" s="695"/>
      <c r="CW25" s="695"/>
      <c r="CX25" s="695"/>
      <c r="CY25" s="696"/>
      <c r="CZ25" s="664">
        <v>16.3</v>
      </c>
      <c r="DA25" s="693"/>
      <c r="DB25" s="693"/>
      <c r="DC25" s="697"/>
      <c r="DD25" s="668">
        <v>525633</v>
      </c>
      <c r="DE25" s="695"/>
      <c r="DF25" s="695"/>
      <c r="DG25" s="695"/>
      <c r="DH25" s="695"/>
      <c r="DI25" s="695"/>
      <c r="DJ25" s="695"/>
      <c r="DK25" s="696"/>
      <c r="DL25" s="668">
        <v>505743</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11808</v>
      </c>
      <c r="S26" s="660"/>
      <c r="T26" s="660"/>
      <c r="U26" s="660"/>
      <c r="V26" s="660"/>
      <c r="W26" s="660"/>
      <c r="X26" s="660"/>
      <c r="Y26" s="661"/>
      <c r="Z26" s="662">
        <v>0.3</v>
      </c>
      <c r="AA26" s="662"/>
      <c r="AB26" s="662"/>
      <c r="AC26" s="662"/>
      <c r="AD26" s="663" t="s">
        <v>131</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299278</v>
      </c>
      <c r="CS26" s="660"/>
      <c r="CT26" s="660"/>
      <c r="CU26" s="660"/>
      <c r="CV26" s="660"/>
      <c r="CW26" s="660"/>
      <c r="CX26" s="660"/>
      <c r="CY26" s="661"/>
      <c r="CZ26" s="664">
        <v>8.4</v>
      </c>
      <c r="DA26" s="693"/>
      <c r="DB26" s="693"/>
      <c r="DC26" s="697"/>
      <c r="DD26" s="668">
        <v>267761</v>
      </c>
      <c r="DE26" s="660"/>
      <c r="DF26" s="660"/>
      <c r="DG26" s="660"/>
      <c r="DH26" s="660"/>
      <c r="DI26" s="660"/>
      <c r="DJ26" s="660"/>
      <c r="DK26" s="661"/>
      <c r="DL26" s="668" t="s">
        <v>234</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265736</v>
      </c>
      <c r="S27" s="660"/>
      <c r="T27" s="660"/>
      <c r="U27" s="660"/>
      <c r="V27" s="660"/>
      <c r="W27" s="660"/>
      <c r="X27" s="660"/>
      <c r="Y27" s="661"/>
      <c r="Z27" s="662">
        <v>6.9</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350418</v>
      </c>
      <c r="BH27" s="660"/>
      <c r="BI27" s="660"/>
      <c r="BJ27" s="660"/>
      <c r="BK27" s="660"/>
      <c r="BL27" s="660"/>
      <c r="BM27" s="660"/>
      <c r="BN27" s="661"/>
      <c r="BO27" s="662">
        <v>100</v>
      </c>
      <c r="BP27" s="662"/>
      <c r="BQ27" s="662"/>
      <c r="BR27" s="662"/>
      <c r="BS27" s="668">
        <v>14977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235461</v>
      </c>
      <c r="CS27" s="695"/>
      <c r="CT27" s="695"/>
      <c r="CU27" s="695"/>
      <c r="CV27" s="695"/>
      <c r="CW27" s="695"/>
      <c r="CX27" s="695"/>
      <c r="CY27" s="696"/>
      <c r="CZ27" s="664">
        <v>6.6</v>
      </c>
      <c r="DA27" s="693"/>
      <c r="DB27" s="693"/>
      <c r="DC27" s="697"/>
      <c r="DD27" s="668">
        <v>75482</v>
      </c>
      <c r="DE27" s="695"/>
      <c r="DF27" s="695"/>
      <c r="DG27" s="695"/>
      <c r="DH27" s="695"/>
      <c r="DI27" s="695"/>
      <c r="DJ27" s="695"/>
      <c r="DK27" s="696"/>
      <c r="DL27" s="668">
        <v>73423</v>
      </c>
      <c r="DM27" s="695"/>
      <c r="DN27" s="695"/>
      <c r="DO27" s="695"/>
      <c r="DP27" s="695"/>
      <c r="DQ27" s="695"/>
      <c r="DR27" s="695"/>
      <c r="DS27" s="695"/>
      <c r="DT27" s="695"/>
      <c r="DU27" s="695"/>
      <c r="DV27" s="696"/>
      <c r="DW27" s="664">
        <v>3.5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234</v>
      </c>
      <c r="AA28" s="662"/>
      <c r="AB28" s="662"/>
      <c r="AC28" s="662"/>
      <c r="AD28" s="663" t="s">
        <v>234</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235796</v>
      </c>
      <c r="CS28" s="660"/>
      <c r="CT28" s="660"/>
      <c r="CU28" s="660"/>
      <c r="CV28" s="660"/>
      <c r="CW28" s="660"/>
      <c r="CX28" s="660"/>
      <c r="CY28" s="661"/>
      <c r="CZ28" s="664">
        <v>6.6</v>
      </c>
      <c r="DA28" s="693"/>
      <c r="DB28" s="693"/>
      <c r="DC28" s="697"/>
      <c r="DD28" s="668">
        <v>233654</v>
      </c>
      <c r="DE28" s="660"/>
      <c r="DF28" s="660"/>
      <c r="DG28" s="660"/>
      <c r="DH28" s="660"/>
      <c r="DI28" s="660"/>
      <c r="DJ28" s="660"/>
      <c r="DK28" s="661"/>
      <c r="DL28" s="668">
        <v>233654</v>
      </c>
      <c r="DM28" s="660"/>
      <c r="DN28" s="660"/>
      <c r="DO28" s="660"/>
      <c r="DP28" s="660"/>
      <c r="DQ28" s="660"/>
      <c r="DR28" s="660"/>
      <c r="DS28" s="660"/>
      <c r="DT28" s="660"/>
      <c r="DU28" s="660"/>
      <c r="DV28" s="661"/>
      <c r="DW28" s="664">
        <v>11.2</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255357</v>
      </c>
      <c r="S29" s="660"/>
      <c r="T29" s="660"/>
      <c r="U29" s="660"/>
      <c r="V29" s="660"/>
      <c r="W29" s="660"/>
      <c r="X29" s="660"/>
      <c r="Y29" s="661"/>
      <c r="Z29" s="662">
        <v>6.7</v>
      </c>
      <c r="AA29" s="662"/>
      <c r="AB29" s="662"/>
      <c r="AC29" s="662"/>
      <c r="AD29" s="663" t="s">
        <v>234</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235796</v>
      </c>
      <c r="CS29" s="695"/>
      <c r="CT29" s="695"/>
      <c r="CU29" s="695"/>
      <c r="CV29" s="695"/>
      <c r="CW29" s="695"/>
      <c r="CX29" s="695"/>
      <c r="CY29" s="696"/>
      <c r="CZ29" s="664">
        <v>6.6</v>
      </c>
      <c r="DA29" s="693"/>
      <c r="DB29" s="693"/>
      <c r="DC29" s="697"/>
      <c r="DD29" s="668">
        <v>233654</v>
      </c>
      <c r="DE29" s="695"/>
      <c r="DF29" s="695"/>
      <c r="DG29" s="695"/>
      <c r="DH29" s="695"/>
      <c r="DI29" s="695"/>
      <c r="DJ29" s="695"/>
      <c r="DK29" s="696"/>
      <c r="DL29" s="668">
        <v>233654</v>
      </c>
      <c r="DM29" s="695"/>
      <c r="DN29" s="695"/>
      <c r="DO29" s="695"/>
      <c r="DP29" s="695"/>
      <c r="DQ29" s="695"/>
      <c r="DR29" s="695"/>
      <c r="DS29" s="695"/>
      <c r="DT29" s="695"/>
      <c r="DU29" s="695"/>
      <c r="DV29" s="696"/>
      <c r="DW29" s="664">
        <v>11.2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11752</v>
      </c>
      <c r="S30" s="660"/>
      <c r="T30" s="660"/>
      <c r="U30" s="660"/>
      <c r="V30" s="660"/>
      <c r="W30" s="660"/>
      <c r="X30" s="660"/>
      <c r="Y30" s="661"/>
      <c r="Z30" s="662">
        <v>0.3</v>
      </c>
      <c r="AA30" s="662"/>
      <c r="AB30" s="662"/>
      <c r="AC30" s="662"/>
      <c r="AD30" s="663">
        <v>1860</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99.6</v>
      </c>
      <c r="BH30" s="720"/>
      <c r="BI30" s="720"/>
      <c r="BJ30" s="720"/>
      <c r="BK30" s="720"/>
      <c r="BL30" s="720"/>
      <c r="BM30" s="654">
        <v>96.1</v>
      </c>
      <c r="BN30" s="720"/>
      <c r="BO30" s="720"/>
      <c r="BP30" s="720"/>
      <c r="BQ30" s="721"/>
      <c r="BR30" s="719">
        <v>99.3</v>
      </c>
      <c r="BS30" s="720"/>
      <c r="BT30" s="720"/>
      <c r="BU30" s="720"/>
      <c r="BV30" s="720"/>
      <c r="BW30" s="720"/>
      <c r="BX30" s="654">
        <v>93.8</v>
      </c>
      <c r="BY30" s="720"/>
      <c r="BZ30" s="720"/>
      <c r="CA30" s="720"/>
      <c r="CB30" s="721"/>
      <c r="CD30" s="724"/>
      <c r="CE30" s="725"/>
      <c r="CF30" s="674" t="s">
        <v>305</v>
      </c>
      <c r="CG30" s="675"/>
      <c r="CH30" s="675"/>
      <c r="CI30" s="675"/>
      <c r="CJ30" s="675"/>
      <c r="CK30" s="675"/>
      <c r="CL30" s="675"/>
      <c r="CM30" s="675"/>
      <c r="CN30" s="675"/>
      <c r="CO30" s="675"/>
      <c r="CP30" s="675"/>
      <c r="CQ30" s="676"/>
      <c r="CR30" s="659">
        <v>223430</v>
      </c>
      <c r="CS30" s="660"/>
      <c r="CT30" s="660"/>
      <c r="CU30" s="660"/>
      <c r="CV30" s="660"/>
      <c r="CW30" s="660"/>
      <c r="CX30" s="660"/>
      <c r="CY30" s="661"/>
      <c r="CZ30" s="664">
        <v>6.3</v>
      </c>
      <c r="DA30" s="693"/>
      <c r="DB30" s="693"/>
      <c r="DC30" s="697"/>
      <c r="DD30" s="668">
        <v>221630</v>
      </c>
      <c r="DE30" s="660"/>
      <c r="DF30" s="660"/>
      <c r="DG30" s="660"/>
      <c r="DH30" s="660"/>
      <c r="DI30" s="660"/>
      <c r="DJ30" s="660"/>
      <c r="DK30" s="661"/>
      <c r="DL30" s="668">
        <v>221630</v>
      </c>
      <c r="DM30" s="660"/>
      <c r="DN30" s="660"/>
      <c r="DO30" s="660"/>
      <c r="DP30" s="660"/>
      <c r="DQ30" s="660"/>
      <c r="DR30" s="660"/>
      <c r="DS30" s="660"/>
      <c r="DT30" s="660"/>
      <c r="DU30" s="660"/>
      <c r="DV30" s="661"/>
      <c r="DW30" s="664">
        <v>10.7</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3926</v>
      </c>
      <c r="S31" s="660"/>
      <c r="T31" s="660"/>
      <c r="U31" s="660"/>
      <c r="V31" s="660"/>
      <c r="W31" s="660"/>
      <c r="X31" s="660"/>
      <c r="Y31" s="661"/>
      <c r="Z31" s="662">
        <v>0.1</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99.6</v>
      </c>
      <c r="BH31" s="695"/>
      <c r="BI31" s="695"/>
      <c r="BJ31" s="695"/>
      <c r="BK31" s="695"/>
      <c r="BL31" s="695"/>
      <c r="BM31" s="665">
        <v>99.5</v>
      </c>
      <c r="BN31" s="717"/>
      <c r="BO31" s="717"/>
      <c r="BP31" s="717"/>
      <c r="BQ31" s="718"/>
      <c r="BR31" s="716">
        <v>99.8</v>
      </c>
      <c r="BS31" s="695"/>
      <c r="BT31" s="695"/>
      <c r="BU31" s="695"/>
      <c r="BV31" s="695"/>
      <c r="BW31" s="695"/>
      <c r="BX31" s="665">
        <v>99.7</v>
      </c>
      <c r="BY31" s="717"/>
      <c r="BZ31" s="717"/>
      <c r="CA31" s="717"/>
      <c r="CB31" s="718"/>
      <c r="CD31" s="724"/>
      <c r="CE31" s="725"/>
      <c r="CF31" s="674" t="s">
        <v>309</v>
      </c>
      <c r="CG31" s="675"/>
      <c r="CH31" s="675"/>
      <c r="CI31" s="675"/>
      <c r="CJ31" s="675"/>
      <c r="CK31" s="675"/>
      <c r="CL31" s="675"/>
      <c r="CM31" s="675"/>
      <c r="CN31" s="675"/>
      <c r="CO31" s="675"/>
      <c r="CP31" s="675"/>
      <c r="CQ31" s="676"/>
      <c r="CR31" s="659">
        <v>12366</v>
      </c>
      <c r="CS31" s="695"/>
      <c r="CT31" s="695"/>
      <c r="CU31" s="695"/>
      <c r="CV31" s="695"/>
      <c r="CW31" s="695"/>
      <c r="CX31" s="695"/>
      <c r="CY31" s="696"/>
      <c r="CZ31" s="664">
        <v>0.3</v>
      </c>
      <c r="DA31" s="693"/>
      <c r="DB31" s="693"/>
      <c r="DC31" s="697"/>
      <c r="DD31" s="668">
        <v>12024</v>
      </c>
      <c r="DE31" s="695"/>
      <c r="DF31" s="695"/>
      <c r="DG31" s="695"/>
      <c r="DH31" s="695"/>
      <c r="DI31" s="695"/>
      <c r="DJ31" s="695"/>
      <c r="DK31" s="696"/>
      <c r="DL31" s="668">
        <v>12024</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73120</v>
      </c>
      <c r="S32" s="660"/>
      <c r="T32" s="660"/>
      <c r="U32" s="660"/>
      <c r="V32" s="660"/>
      <c r="W32" s="660"/>
      <c r="X32" s="660"/>
      <c r="Y32" s="661"/>
      <c r="Z32" s="662">
        <v>1.9</v>
      </c>
      <c r="AA32" s="662"/>
      <c r="AB32" s="662"/>
      <c r="AC32" s="662"/>
      <c r="AD32" s="663" t="s">
        <v>234</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93.9</v>
      </c>
      <c r="BN32" s="729"/>
      <c r="BO32" s="729"/>
      <c r="BP32" s="729"/>
      <c r="BQ32" s="731"/>
      <c r="BR32" s="728">
        <v>98.9</v>
      </c>
      <c r="BS32" s="729"/>
      <c r="BT32" s="729"/>
      <c r="BU32" s="729"/>
      <c r="BV32" s="729"/>
      <c r="BW32" s="729"/>
      <c r="BX32" s="730">
        <v>90.3</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234</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238389</v>
      </c>
      <c r="S33" s="660"/>
      <c r="T33" s="660"/>
      <c r="U33" s="660"/>
      <c r="V33" s="660"/>
      <c r="W33" s="660"/>
      <c r="X33" s="660"/>
      <c r="Y33" s="661"/>
      <c r="Z33" s="662">
        <v>6.2</v>
      </c>
      <c r="AA33" s="662"/>
      <c r="AB33" s="662"/>
      <c r="AC33" s="662"/>
      <c r="AD33" s="663" t="s">
        <v>228</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1879786</v>
      </c>
      <c r="CS33" s="695"/>
      <c r="CT33" s="695"/>
      <c r="CU33" s="695"/>
      <c r="CV33" s="695"/>
      <c r="CW33" s="695"/>
      <c r="CX33" s="695"/>
      <c r="CY33" s="696"/>
      <c r="CZ33" s="664">
        <v>52.7</v>
      </c>
      <c r="DA33" s="693"/>
      <c r="DB33" s="693"/>
      <c r="DC33" s="697"/>
      <c r="DD33" s="668">
        <v>1478288</v>
      </c>
      <c r="DE33" s="695"/>
      <c r="DF33" s="695"/>
      <c r="DG33" s="695"/>
      <c r="DH33" s="695"/>
      <c r="DI33" s="695"/>
      <c r="DJ33" s="695"/>
      <c r="DK33" s="696"/>
      <c r="DL33" s="668">
        <v>927770</v>
      </c>
      <c r="DM33" s="695"/>
      <c r="DN33" s="695"/>
      <c r="DO33" s="695"/>
      <c r="DP33" s="695"/>
      <c r="DQ33" s="695"/>
      <c r="DR33" s="695"/>
      <c r="DS33" s="695"/>
      <c r="DT33" s="695"/>
      <c r="DU33" s="695"/>
      <c r="DV33" s="696"/>
      <c r="DW33" s="664">
        <v>44.6</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19922</v>
      </c>
      <c r="S34" s="660"/>
      <c r="T34" s="660"/>
      <c r="U34" s="660"/>
      <c r="V34" s="660"/>
      <c r="W34" s="660"/>
      <c r="X34" s="660"/>
      <c r="Y34" s="661"/>
      <c r="Z34" s="662">
        <v>0.5</v>
      </c>
      <c r="AA34" s="662"/>
      <c r="AB34" s="662"/>
      <c r="AC34" s="662"/>
      <c r="AD34" s="663">
        <v>38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407388</v>
      </c>
      <c r="CS34" s="660"/>
      <c r="CT34" s="660"/>
      <c r="CU34" s="660"/>
      <c r="CV34" s="660"/>
      <c r="CW34" s="660"/>
      <c r="CX34" s="660"/>
      <c r="CY34" s="661"/>
      <c r="CZ34" s="664">
        <v>11.4</v>
      </c>
      <c r="DA34" s="693"/>
      <c r="DB34" s="693"/>
      <c r="DC34" s="697"/>
      <c r="DD34" s="668">
        <v>285914</v>
      </c>
      <c r="DE34" s="660"/>
      <c r="DF34" s="660"/>
      <c r="DG34" s="660"/>
      <c r="DH34" s="660"/>
      <c r="DI34" s="660"/>
      <c r="DJ34" s="660"/>
      <c r="DK34" s="661"/>
      <c r="DL34" s="668">
        <v>212366</v>
      </c>
      <c r="DM34" s="660"/>
      <c r="DN34" s="660"/>
      <c r="DO34" s="660"/>
      <c r="DP34" s="660"/>
      <c r="DQ34" s="660"/>
      <c r="DR34" s="660"/>
      <c r="DS34" s="660"/>
      <c r="DT34" s="660"/>
      <c r="DU34" s="660"/>
      <c r="DV34" s="661"/>
      <c r="DW34" s="664">
        <v>10.199999999999999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603400</v>
      </c>
      <c r="S35" s="660"/>
      <c r="T35" s="660"/>
      <c r="U35" s="660"/>
      <c r="V35" s="660"/>
      <c r="W35" s="660"/>
      <c r="X35" s="660"/>
      <c r="Y35" s="661"/>
      <c r="Z35" s="662">
        <v>15.7</v>
      </c>
      <c r="AA35" s="662"/>
      <c r="AB35" s="662"/>
      <c r="AC35" s="662"/>
      <c r="AD35" s="663" t="s">
        <v>131</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684063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46767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46252</v>
      </c>
      <c r="CS35" s="695"/>
      <c r="CT35" s="695"/>
      <c r="CU35" s="695"/>
      <c r="CV35" s="695"/>
      <c r="CW35" s="695"/>
      <c r="CX35" s="695"/>
      <c r="CY35" s="696"/>
      <c r="CZ35" s="664">
        <v>1.3</v>
      </c>
      <c r="DA35" s="693"/>
      <c r="DB35" s="693"/>
      <c r="DC35" s="697"/>
      <c r="DD35" s="668">
        <v>41129</v>
      </c>
      <c r="DE35" s="695"/>
      <c r="DF35" s="695"/>
      <c r="DG35" s="695"/>
      <c r="DH35" s="695"/>
      <c r="DI35" s="695"/>
      <c r="DJ35" s="695"/>
      <c r="DK35" s="696"/>
      <c r="DL35" s="668">
        <v>23799</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234</v>
      </c>
      <c r="AA36" s="662"/>
      <c r="AB36" s="662"/>
      <c r="AC36" s="662"/>
      <c r="AD36" s="663" t="s">
        <v>228</v>
      </c>
      <c r="AE36" s="663"/>
      <c r="AF36" s="663"/>
      <c r="AG36" s="663"/>
      <c r="AH36" s="663"/>
      <c r="AI36" s="663"/>
      <c r="AJ36" s="663"/>
      <c r="AK36" s="663"/>
      <c r="AL36" s="664" t="s">
        <v>234</v>
      </c>
      <c r="AM36" s="665"/>
      <c r="AN36" s="665"/>
      <c r="AO36" s="666"/>
      <c r="AQ36" s="736" t="s">
        <v>324</v>
      </c>
      <c r="AR36" s="737"/>
      <c r="AS36" s="737"/>
      <c r="AT36" s="737"/>
      <c r="AU36" s="737"/>
      <c r="AV36" s="737"/>
      <c r="AW36" s="737"/>
      <c r="AX36" s="737"/>
      <c r="AY36" s="738"/>
      <c r="AZ36" s="659">
        <v>346909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45070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858543</v>
      </c>
      <c r="CS36" s="660"/>
      <c r="CT36" s="660"/>
      <c r="CU36" s="660"/>
      <c r="CV36" s="660"/>
      <c r="CW36" s="660"/>
      <c r="CX36" s="660"/>
      <c r="CY36" s="661"/>
      <c r="CZ36" s="664">
        <v>24.1</v>
      </c>
      <c r="DA36" s="693"/>
      <c r="DB36" s="693"/>
      <c r="DC36" s="697"/>
      <c r="DD36" s="668">
        <v>617548</v>
      </c>
      <c r="DE36" s="660"/>
      <c r="DF36" s="660"/>
      <c r="DG36" s="660"/>
      <c r="DH36" s="660"/>
      <c r="DI36" s="660"/>
      <c r="DJ36" s="660"/>
      <c r="DK36" s="661"/>
      <c r="DL36" s="668">
        <v>393286</v>
      </c>
      <c r="DM36" s="660"/>
      <c r="DN36" s="660"/>
      <c r="DO36" s="660"/>
      <c r="DP36" s="660"/>
      <c r="DQ36" s="660"/>
      <c r="DR36" s="660"/>
      <c r="DS36" s="660"/>
      <c r="DT36" s="660"/>
      <c r="DU36" s="660"/>
      <c r="DV36" s="661"/>
      <c r="DW36" s="664">
        <v>18.899999999999999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t="s">
        <v>234</v>
      </c>
      <c r="S37" s="660"/>
      <c r="T37" s="660"/>
      <c r="U37" s="660"/>
      <c r="V37" s="660"/>
      <c r="W37" s="660"/>
      <c r="X37" s="660"/>
      <c r="Y37" s="661"/>
      <c r="Z37" s="662" t="s">
        <v>228</v>
      </c>
      <c r="AA37" s="662"/>
      <c r="AB37" s="662"/>
      <c r="AC37" s="662"/>
      <c r="AD37" s="663" t="s">
        <v>228</v>
      </c>
      <c r="AE37" s="663"/>
      <c r="AF37" s="663"/>
      <c r="AG37" s="663"/>
      <c r="AH37" s="663"/>
      <c r="AI37" s="663"/>
      <c r="AJ37" s="663"/>
      <c r="AK37" s="663"/>
      <c r="AL37" s="664" t="s">
        <v>234</v>
      </c>
      <c r="AM37" s="665"/>
      <c r="AN37" s="665"/>
      <c r="AO37" s="666"/>
      <c r="AQ37" s="736" t="s">
        <v>328</v>
      </c>
      <c r="AR37" s="737"/>
      <c r="AS37" s="737"/>
      <c r="AT37" s="737"/>
      <c r="AU37" s="737"/>
      <c r="AV37" s="737"/>
      <c r="AW37" s="737"/>
      <c r="AX37" s="737"/>
      <c r="AY37" s="738"/>
      <c r="AZ37" s="659">
        <v>74422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474</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277708</v>
      </c>
      <c r="CS37" s="695"/>
      <c r="CT37" s="695"/>
      <c r="CU37" s="695"/>
      <c r="CV37" s="695"/>
      <c r="CW37" s="695"/>
      <c r="CX37" s="695"/>
      <c r="CY37" s="696"/>
      <c r="CZ37" s="664">
        <v>7.8</v>
      </c>
      <c r="DA37" s="693"/>
      <c r="DB37" s="693"/>
      <c r="DC37" s="697"/>
      <c r="DD37" s="668">
        <v>168215</v>
      </c>
      <c r="DE37" s="695"/>
      <c r="DF37" s="695"/>
      <c r="DG37" s="695"/>
      <c r="DH37" s="695"/>
      <c r="DI37" s="695"/>
      <c r="DJ37" s="695"/>
      <c r="DK37" s="696"/>
      <c r="DL37" s="668">
        <v>100539</v>
      </c>
      <c r="DM37" s="695"/>
      <c r="DN37" s="695"/>
      <c r="DO37" s="695"/>
      <c r="DP37" s="695"/>
      <c r="DQ37" s="695"/>
      <c r="DR37" s="695"/>
      <c r="DS37" s="695"/>
      <c r="DT37" s="695"/>
      <c r="DU37" s="695"/>
      <c r="DV37" s="696"/>
      <c r="DW37" s="664">
        <v>4.8</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3837539</v>
      </c>
      <c r="S38" s="740"/>
      <c r="T38" s="740"/>
      <c r="U38" s="740"/>
      <c r="V38" s="740"/>
      <c r="W38" s="740"/>
      <c r="X38" s="740"/>
      <c r="Y38" s="741"/>
      <c r="Z38" s="742">
        <v>100</v>
      </c>
      <c r="AA38" s="742"/>
      <c r="AB38" s="742"/>
      <c r="AC38" s="742"/>
      <c r="AD38" s="743">
        <v>2080420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38836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733</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337154</v>
      </c>
      <c r="CS38" s="660"/>
      <c r="CT38" s="660"/>
      <c r="CU38" s="660"/>
      <c r="CV38" s="660"/>
      <c r="CW38" s="660"/>
      <c r="CX38" s="660"/>
      <c r="CY38" s="661"/>
      <c r="CZ38" s="664">
        <v>9.5</v>
      </c>
      <c r="DA38" s="693"/>
      <c r="DB38" s="693"/>
      <c r="DC38" s="697"/>
      <c r="DD38" s="668">
        <v>308472</v>
      </c>
      <c r="DE38" s="660"/>
      <c r="DF38" s="660"/>
      <c r="DG38" s="660"/>
      <c r="DH38" s="660"/>
      <c r="DI38" s="660"/>
      <c r="DJ38" s="660"/>
      <c r="DK38" s="661"/>
      <c r="DL38" s="668">
        <v>298319</v>
      </c>
      <c r="DM38" s="660"/>
      <c r="DN38" s="660"/>
      <c r="DO38" s="660"/>
      <c r="DP38" s="660"/>
      <c r="DQ38" s="660"/>
      <c r="DR38" s="660"/>
      <c r="DS38" s="660"/>
      <c r="DT38" s="660"/>
      <c r="DU38" s="660"/>
      <c r="DV38" s="661"/>
      <c r="DW38" s="664">
        <v>14.3</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234</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227149</v>
      </c>
      <c r="CS39" s="695"/>
      <c r="CT39" s="695"/>
      <c r="CU39" s="695"/>
      <c r="CV39" s="695"/>
      <c r="CW39" s="695"/>
      <c r="CX39" s="695"/>
      <c r="CY39" s="696"/>
      <c r="CZ39" s="664">
        <v>6.4</v>
      </c>
      <c r="DA39" s="693"/>
      <c r="DB39" s="693"/>
      <c r="DC39" s="697"/>
      <c r="DD39" s="668">
        <v>222225</v>
      </c>
      <c r="DE39" s="695"/>
      <c r="DF39" s="695"/>
      <c r="DG39" s="695"/>
      <c r="DH39" s="695"/>
      <c r="DI39" s="695"/>
      <c r="DJ39" s="695"/>
      <c r="DK39" s="696"/>
      <c r="DL39" s="668" t="s">
        <v>228</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35729</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66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3300</v>
      </c>
      <c r="CS40" s="660"/>
      <c r="CT40" s="660"/>
      <c r="CU40" s="660"/>
      <c r="CV40" s="660"/>
      <c r="CW40" s="660"/>
      <c r="CX40" s="660"/>
      <c r="CY40" s="661"/>
      <c r="CZ40" s="664">
        <v>0.1</v>
      </c>
      <c r="DA40" s="693"/>
      <c r="DB40" s="693"/>
      <c r="DC40" s="697"/>
      <c r="DD40" s="668">
        <v>3000</v>
      </c>
      <c r="DE40" s="660"/>
      <c r="DF40" s="660"/>
      <c r="DG40" s="660"/>
      <c r="DH40" s="660"/>
      <c r="DI40" s="660"/>
      <c r="DJ40" s="660"/>
      <c r="DK40" s="661"/>
      <c r="DL40" s="668" t="s">
        <v>234</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188167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234</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634601</v>
      </c>
      <c r="CS42" s="660"/>
      <c r="CT42" s="660"/>
      <c r="CU42" s="660"/>
      <c r="CV42" s="660"/>
      <c r="CW42" s="660"/>
      <c r="CX42" s="660"/>
      <c r="CY42" s="661"/>
      <c r="CZ42" s="664">
        <v>17.8</v>
      </c>
      <c r="DA42" s="665"/>
      <c r="DB42" s="665"/>
      <c r="DC42" s="760"/>
      <c r="DD42" s="668">
        <v>58655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234</v>
      </c>
      <c r="CS43" s="695"/>
      <c r="CT43" s="695"/>
      <c r="CU43" s="695"/>
      <c r="CV43" s="695"/>
      <c r="CW43" s="695"/>
      <c r="CX43" s="695"/>
      <c r="CY43" s="696"/>
      <c r="CZ43" s="664" t="s">
        <v>228</v>
      </c>
      <c r="DA43" s="693"/>
      <c r="DB43" s="693"/>
      <c r="DC43" s="697"/>
      <c r="DD43" s="668" t="s">
        <v>228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633719</v>
      </c>
      <c r="CS44" s="660"/>
      <c r="CT44" s="660"/>
      <c r="CU44" s="660"/>
      <c r="CV44" s="660"/>
      <c r="CW44" s="660"/>
      <c r="CX44" s="660"/>
      <c r="CY44" s="661"/>
      <c r="CZ44" s="664">
        <v>17.8</v>
      </c>
      <c r="DA44" s="665"/>
      <c r="DB44" s="665"/>
      <c r="DC44" s="760"/>
      <c r="DD44" s="668">
        <v>58082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195656</v>
      </c>
      <c r="CS45" s="695"/>
      <c r="CT45" s="695"/>
      <c r="CU45" s="695"/>
      <c r="CV45" s="695"/>
      <c r="CW45" s="695"/>
      <c r="CX45" s="695"/>
      <c r="CY45" s="696"/>
      <c r="CZ45" s="664">
        <v>5.5</v>
      </c>
      <c r="DA45" s="693"/>
      <c r="DB45" s="693"/>
      <c r="DC45" s="697"/>
      <c r="DD45" s="668">
        <v>5309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421224</v>
      </c>
      <c r="CS46" s="660"/>
      <c r="CT46" s="660"/>
      <c r="CU46" s="660"/>
      <c r="CV46" s="660"/>
      <c r="CW46" s="660"/>
      <c r="CX46" s="660"/>
      <c r="CY46" s="661"/>
      <c r="CZ46" s="664">
        <v>11.8</v>
      </c>
      <c r="DA46" s="665"/>
      <c r="DB46" s="665"/>
      <c r="DC46" s="760"/>
      <c r="DD46" s="668">
        <v>52718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882</v>
      </c>
      <c r="CS47" s="695"/>
      <c r="CT47" s="695"/>
      <c r="CU47" s="695"/>
      <c r="CV47" s="695"/>
      <c r="CW47" s="695"/>
      <c r="CX47" s="695"/>
      <c r="CY47" s="696"/>
      <c r="CZ47" s="664">
        <v>0</v>
      </c>
      <c r="DA47" s="693"/>
      <c r="DB47" s="693"/>
      <c r="DC47" s="697"/>
      <c r="DD47" s="668">
        <v>573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3565892</v>
      </c>
      <c r="CS49" s="729"/>
      <c r="CT49" s="729"/>
      <c r="CU49" s="729"/>
      <c r="CV49" s="729"/>
      <c r="CW49" s="729"/>
      <c r="CX49" s="729"/>
      <c r="CY49" s="761"/>
      <c r="CZ49" s="744">
        <v>100</v>
      </c>
      <c r="DA49" s="762"/>
      <c r="DB49" s="762"/>
      <c r="DC49" s="763"/>
      <c r="DD49" s="764">
        <v>2371712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nn1MnWOH5rsgbFOE3ILNAMasiW7WhJFXqFeI10cga8L5T3Pqh7f4tC9qcqfI9JkdR+RFYRVC+DZiigbF1dsjw==" saltValue="2i59ruXuCi5ns1ZTBIDv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blackAndWhite="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H3" zoomScale="80" zoomScaleNormal="80" zoomScaleSheetLayoutView="70" workbookViewId="0">
      <selection activeCell="BI88" sqref="BI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3838</v>
      </c>
      <c r="R7" s="795"/>
      <c r="S7" s="795"/>
      <c r="T7" s="795"/>
      <c r="U7" s="795"/>
      <c r="V7" s="795">
        <v>3566</v>
      </c>
      <c r="W7" s="795"/>
      <c r="X7" s="795"/>
      <c r="Y7" s="795"/>
      <c r="Z7" s="795"/>
      <c r="AA7" s="795">
        <v>272</v>
      </c>
      <c r="AB7" s="795"/>
      <c r="AC7" s="795"/>
      <c r="AD7" s="795"/>
      <c r="AE7" s="796"/>
      <c r="AF7" s="797">
        <v>259</v>
      </c>
      <c r="AG7" s="798"/>
      <c r="AH7" s="798"/>
      <c r="AI7" s="798"/>
      <c r="AJ7" s="799"/>
      <c r="AK7" s="834">
        <v>64</v>
      </c>
      <c r="AL7" s="835"/>
      <c r="AM7" s="835"/>
      <c r="AN7" s="835"/>
      <c r="AO7" s="835"/>
      <c r="AP7" s="835">
        <v>2525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0</v>
      </c>
      <c r="CI7" s="832"/>
      <c r="CJ7" s="832"/>
      <c r="CK7" s="832"/>
      <c r="CL7" s="833"/>
      <c r="CM7" s="831">
        <v>0</v>
      </c>
      <c r="CN7" s="832"/>
      <c r="CO7" s="832"/>
      <c r="CP7" s="832"/>
      <c r="CQ7" s="833"/>
      <c r="CR7" s="831">
        <v>7</v>
      </c>
      <c r="CS7" s="832"/>
      <c r="CT7" s="832"/>
      <c r="CU7" s="832"/>
      <c r="CV7" s="833"/>
      <c r="CW7" s="831">
        <v>1</v>
      </c>
      <c r="CX7" s="832"/>
      <c r="CY7" s="832"/>
      <c r="CZ7" s="832"/>
      <c r="DA7" s="833"/>
      <c r="DB7" s="831" t="s">
        <v>558</v>
      </c>
      <c r="DC7" s="832"/>
      <c r="DD7" s="832"/>
      <c r="DE7" s="832"/>
      <c r="DF7" s="833"/>
      <c r="DG7" s="831" t="s">
        <v>558</v>
      </c>
      <c r="DH7" s="832"/>
      <c r="DI7" s="832"/>
      <c r="DJ7" s="832"/>
      <c r="DK7" s="833"/>
      <c r="DL7" s="831" t="s">
        <v>558</v>
      </c>
      <c r="DM7" s="832"/>
      <c r="DN7" s="832"/>
      <c r="DO7" s="832"/>
      <c r="DP7" s="833"/>
      <c r="DQ7" s="831" t="s">
        <v>558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567</v>
      </c>
      <c r="BT8" s="829"/>
      <c r="BU8" s="829"/>
      <c r="BV8" s="829"/>
      <c r="BW8" s="829"/>
      <c r="BX8" s="829"/>
      <c r="BY8" s="829"/>
      <c r="BZ8" s="829"/>
      <c r="CA8" s="829"/>
      <c r="CB8" s="829"/>
      <c r="CC8" s="829"/>
      <c r="CD8" s="829"/>
      <c r="CE8" s="829"/>
      <c r="CF8" s="829"/>
      <c r="CG8" s="830"/>
      <c r="CH8" s="841">
        <v>1</v>
      </c>
      <c r="CI8" s="842"/>
      <c r="CJ8" s="842"/>
      <c r="CK8" s="842"/>
      <c r="CL8" s="843"/>
      <c r="CM8" s="841">
        <v>67</v>
      </c>
      <c r="CN8" s="842"/>
      <c r="CO8" s="842"/>
      <c r="CP8" s="842"/>
      <c r="CQ8" s="843"/>
      <c r="CR8" s="841">
        <v>8</v>
      </c>
      <c r="CS8" s="842"/>
      <c r="CT8" s="842"/>
      <c r="CU8" s="842"/>
      <c r="CV8" s="843"/>
      <c r="CW8" s="841">
        <v>0</v>
      </c>
      <c r="CX8" s="842"/>
      <c r="CY8" s="842"/>
      <c r="CZ8" s="842"/>
      <c r="DA8" s="843"/>
      <c r="DB8" s="841" t="s">
        <v>558</v>
      </c>
      <c r="DC8" s="842"/>
      <c r="DD8" s="842"/>
      <c r="DE8" s="842"/>
      <c r="DF8" s="843"/>
      <c r="DG8" s="841" t="s">
        <v>558</v>
      </c>
      <c r="DH8" s="842"/>
      <c r="DI8" s="842"/>
      <c r="DJ8" s="842"/>
      <c r="DK8" s="843"/>
      <c r="DL8" s="841" t="s">
        <v>558</v>
      </c>
      <c r="DM8" s="842"/>
      <c r="DN8" s="842"/>
      <c r="DO8" s="842"/>
      <c r="DP8" s="843"/>
      <c r="DQ8" s="841" t="s">
        <v>558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568</v>
      </c>
      <c r="BT9" s="829"/>
      <c r="BU9" s="829"/>
      <c r="BV9" s="829"/>
      <c r="BW9" s="829"/>
      <c r="BX9" s="829"/>
      <c r="BY9" s="829"/>
      <c r="BZ9" s="829"/>
      <c r="CA9" s="829"/>
      <c r="CB9" s="829"/>
      <c r="CC9" s="829"/>
      <c r="CD9" s="829"/>
      <c r="CE9" s="829"/>
      <c r="CF9" s="829"/>
      <c r="CG9" s="830"/>
      <c r="CH9" s="841">
        <v>0</v>
      </c>
      <c r="CI9" s="842"/>
      <c r="CJ9" s="842"/>
      <c r="CK9" s="842"/>
      <c r="CL9" s="843"/>
      <c r="CM9" s="841">
        <v>0</v>
      </c>
      <c r="CN9" s="842"/>
      <c r="CO9" s="842"/>
      <c r="CP9" s="842"/>
      <c r="CQ9" s="843"/>
      <c r="CR9" s="841">
        <v>1</v>
      </c>
      <c r="CS9" s="842"/>
      <c r="CT9" s="842"/>
      <c r="CU9" s="842"/>
      <c r="CV9" s="843"/>
      <c r="CW9" s="841">
        <v>0</v>
      </c>
      <c r="CX9" s="842"/>
      <c r="CY9" s="842"/>
      <c r="CZ9" s="842"/>
      <c r="DA9" s="843"/>
      <c r="DB9" s="841" t="s">
        <v>558</v>
      </c>
      <c r="DC9" s="842"/>
      <c r="DD9" s="842"/>
      <c r="DE9" s="842"/>
      <c r="DF9" s="843"/>
      <c r="DG9" s="841" t="s">
        <v>558</v>
      </c>
      <c r="DH9" s="842"/>
      <c r="DI9" s="842"/>
      <c r="DJ9" s="842"/>
      <c r="DK9" s="843"/>
      <c r="DL9" s="841" t="s">
        <v>558</v>
      </c>
      <c r="DM9" s="842"/>
      <c r="DN9" s="842"/>
      <c r="DO9" s="842"/>
      <c r="DP9" s="843"/>
      <c r="DQ9" s="841" t="s">
        <v>558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3838</v>
      </c>
      <c r="R23" s="854"/>
      <c r="S23" s="854"/>
      <c r="T23" s="854"/>
      <c r="U23" s="854"/>
      <c r="V23" s="854">
        <v>3566</v>
      </c>
      <c r="W23" s="854"/>
      <c r="X23" s="854"/>
      <c r="Y23" s="854"/>
      <c r="Z23" s="854"/>
      <c r="AA23" s="854">
        <v>272</v>
      </c>
      <c r="AB23" s="854"/>
      <c r="AC23" s="854"/>
      <c r="AD23" s="854"/>
      <c r="AE23" s="855"/>
      <c r="AF23" s="856">
        <v>259</v>
      </c>
      <c r="AG23" s="854"/>
      <c r="AH23" s="854"/>
      <c r="AI23" s="854"/>
      <c r="AJ23" s="857"/>
      <c r="AK23" s="858"/>
      <c r="AL23" s="859"/>
      <c r="AM23" s="859"/>
      <c r="AN23" s="859"/>
      <c r="AO23" s="859"/>
      <c r="AP23" s="854">
        <v>2525</v>
      </c>
      <c r="AQ23" s="854"/>
      <c r="AR23" s="854"/>
      <c r="AS23" s="854"/>
      <c r="AT23" s="854"/>
      <c r="AU23" s="860"/>
      <c r="AV23" s="860"/>
      <c r="AW23" s="860"/>
      <c r="AX23" s="860"/>
      <c r="AY23" s="861"/>
      <c r="AZ23" s="869" t="s">
        <v>228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471</v>
      </c>
      <c r="R28" s="883"/>
      <c r="S28" s="883"/>
      <c r="T28" s="883"/>
      <c r="U28" s="883"/>
      <c r="V28" s="883">
        <v>424</v>
      </c>
      <c r="W28" s="883"/>
      <c r="X28" s="883"/>
      <c r="Y28" s="883"/>
      <c r="Z28" s="883"/>
      <c r="AA28" s="883">
        <v>47</v>
      </c>
      <c r="AB28" s="883"/>
      <c r="AC28" s="883"/>
      <c r="AD28" s="883"/>
      <c r="AE28" s="884"/>
      <c r="AF28" s="885">
        <v>47</v>
      </c>
      <c r="AG28" s="883"/>
      <c r="AH28" s="883"/>
      <c r="AI28" s="883"/>
      <c r="AJ28" s="886"/>
      <c r="AK28" s="887">
        <v>36</v>
      </c>
      <c r="AL28" s="878"/>
      <c r="AM28" s="878"/>
      <c r="AN28" s="878"/>
      <c r="AO28" s="878"/>
      <c r="AP28" s="878" t="s">
        <v>558</v>
      </c>
      <c r="AQ28" s="878"/>
      <c r="AR28" s="878"/>
      <c r="AS28" s="878"/>
      <c r="AT28" s="878"/>
      <c r="AU28" s="878" t="s">
        <v>558</v>
      </c>
      <c r="AV28" s="878"/>
      <c r="AW28" s="878"/>
      <c r="AX28" s="878"/>
      <c r="AY28" s="878"/>
      <c r="AZ28" s="879" t="s">
        <v>558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630</v>
      </c>
      <c r="R29" s="819"/>
      <c r="S29" s="819"/>
      <c r="T29" s="819"/>
      <c r="U29" s="819"/>
      <c r="V29" s="819">
        <v>621</v>
      </c>
      <c r="W29" s="819"/>
      <c r="X29" s="819"/>
      <c r="Y29" s="819"/>
      <c r="Z29" s="819"/>
      <c r="AA29" s="819">
        <v>9</v>
      </c>
      <c r="AB29" s="819"/>
      <c r="AC29" s="819"/>
      <c r="AD29" s="819"/>
      <c r="AE29" s="820"/>
      <c r="AF29" s="821">
        <v>9</v>
      </c>
      <c r="AG29" s="822"/>
      <c r="AH29" s="822"/>
      <c r="AI29" s="822"/>
      <c r="AJ29" s="823"/>
      <c r="AK29" s="890">
        <v>92</v>
      </c>
      <c r="AL29" s="891"/>
      <c r="AM29" s="891"/>
      <c r="AN29" s="891"/>
      <c r="AO29" s="891"/>
      <c r="AP29" s="891">
        <v>7</v>
      </c>
      <c r="AQ29" s="891"/>
      <c r="AR29" s="891"/>
      <c r="AS29" s="891"/>
      <c r="AT29" s="891"/>
      <c r="AU29" s="891" t="s">
        <v>558</v>
      </c>
      <c r="AV29" s="891"/>
      <c r="AW29" s="891"/>
      <c r="AX29" s="891"/>
      <c r="AY29" s="891"/>
      <c r="AZ29" s="892" t="s">
        <v>558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54</v>
      </c>
      <c r="R30" s="819"/>
      <c r="S30" s="819"/>
      <c r="T30" s="819"/>
      <c r="U30" s="819"/>
      <c r="V30" s="819">
        <v>54</v>
      </c>
      <c r="W30" s="819"/>
      <c r="X30" s="819"/>
      <c r="Y30" s="819"/>
      <c r="Z30" s="819"/>
      <c r="AA30" s="819">
        <v>0</v>
      </c>
      <c r="AB30" s="819"/>
      <c r="AC30" s="819"/>
      <c r="AD30" s="819"/>
      <c r="AE30" s="820"/>
      <c r="AF30" s="821">
        <v>0</v>
      </c>
      <c r="AG30" s="822"/>
      <c r="AH30" s="822"/>
      <c r="AI30" s="822"/>
      <c r="AJ30" s="823"/>
      <c r="AK30" s="890">
        <v>22</v>
      </c>
      <c r="AL30" s="891"/>
      <c r="AM30" s="891"/>
      <c r="AN30" s="891"/>
      <c r="AO30" s="891"/>
      <c r="AP30" s="891" t="s">
        <v>558</v>
      </c>
      <c r="AQ30" s="891"/>
      <c r="AR30" s="891"/>
      <c r="AS30" s="891"/>
      <c r="AT30" s="891"/>
      <c r="AU30" s="891" t="s">
        <v>558</v>
      </c>
      <c r="AV30" s="891"/>
      <c r="AW30" s="891"/>
      <c r="AX30" s="891"/>
      <c r="AY30" s="891"/>
      <c r="AZ30" s="892" t="s">
        <v>558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166</v>
      </c>
      <c r="R31" s="819"/>
      <c r="S31" s="819"/>
      <c r="T31" s="819"/>
      <c r="U31" s="819"/>
      <c r="V31" s="819">
        <v>166</v>
      </c>
      <c r="W31" s="819"/>
      <c r="X31" s="819"/>
      <c r="Y31" s="819"/>
      <c r="Z31" s="819"/>
      <c r="AA31" s="819">
        <v>0</v>
      </c>
      <c r="AB31" s="819"/>
      <c r="AC31" s="819"/>
      <c r="AD31" s="819"/>
      <c r="AE31" s="820"/>
      <c r="AF31" s="821" t="s">
        <v>396</v>
      </c>
      <c r="AG31" s="822"/>
      <c r="AH31" s="822"/>
      <c r="AI31" s="822"/>
      <c r="AJ31" s="823"/>
      <c r="AK31" s="890">
        <v>5</v>
      </c>
      <c r="AL31" s="891"/>
      <c r="AM31" s="891"/>
      <c r="AN31" s="891"/>
      <c r="AO31" s="891"/>
      <c r="AP31" s="891">
        <v>487</v>
      </c>
      <c r="AQ31" s="891"/>
      <c r="AR31" s="891"/>
      <c r="AS31" s="891"/>
      <c r="AT31" s="891"/>
      <c r="AU31" s="891">
        <v>289</v>
      </c>
      <c r="AV31" s="891"/>
      <c r="AW31" s="891"/>
      <c r="AX31" s="891"/>
      <c r="AY31" s="891"/>
      <c r="AZ31" s="892" t="s">
        <v>558</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135</v>
      </c>
      <c r="R32" s="819"/>
      <c r="S32" s="819"/>
      <c r="T32" s="819"/>
      <c r="U32" s="819"/>
      <c r="V32" s="819">
        <v>135</v>
      </c>
      <c r="W32" s="819"/>
      <c r="X32" s="819"/>
      <c r="Y32" s="819"/>
      <c r="Z32" s="819"/>
      <c r="AA32" s="819">
        <v>0</v>
      </c>
      <c r="AB32" s="819"/>
      <c r="AC32" s="819"/>
      <c r="AD32" s="819"/>
      <c r="AE32" s="820"/>
      <c r="AF32" s="821" t="s">
        <v>396</v>
      </c>
      <c r="AG32" s="822"/>
      <c r="AH32" s="822"/>
      <c r="AI32" s="822"/>
      <c r="AJ32" s="823"/>
      <c r="AK32" s="890">
        <v>50</v>
      </c>
      <c r="AL32" s="891"/>
      <c r="AM32" s="891"/>
      <c r="AN32" s="891"/>
      <c r="AO32" s="891"/>
      <c r="AP32" s="891">
        <v>475</v>
      </c>
      <c r="AQ32" s="891"/>
      <c r="AR32" s="891"/>
      <c r="AS32" s="891"/>
      <c r="AT32" s="891"/>
      <c r="AU32" s="891">
        <v>428</v>
      </c>
      <c r="AV32" s="891"/>
      <c r="AW32" s="891"/>
      <c r="AX32" s="891"/>
      <c r="AY32" s="891"/>
      <c r="AZ32" s="892" t="s">
        <v>558</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38</v>
      </c>
      <c r="R33" s="819"/>
      <c r="S33" s="819"/>
      <c r="T33" s="819"/>
      <c r="U33" s="819"/>
      <c r="V33" s="819">
        <v>38</v>
      </c>
      <c r="W33" s="819"/>
      <c r="X33" s="819"/>
      <c r="Y33" s="819"/>
      <c r="Z33" s="819"/>
      <c r="AA33" s="819">
        <v>0</v>
      </c>
      <c r="AB33" s="819"/>
      <c r="AC33" s="819"/>
      <c r="AD33" s="819"/>
      <c r="AE33" s="820"/>
      <c r="AF33" s="821" t="s">
        <v>228</v>
      </c>
      <c r="AG33" s="822"/>
      <c r="AH33" s="822"/>
      <c r="AI33" s="822"/>
      <c r="AJ33" s="823"/>
      <c r="AK33" s="890">
        <v>25</v>
      </c>
      <c r="AL33" s="891"/>
      <c r="AM33" s="891"/>
      <c r="AN33" s="891"/>
      <c r="AO33" s="891"/>
      <c r="AP33" s="891">
        <v>259</v>
      </c>
      <c r="AQ33" s="891"/>
      <c r="AR33" s="891"/>
      <c r="AS33" s="891"/>
      <c r="AT33" s="891"/>
      <c r="AU33" s="891">
        <v>242</v>
      </c>
      <c r="AV33" s="891"/>
      <c r="AW33" s="891"/>
      <c r="AX33" s="891"/>
      <c r="AY33" s="891"/>
      <c r="AZ33" s="892" t="s">
        <v>558</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56</v>
      </c>
      <c r="AG63" s="902"/>
      <c r="AH63" s="902"/>
      <c r="AI63" s="902"/>
      <c r="AJ63" s="903"/>
      <c r="AK63" s="904"/>
      <c r="AL63" s="899"/>
      <c r="AM63" s="899"/>
      <c r="AN63" s="899"/>
      <c r="AO63" s="899"/>
      <c r="AP63" s="902">
        <v>1228</v>
      </c>
      <c r="AQ63" s="902"/>
      <c r="AR63" s="902"/>
      <c r="AS63" s="902"/>
      <c r="AT63" s="902"/>
      <c r="AU63" s="902">
        <v>931</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4278</v>
      </c>
      <c r="R68" s="926"/>
      <c r="S68" s="926"/>
      <c r="T68" s="926"/>
      <c r="U68" s="926"/>
      <c r="V68" s="926">
        <v>4069</v>
      </c>
      <c r="W68" s="926"/>
      <c r="X68" s="926"/>
      <c r="Y68" s="926"/>
      <c r="Z68" s="926"/>
      <c r="AA68" s="926">
        <v>208</v>
      </c>
      <c r="AB68" s="926"/>
      <c r="AC68" s="926"/>
      <c r="AD68" s="926"/>
      <c r="AE68" s="926"/>
      <c r="AF68" s="926">
        <v>208</v>
      </c>
      <c r="AG68" s="926"/>
      <c r="AH68" s="926"/>
      <c r="AI68" s="926"/>
      <c r="AJ68" s="926"/>
      <c r="AK68" s="926">
        <v>1980</v>
      </c>
      <c r="AL68" s="926"/>
      <c r="AM68" s="926"/>
      <c r="AN68" s="926"/>
      <c r="AO68" s="926"/>
      <c r="AP68" s="926" t="s">
        <v>558</v>
      </c>
      <c r="AQ68" s="926"/>
      <c r="AR68" s="926"/>
      <c r="AS68" s="926"/>
      <c r="AT68" s="926"/>
      <c r="AU68" s="926" t="s">
        <v>558</v>
      </c>
      <c r="AV68" s="926"/>
      <c r="AW68" s="926"/>
      <c r="AX68" s="926"/>
      <c r="AY68" s="926"/>
      <c r="AZ68" s="927" t="s">
        <v>558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7" t="s">
        <v>560</v>
      </c>
      <c r="C69" s="934"/>
      <c r="D69" s="934"/>
      <c r="E69" s="934"/>
      <c r="F69" s="934"/>
      <c r="G69" s="934"/>
      <c r="H69" s="934"/>
      <c r="I69" s="934"/>
      <c r="J69" s="934"/>
      <c r="K69" s="934"/>
      <c r="L69" s="934"/>
      <c r="M69" s="934"/>
      <c r="N69" s="934"/>
      <c r="O69" s="934"/>
      <c r="P69" s="935"/>
      <c r="Q69" s="936">
        <v>488</v>
      </c>
      <c r="R69" s="891"/>
      <c r="S69" s="891"/>
      <c r="T69" s="891"/>
      <c r="U69" s="891"/>
      <c r="V69" s="891">
        <v>477</v>
      </c>
      <c r="W69" s="891"/>
      <c r="X69" s="891"/>
      <c r="Y69" s="891"/>
      <c r="Z69" s="891"/>
      <c r="AA69" s="891">
        <v>11</v>
      </c>
      <c r="AB69" s="891"/>
      <c r="AC69" s="891"/>
      <c r="AD69" s="891"/>
      <c r="AE69" s="891"/>
      <c r="AF69" s="891">
        <v>11</v>
      </c>
      <c r="AG69" s="891"/>
      <c r="AH69" s="891"/>
      <c r="AI69" s="891"/>
      <c r="AJ69" s="891"/>
      <c r="AK69" s="891" t="s">
        <v>558</v>
      </c>
      <c r="AL69" s="891"/>
      <c r="AM69" s="891"/>
      <c r="AN69" s="891"/>
      <c r="AO69" s="891"/>
      <c r="AP69" s="891">
        <v>236</v>
      </c>
      <c r="AQ69" s="891"/>
      <c r="AR69" s="891"/>
      <c r="AS69" s="891"/>
      <c r="AT69" s="891"/>
      <c r="AU69" s="891">
        <v>116</v>
      </c>
      <c r="AV69" s="891"/>
      <c r="AW69" s="891"/>
      <c r="AX69" s="891"/>
      <c r="AY69" s="891"/>
      <c r="AZ69" s="938" t="s">
        <v>558</v>
      </c>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5914</v>
      </c>
      <c r="R70" s="891"/>
      <c r="S70" s="891"/>
      <c r="T70" s="891"/>
      <c r="U70" s="891"/>
      <c r="V70" s="891">
        <v>5862</v>
      </c>
      <c r="W70" s="891"/>
      <c r="X70" s="891"/>
      <c r="Y70" s="891"/>
      <c r="Z70" s="891"/>
      <c r="AA70" s="891">
        <v>53</v>
      </c>
      <c r="AB70" s="891"/>
      <c r="AC70" s="891"/>
      <c r="AD70" s="891"/>
      <c r="AE70" s="891"/>
      <c r="AF70" s="891">
        <v>1</v>
      </c>
      <c r="AG70" s="891"/>
      <c r="AH70" s="891"/>
      <c r="AI70" s="891"/>
      <c r="AJ70" s="891"/>
      <c r="AK70" s="891">
        <v>367</v>
      </c>
      <c r="AL70" s="891"/>
      <c r="AM70" s="891"/>
      <c r="AN70" s="891"/>
      <c r="AO70" s="891"/>
      <c r="AP70" s="891">
        <v>3235</v>
      </c>
      <c r="AQ70" s="891"/>
      <c r="AR70" s="891"/>
      <c r="AS70" s="891"/>
      <c r="AT70" s="891"/>
      <c r="AU70" s="891">
        <v>71</v>
      </c>
      <c r="AV70" s="891"/>
      <c r="AW70" s="891"/>
      <c r="AX70" s="891"/>
      <c r="AY70" s="891"/>
      <c r="AZ70" s="938" t="s">
        <v>558</v>
      </c>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568</v>
      </c>
      <c r="R71" s="891"/>
      <c r="S71" s="891"/>
      <c r="T71" s="891"/>
      <c r="U71" s="891"/>
      <c r="V71" s="891">
        <v>563</v>
      </c>
      <c r="W71" s="891"/>
      <c r="X71" s="891"/>
      <c r="Y71" s="891"/>
      <c r="Z71" s="891"/>
      <c r="AA71" s="891">
        <v>5</v>
      </c>
      <c r="AB71" s="891"/>
      <c r="AC71" s="891"/>
      <c r="AD71" s="891"/>
      <c r="AE71" s="891"/>
      <c r="AF71" s="891">
        <v>5</v>
      </c>
      <c r="AG71" s="891"/>
      <c r="AH71" s="891"/>
      <c r="AI71" s="891"/>
      <c r="AJ71" s="891"/>
      <c r="AK71" s="891">
        <v>71</v>
      </c>
      <c r="AL71" s="891"/>
      <c r="AM71" s="891"/>
      <c r="AN71" s="891"/>
      <c r="AO71" s="891"/>
      <c r="AP71" s="891" t="s">
        <v>558</v>
      </c>
      <c r="AQ71" s="891"/>
      <c r="AR71" s="891"/>
      <c r="AS71" s="891"/>
      <c r="AT71" s="891"/>
      <c r="AU71" s="891" t="s">
        <v>558</v>
      </c>
      <c r="AV71" s="891"/>
      <c r="AW71" s="891"/>
      <c r="AX71" s="891"/>
      <c r="AY71" s="891"/>
      <c r="AZ71" s="938" t="s">
        <v>563</v>
      </c>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82672</v>
      </c>
      <c r="R72" s="891"/>
      <c r="S72" s="891"/>
      <c r="T72" s="891"/>
      <c r="U72" s="891"/>
      <c r="V72" s="891">
        <v>80207</v>
      </c>
      <c r="W72" s="891"/>
      <c r="X72" s="891"/>
      <c r="Y72" s="891"/>
      <c r="Z72" s="891"/>
      <c r="AA72" s="891">
        <v>2465</v>
      </c>
      <c r="AB72" s="891"/>
      <c r="AC72" s="891"/>
      <c r="AD72" s="891"/>
      <c r="AE72" s="891"/>
      <c r="AF72" s="891">
        <v>2465</v>
      </c>
      <c r="AG72" s="891"/>
      <c r="AH72" s="891"/>
      <c r="AI72" s="891"/>
      <c r="AJ72" s="891"/>
      <c r="AK72" s="891">
        <v>801</v>
      </c>
      <c r="AL72" s="891"/>
      <c r="AM72" s="891"/>
      <c r="AN72" s="891"/>
      <c r="AO72" s="891"/>
      <c r="AP72" s="891" t="s">
        <v>558</v>
      </c>
      <c r="AQ72" s="891"/>
      <c r="AR72" s="891"/>
      <c r="AS72" s="891"/>
      <c r="AT72" s="891"/>
      <c r="AU72" s="891" t="s">
        <v>558</v>
      </c>
      <c r="AV72" s="891"/>
      <c r="AW72" s="891"/>
      <c r="AX72" s="891"/>
      <c r="AY72" s="891"/>
      <c r="AZ72" s="938" t="s">
        <v>564</v>
      </c>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1835</v>
      </c>
      <c r="R73" s="891"/>
      <c r="S73" s="891"/>
      <c r="T73" s="891"/>
      <c r="U73" s="891"/>
      <c r="V73" s="891">
        <v>1703</v>
      </c>
      <c r="W73" s="891"/>
      <c r="X73" s="891"/>
      <c r="Y73" s="891"/>
      <c r="Z73" s="891"/>
      <c r="AA73" s="891">
        <v>132</v>
      </c>
      <c r="AB73" s="891"/>
      <c r="AC73" s="891"/>
      <c r="AD73" s="891"/>
      <c r="AE73" s="891"/>
      <c r="AF73" s="891" t="s">
        <v>558</v>
      </c>
      <c r="AG73" s="891"/>
      <c r="AH73" s="891"/>
      <c r="AI73" s="891"/>
      <c r="AJ73" s="891"/>
      <c r="AK73" s="891">
        <v>341</v>
      </c>
      <c r="AL73" s="891"/>
      <c r="AM73" s="891"/>
      <c r="AN73" s="891"/>
      <c r="AO73" s="891"/>
      <c r="AP73" s="891" t="s">
        <v>558</v>
      </c>
      <c r="AQ73" s="891"/>
      <c r="AR73" s="891"/>
      <c r="AS73" s="891"/>
      <c r="AT73" s="891"/>
      <c r="AU73" s="891" t="s">
        <v>558</v>
      </c>
      <c r="AV73" s="891"/>
      <c r="AW73" s="891"/>
      <c r="AX73" s="891"/>
      <c r="AY73" s="891"/>
      <c r="AZ73" s="938" t="s">
        <v>558</v>
      </c>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2690</v>
      </c>
      <c r="AG88" s="902"/>
      <c r="AH88" s="902"/>
      <c r="AI88" s="902"/>
      <c r="AJ88" s="902"/>
      <c r="AK88" s="899"/>
      <c r="AL88" s="899"/>
      <c r="AM88" s="899"/>
      <c r="AN88" s="899"/>
      <c r="AO88" s="899"/>
      <c r="AP88" s="902">
        <v>3471</v>
      </c>
      <c r="AQ88" s="902"/>
      <c r="AR88" s="902"/>
      <c r="AS88" s="902"/>
      <c r="AT88" s="902"/>
      <c r="AU88" s="902">
        <v>187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16</v>
      </c>
      <c r="CS102" s="910"/>
      <c r="CT102" s="910"/>
      <c r="CU102" s="910"/>
      <c r="CV102" s="954"/>
      <c r="CW102" s="953">
        <v>1</v>
      </c>
      <c r="CX102" s="910"/>
      <c r="CY102" s="910"/>
      <c r="CZ102" s="910"/>
      <c r="DA102" s="954"/>
      <c r="DB102" s="953" t="s">
        <v>574</v>
      </c>
      <c r="DC102" s="910"/>
      <c r="DD102" s="910"/>
      <c r="DE102" s="910"/>
      <c r="DF102" s="954"/>
      <c r="DG102" s="953" t="s">
        <v>574</v>
      </c>
      <c r="DH102" s="910"/>
      <c r="DI102" s="910"/>
      <c r="DJ102" s="910"/>
      <c r="DK102" s="954"/>
      <c r="DL102" s="953" t="s">
        <v>574</v>
      </c>
      <c r="DM102" s="910"/>
      <c r="DN102" s="910"/>
      <c r="DO102" s="910"/>
      <c r="DP102" s="954"/>
      <c r="DQ102" s="953" t="s">
        <v>574</v>
      </c>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420</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421</v>
      </c>
      <c r="AB109" s="956"/>
      <c r="AC109" s="956"/>
      <c r="AD109" s="956"/>
      <c r="AE109" s="957"/>
      <c r="AF109" s="955" t="s">
        <v>300</v>
      </c>
      <c r="AG109" s="956"/>
      <c r="AH109" s="956"/>
      <c r="AI109" s="956"/>
      <c r="AJ109" s="957"/>
      <c r="AK109" s="955" t="s">
        <v>299</v>
      </c>
      <c r="AL109" s="956"/>
      <c r="AM109" s="956"/>
      <c r="AN109" s="956"/>
      <c r="AO109" s="957"/>
      <c r="AP109" s="955" t="s">
        <v>422</v>
      </c>
      <c r="AQ109" s="956"/>
      <c r="AR109" s="956"/>
      <c r="AS109" s="956"/>
      <c r="AT109" s="958"/>
      <c r="AU109" s="975" t="s">
        <v>420</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421</v>
      </c>
      <c r="BR109" s="956"/>
      <c r="BS109" s="956"/>
      <c r="BT109" s="956"/>
      <c r="BU109" s="957"/>
      <c r="BV109" s="955" t="s">
        <v>300</v>
      </c>
      <c r="BW109" s="956"/>
      <c r="BX109" s="956"/>
      <c r="BY109" s="956"/>
      <c r="BZ109" s="957"/>
      <c r="CA109" s="955" t="s">
        <v>299</v>
      </c>
      <c r="CB109" s="956"/>
      <c r="CC109" s="956"/>
      <c r="CD109" s="956"/>
      <c r="CE109" s="957"/>
      <c r="CF109" s="976" t="s">
        <v>422</v>
      </c>
      <c r="CG109" s="976"/>
      <c r="CH109" s="976"/>
      <c r="CI109" s="976"/>
      <c r="CJ109" s="976"/>
      <c r="CK109" s="955" t="s">
        <v>423</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421</v>
      </c>
      <c r="DH109" s="956"/>
      <c r="DI109" s="956"/>
      <c r="DJ109" s="956"/>
      <c r="DK109" s="957"/>
      <c r="DL109" s="955" t="s">
        <v>300</v>
      </c>
      <c r="DM109" s="956"/>
      <c r="DN109" s="956"/>
      <c r="DO109" s="956"/>
      <c r="DP109" s="957"/>
      <c r="DQ109" s="955" t="s">
        <v>299</v>
      </c>
      <c r="DR109" s="956"/>
      <c r="DS109" s="956"/>
      <c r="DT109" s="956"/>
      <c r="DU109" s="957"/>
      <c r="DV109" s="955" t="s">
        <v>422</v>
      </c>
      <c r="DW109" s="956"/>
      <c r="DX109" s="956"/>
      <c r="DY109" s="956"/>
      <c r="DZ109" s="958"/>
    </row>
    <row r="110" spans="1:131" s="226" customFormat="1" ht="26.25" customHeight="1" x14ac:dyDescent="0.15">
      <c r="A110" s="959" t="s">
        <v>424</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418979</v>
      </c>
      <c r="AB110" s="963"/>
      <c r="AC110" s="963"/>
      <c r="AD110" s="963"/>
      <c r="AE110" s="964"/>
      <c r="AF110" s="965">
        <v>282805</v>
      </c>
      <c r="AG110" s="963"/>
      <c r="AH110" s="963"/>
      <c r="AI110" s="963"/>
      <c r="AJ110" s="964"/>
      <c r="AK110" s="965">
        <v>235796</v>
      </c>
      <c r="AL110" s="963"/>
      <c r="AM110" s="963"/>
      <c r="AN110" s="963"/>
      <c r="AO110" s="964"/>
      <c r="AP110" s="966">
        <v>13</v>
      </c>
      <c r="AQ110" s="967"/>
      <c r="AR110" s="967"/>
      <c r="AS110" s="967"/>
      <c r="AT110" s="968"/>
      <c r="AU110" s="969" t="s">
        <v>66</v>
      </c>
      <c r="AV110" s="970"/>
      <c r="AW110" s="970"/>
      <c r="AX110" s="970"/>
      <c r="AY110" s="970"/>
      <c r="AZ110" s="1011" t="s">
        <v>425</v>
      </c>
      <c r="BA110" s="960"/>
      <c r="BB110" s="960"/>
      <c r="BC110" s="960"/>
      <c r="BD110" s="960"/>
      <c r="BE110" s="960"/>
      <c r="BF110" s="960"/>
      <c r="BG110" s="960"/>
      <c r="BH110" s="960"/>
      <c r="BI110" s="960"/>
      <c r="BJ110" s="960"/>
      <c r="BK110" s="960"/>
      <c r="BL110" s="960"/>
      <c r="BM110" s="960"/>
      <c r="BN110" s="960"/>
      <c r="BO110" s="960"/>
      <c r="BP110" s="961"/>
      <c r="BQ110" s="997">
        <v>1981516</v>
      </c>
      <c r="BR110" s="998"/>
      <c r="BS110" s="998"/>
      <c r="BT110" s="998"/>
      <c r="BU110" s="998"/>
      <c r="BV110" s="998">
        <v>2144711</v>
      </c>
      <c r="BW110" s="998"/>
      <c r="BX110" s="998"/>
      <c r="BY110" s="998"/>
      <c r="BZ110" s="998"/>
      <c r="CA110" s="998">
        <v>2524681</v>
      </c>
      <c r="CB110" s="998"/>
      <c r="CC110" s="998"/>
      <c r="CD110" s="998"/>
      <c r="CE110" s="998"/>
      <c r="CF110" s="1012">
        <v>138.69999999999999</v>
      </c>
      <c r="CG110" s="1013"/>
      <c r="CH110" s="1013"/>
      <c r="CI110" s="1013"/>
      <c r="CJ110" s="1013"/>
      <c r="CK110" s="1014" t="s">
        <v>426</v>
      </c>
      <c r="CL110" s="1015"/>
      <c r="CM110" s="994" t="s">
        <v>427</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228</v>
      </c>
      <c r="DH110" s="998"/>
      <c r="DI110" s="998"/>
      <c r="DJ110" s="998"/>
      <c r="DK110" s="998"/>
      <c r="DL110" s="998" t="s">
        <v>228</v>
      </c>
      <c r="DM110" s="998"/>
      <c r="DN110" s="998"/>
      <c r="DO110" s="998"/>
      <c r="DP110" s="998"/>
      <c r="DQ110" s="998" t="s">
        <v>228</v>
      </c>
      <c r="DR110" s="998"/>
      <c r="DS110" s="998"/>
      <c r="DT110" s="998"/>
      <c r="DU110" s="998"/>
      <c r="DV110" s="999" t="s">
        <v>228</v>
      </c>
      <c r="DW110" s="999"/>
      <c r="DX110" s="999"/>
      <c r="DY110" s="999"/>
      <c r="DZ110" s="1000"/>
    </row>
    <row r="111" spans="1:131" s="226" customFormat="1" ht="26.25" customHeight="1" x14ac:dyDescent="0.15">
      <c r="A111" s="1001" t="s">
        <v>428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228</v>
      </c>
      <c r="AB111" s="1005"/>
      <c r="AC111" s="1005"/>
      <c r="AD111" s="1005"/>
      <c r="AE111" s="1006"/>
      <c r="AF111" s="1007" t="s">
        <v>396</v>
      </c>
      <c r="AG111" s="1005"/>
      <c r="AH111" s="1005"/>
      <c r="AI111" s="1005"/>
      <c r="AJ111" s="1006"/>
      <c r="AK111" s="1007" t="s">
        <v>228</v>
      </c>
      <c r="AL111" s="1005"/>
      <c r="AM111" s="1005"/>
      <c r="AN111" s="1005"/>
      <c r="AO111" s="1006"/>
      <c r="AP111" s="1008" t="s">
        <v>228</v>
      </c>
      <c r="AQ111" s="1009"/>
      <c r="AR111" s="1009"/>
      <c r="AS111" s="1009"/>
      <c r="AT111" s="1010"/>
      <c r="AU111" s="971"/>
      <c r="AV111" s="972"/>
      <c r="AW111" s="972"/>
      <c r="AX111" s="972"/>
      <c r="AY111" s="972"/>
      <c r="AZ111" s="1020" t="s">
        <v>429</v>
      </c>
      <c r="BA111" s="1021"/>
      <c r="BB111" s="1021"/>
      <c r="BC111" s="1021"/>
      <c r="BD111" s="1021"/>
      <c r="BE111" s="1021"/>
      <c r="BF111" s="1021"/>
      <c r="BG111" s="1021"/>
      <c r="BH111" s="1021"/>
      <c r="BI111" s="1021"/>
      <c r="BJ111" s="1021"/>
      <c r="BK111" s="1021"/>
      <c r="BL111" s="1021"/>
      <c r="BM111" s="1021"/>
      <c r="BN111" s="1021"/>
      <c r="BO111" s="1021"/>
      <c r="BP111" s="1022"/>
      <c r="BQ111" s="990" t="s">
        <v>228</v>
      </c>
      <c r="BR111" s="991"/>
      <c r="BS111" s="991"/>
      <c r="BT111" s="991"/>
      <c r="BU111" s="991"/>
      <c r="BV111" s="991" t="s">
        <v>228</v>
      </c>
      <c r="BW111" s="991"/>
      <c r="BX111" s="991"/>
      <c r="BY111" s="991"/>
      <c r="BZ111" s="991"/>
      <c r="CA111" s="991" t="s">
        <v>396</v>
      </c>
      <c r="CB111" s="991"/>
      <c r="CC111" s="991"/>
      <c r="CD111" s="991"/>
      <c r="CE111" s="991"/>
      <c r="CF111" s="985" t="s">
        <v>396</v>
      </c>
      <c r="CG111" s="986"/>
      <c r="CH111" s="986"/>
      <c r="CI111" s="986"/>
      <c r="CJ111" s="986"/>
      <c r="CK111" s="1016"/>
      <c r="CL111" s="1017"/>
      <c r="CM111" s="987" t="s">
        <v>430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396</v>
      </c>
      <c r="DH111" s="991"/>
      <c r="DI111" s="991"/>
      <c r="DJ111" s="991"/>
      <c r="DK111" s="991"/>
      <c r="DL111" s="991" t="s">
        <v>396</v>
      </c>
      <c r="DM111" s="991"/>
      <c r="DN111" s="991"/>
      <c r="DO111" s="991"/>
      <c r="DP111" s="991"/>
      <c r="DQ111" s="991" t="s">
        <v>396</v>
      </c>
      <c r="DR111" s="991"/>
      <c r="DS111" s="991"/>
      <c r="DT111" s="991"/>
      <c r="DU111" s="991"/>
      <c r="DV111" s="992" t="s">
        <v>396</v>
      </c>
      <c r="DW111" s="992"/>
      <c r="DX111" s="992"/>
      <c r="DY111" s="992"/>
      <c r="DZ111" s="993"/>
    </row>
    <row r="112" spans="1:131" s="226" customFormat="1" ht="26.25" customHeight="1" x14ac:dyDescent="0.15">
      <c r="A112" s="1023" t="s">
        <v>431</v>
      </c>
      <c r="B112" s="1024"/>
      <c r="C112" s="1021" t="s">
        <v>432</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228</v>
      </c>
      <c r="AB112" s="1030"/>
      <c r="AC112" s="1030"/>
      <c r="AD112" s="1030"/>
      <c r="AE112" s="1031"/>
      <c r="AF112" s="1032" t="s">
        <v>228</v>
      </c>
      <c r="AG112" s="1030"/>
      <c r="AH112" s="1030"/>
      <c r="AI112" s="1030"/>
      <c r="AJ112" s="1031"/>
      <c r="AK112" s="1032" t="s">
        <v>396</v>
      </c>
      <c r="AL112" s="1030"/>
      <c r="AM112" s="1030"/>
      <c r="AN112" s="1030"/>
      <c r="AO112" s="1031"/>
      <c r="AP112" s="1033" t="s">
        <v>228</v>
      </c>
      <c r="AQ112" s="1034"/>
      <c r="AR112" s="1034"/>
      <c r="AS112" s="1034"/>
      <c r="AT112" s="1035"/>
      <c r="AU112" s="971"/>
      <c r="AV112" s="972"/>
      <c r="AW112" s="972"/>
      <c r="AX112" s="972"/>
      <c r="AY112" s="972"/>
      <c r="AZ112" s="1020" t="s">
        <v>433</v>
      </c>
      <c r="BA112" s="1021"/>
      <c r="BB112" s="1021"/>
      <c r="BC112" s="1021"/>
      <c r="BD112" s="1021"/>
      <c r="BE112" s="1021"/>
      <c r="BF112" s="1021"/>
      <c r="BG112" s="1021"/>
      <c r="BH112" s="1021"/>
      <c r="BI112" s="1021"/>
      <c r="BJ112" s="1021"/>
      <c r="BK112" s="1021"/>
      <c r="BL112" s="1021"/>
      <c r="BM112" s="1021"/>
      <c r="BN112" s="1021"/>
      <c r="BO112" s="1021"/>
      <c r="BP112" s="1022"/>
      <c r="BQ112" s="990">
        <v>1973612</v>
      </c>
      <c r="BR112" s="991"/>
      <c r="BS112" s="991"/>
      <c r="BT112" s="991"/>
      <c r="BU112" s="991"/>
      <c r="BV112" s="991">
        <v>1830786</v>
      </c>
      <c r="BW112" s="991"/>
      <c r="BX112" s="991"/>
      <c r="BY112" s="991"/>
      <c r="BZ112" s="991"/>
      <c r="CA112" s="991">
        <v>1857341</v>
      </c>
      <c r="CB112" s="991"/>
      <c r="CC112" s="991"/>
      <c r="CD112" s="991"/>
      <c r="CE112" s="991"/>
      <c r="CF112" s="985">
        <v>102</v>
      </c>
      <c r="CG112" s="986"/>
      <c r="CH112" s="986"/>
      <c r="CI112" s="986"/>
      <c r="CJ112" s="986"/>
      <c r="CK112" s="1016"/>
      <c r="CL112" s="1017"/>
      <c r="CM112" s="987" t="s">
        <v>434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228</v>
      </c>
      <c r="DH112" s="991"/>
      <c r="DI112" s="991"/>
      <c r="DJ112" s="991"/>
      <c r="DK112" s="991"/>
      <c r="DL112" s="991" t="s">
        <v>396</v>
      </c>
      <c r="DM112" s="991"/>
      <c r="DN112" s="991"/>
      <c r="DO112" s="991"/>
      <c r="DP112" s="991"/>
      <c r="DQ112" s="991" t="s">
        <v>228</v>
      </c>
      <c r="DR112" s="991"/>
      <c r="DS112" s="991"/>
      <c r="DT112" s="991"/>
      <c r="DU112" s="991"/>
      <c r="DV112" s="992" t="s">
        <v>228</v>
      </c>
      <c r="DW112" s="992"/>
      <c r="DX112" s="992"/>
      <c r="DY112" s="992"/>
      <c r="DZ112" s="993"/>
    </row>
    <row r="113" spans="1:130" s="226" customFormat="1" ht="26.25" customHeight="1" x14ac:dyDescent="0.15">
      <c r="A113" s="1025"/>
      <c r="B113" s="1026"/>
      <c r="C113" s="1021" t="s">
        <v>435</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124835</v>
      </c>
      <c r="AB113" s="1005"/>
      <c r="AC113" s="1005"/>
      <c r="AD113" s="1005"/>
      <c r="AE113" s="1006"/>
      <c r="AF113" s="1007">
        <v>121494</v>
      </c>
      <c r="AG113" s="1005"/>
      <c r="AH113" s="1005"/>
      <c r="AI113" s="1005"/>
      <c r="AJ113" s="1006"/>
      <c r="AK113" s="1007">
        <v>108687</v>
      </c>
      <c r="AL113" s="1005"/>
      <c r="AM113" s="1005"/>
      <c r="AN113" s="1005"/>
      <c r="AO113" s="1006"/>
      <c r="AP113" s="1008">
        <v>6</v>
      </c>
      <c r="AQ113" s="1009"/>
      <c r="AR113" s="1009"/>
      <c r="AS113" s="1009"/>
      <c r="AT113" s="1010"/>
      <c r="AU113" s="971"/>
      <c r="AV113" s="972"/>
      <c r="AW113" s="972"/>
      <c r="AX113" s="972"/>
      <c r="AY113" s="972"/>
      <c r="AZ113" s="1020" t="s">
        <v>436</v>
      </c>
      <c r="BA113" s="1021"/>
      <c r="BB113" s="1021"/>
      <c r="BC113" s="1021"/>
      <c r="BD113" s="1021"/>
      <c r="BE113" s="1021"/>
      <c r="BF113" s="1021"/>
      <c r="BG113" s="1021"/>
      <c r="BH113" s="1021"/>
      <c r="BI113" s="1021"/>
      <c r="BJ113" s="1021"/>
      <c r="BK113" s="1021"/>
      <c r="BL113" s="1021"/>
      <c r="BM113" s="1021"/>
      <c r="BN113" s="1021"/>
      <c r="BO113" s="1021"/>
      <c r="BP113" s="1022"/>
      <c r="BQ113" s="990">
        <v>251832</v>
      </c>
      <c r="BR113" s="991"/>
      <c r="BS113" s="991"/>
      <c r="BT113" s="991"/>
      <c r="BU113" s="991"/>
      <c r="BV113" s="991">
        <v>216593</v>
      </c>
      <c r="BW113" s="991"/>
      <c r="BX113" s="991"/>
      <c r="BY113" s="991"/>
      <c r="BZ113" s="991"/>
      <c r="CA113" s="991">
        <v>186940</v>
      </c>
      <c r="CB113" s="991"/>
      <c r="CC113" s="991"/>
      <c r="CD113" s="991"/>
      <c r="CE113" s="991"/>
      <c r="CF113" s="985">
        <v>10.3</v>
      </c>
      <c r="CG113" s="986"/>
      <c r="CH113" s="986"/>
      <c r="CI113" s="986"/>
      <c r="CJ113" s="986"/>
      <c r="CK113" s="1016"/>
      <c r="CL113" s="1017"/>
      <c r="CM113" s="987" t="s">
        <v>437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396</v>
      </c>
      <c r="DH113" s="1030"/>
      <c r="DI113" s="1030"/>
      <c r="DJ113" s="1030"/>
      <c r="DK113" s="1031"/>
      <c r="DL113" s="1032" t="s">
        <v>228</v>
      </c>
      <c r="DM113" s="1030"/>
      <c r="DN113" s="1030"/>
      <c r="DO113" s="1030"/>
      <c r="DP113" s="1031"/>
      <c r="DQ113" s="1032" t="s">
        <v>396</v>
      </c>
      <c r="DR113" s="1030"/>
      <c r="DS113" s="1030"/>
      <c r="DT113" s="1030"/>
      <c r="DU113" s="1031"/>
      <c r="DV113" s="1033" t="s">
        <v>396</v>
      </c>
      <c r="DW113" s="1034"/>
      <c r="DX113" s="1034"/>
      <c r="DY113" s="1034"/>
      <c r="DZ113" s="1035"/>
    </row>
    <row r="114" spans="1:130" s="226" customFormat="1" ht="26.25" customHeight="1" x14ac:dyDescent="0.15">
      <c r="A114" s="1025"/>
      <c r="B114" s="1026"/>
      <c r="C114" s="1021" t="s">
        <v>438</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120069</v>
      </c>
      <c r="AB114" s="1030"/>
      <c r="AC114" s="1030"/>
      <c r="AD114" s="1030"/>
      <c r="AE114" s="1031"/>
      <c r="AF114" s="1032">
        <v>135524</v>
      </c>
      <c r="AG114" s="1030"/>
      <c r="AH114" s="1030"/>
      <c r="AI114" s="1030"/>
      <c r="AJ114" s="1031"/>
      <c r="AK114" s="1032">
        <v>139469</v>
      </c>
      <c r="AL114" s="1030"/>
      <c r="AM114" s="1030"/>
      <c r="AN114" s="1030"/>
      <c r="AO114" s="1031"/>
      <c r="AP114" s="1033">
        <v>7.7</v>
      </c>
      <c r="AQ114" s="1034"/>
      <c r="AR114" s="1034"/>
      <c r="AS114" s="1034"/>
      <c r="AT114" s="1035"/>
      <c r="AU114" s="971"/>
      <c r="AV114" s="972"/>
      <c r="AW114" s="972"/>
      <c r="AX114" s="972"/>
      <c r="AY114" s="972"/>
      <c r="AZ114" s="1020" t="s">
        <v>439</v>
      </c>
      <c r="BA114" s="1021"/>
      <c r="BB114" s="1021"/>
      <c r="BC114" s="1021"/>
      <c r="BD114" s="1021"/>
      <c r="BE114" s="1021"/>
      <c r="BF114" s="1021"/>
      <c r="BG114" s="1021"/>
      <c r="BH114" s="1021"/>
      <c r="BI114" s="1021"/>
      <c r="BJ114" s="1021"/>
      <c r="BK114" s="1021"/>
      <c r="BL114" s="1021"/>
      <c r="BM114" s="1021"/>
      <c r="BN114" s="1021"/>
      <c r="BO114" s="1021"/>
      <c r="BP114" s="1022"/>
      <c r="BQ114" s="990">
        <v>336923</v>
      </c>
      <c r="BR114" s="991"/>
      <c r="BS114" s="991"/>
      <c r="BT114" s="991"/>
      <c r="BU114" s="991"/>
      <c r="BV114" s="991">
        <v>301935</v>
      </c>
      <c r="BW114" s="991"/>
      <c r="BX114" s="991"/>
      <c r="BY114" s="991"/>
      <c r="BZ114" s="991"/>
      <c r="CA114" s="991">
        <v>318850</v>
      </c>
      <c r="CB114" s="991"/>
      <c r="CC114" s="991"/>
      <c r="CD114" s="991"/>
      <c r="CE114" s="991"/>
      <c r="CF114" s="985">
        <v>17.5</v>
      </c>
      <c r="CG114" s="986"/>
      <c r="CH114" s="986"/>
      <c r="CI114" s="986"/>
      <c r="CJ114" s="986"/>
      <c r="CK114" s="1016"/>
      <c r="CL114" s="1017"/>
      <c r="CM114" s="987" t="s">
        <v>440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228</v>
      </c>
      <c r="DH114" s="1030"/>
      <c r="DI114" s="1030"/>
      <c r="DJ114" s="1030"/>
      <c r="DK114" s="1031"/>
      <c r="DL114" s="1032" t="s">
        <v>228</v>
      </c>
      <c r="DM114" s="1030"/>
      <c r="DN114" s="1030"/>
      <c r="DO114" s="1030"/>
      <c r="DP114" s="1031"/>
      <c r="DQ114" s="1032" t="s">
        <v>228</v>
      </c>
      <c r="DR114" s="1030"/>
      <c r="DS114" s="1030"/>
      <c r="DT114" s="1030"/>
      <c r="DU114" s="1031"/>
      <c r="DV114" s="1033" t="s">
        <v>228</v>
      </c>
      <c r="DW114" s="1034"/>
      <c r="DX114" s="1034"/>
      <c r="DY114" s="1034"/>
      <c r="DZ114" s="1035"/>
    </row>
    <row r="115" spans="1:130" s="226" customFormat="1" ht="26.25" customHeight="1" x14ac:dyDescent="0.15">
      <c r="A115" s="1025"/>
      <c r="B115" s="1026"/>
      <c r="C115" s="1021" t="s">
        <v>441</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396</v>
      </c>
      <c r="AB115" s="1005"/>
      <c r="AC115" s="1005"/>
      <c r="AD115" s="1005"/>
      <c r="AE115" s="1006"/>
      <c r="AF115" s="1007" t="s">
        <v>228</v>
      </c>
      <c r="AG115" s="1005"/>
      <c r="AH115" s="1005"/>
      <c r="AI115" s="1005"/>
      <c r="AJ115" s="1006"/>
      <c r="AK115" s="1007" t="s">
        <v>228</v>
      </c>
      <c r="AL115" s="1005"/>
      <c r="AM115" s="1005"/>
      <c r="AN115" s="1005"/>
      <c r="AO115" s="1006"/>
      <c r="AP115" s="1008" t="s">
        <v>228</v>
      </c>
      <c r="AQ115" s="1009"/>
      <c r="AR115" s="1009"/>
      <c r="AS115" s="1009"/>
      <c r="AT115" s="1010"/>
      <c r="AU115" s="971"/>
      <c r="AV115" s="972"/>
      <c r="AW115" s="972"/>
      <c r="AX115" s="972"/>
      <c r="AY115" s="972"/>
      <c r="AZ115" s="1020" t="s">
        <v>442</v>
      </c>
      <c r="BA115" s="1021"/>
      <c r="BB115" s="1021"/>
      <c r="BC115" s="1021"/>
      <c r="BD115" s="1021"/>
      <c r="BE115" s="1021"/>
      <c r="BF115" s="1021"/>
      <c r="BG115" s="1021"/>
      <c r="BH115" s="1021"/>
      <c r="BI115" s="1021"/>
      <c r="BJ115" s="1021"/>
      <c r="BK115" s="1021"/>
      <c r="BL115" s="1021"/>
      <c r="BM115" s="1021"/>
      <c r="BN115" s="1021"/>
      <c r="BO115" s="1021"/>
      <c r="BP115" s="1022"/>
      <c r="BQ115" s="990" t="s">
        <v>228</v>
      </c>
      <c r="BR115" s="991"/>
      <c r="BS115" s="991"/>
      <c r="BT115" s="991"/>
      <c r="BU115" s="991"/>
      <c r="BV115" s="991" t="s">
        <v>228</v>
      </c>
      <c r="BW115" s="991"/>
      <c r="BX115" s="991"/>
      <c r="BY115" s="991"/>
      <c r="BZ115" s="991"/>
      <c r="CA115" s="991" t="s">
        <v>228</v>
      </c>
      <c r="CB115" s="991"/>
      <c r="CC115" s="991"/>
      <c r="CD115" s="991"/>
      <c r="CE115" s="991"/>
      <c r="CF115" s="985" t="s">
        <v>228</v>
      </c>
      <c r="CG115" s="986"/>
      <c r="CH115" s="986"/>
      <c r="CI115" s="986"/>
      <c r="CJ115" s="986"/>
      <c r="CK115" s="1016"/>
      <c r="CL115" s="1017"/>
      <c r="CM115" s="1020" t="s">
        <v>443</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228</v>
      </c>
      <c r="DH115" s="1030"/>
      <c r="DI115" s="1030"/>
      <c r="DJ115" s="1030"/>
      <c r="DK115" s="1031"/>
      <c r="DL115" s="1032" t="s">
        <v>228</v>
      </c>
      <c r="DM115" s="1030"/>
      <c r="DN115" s="1030"/>
      <c r="DO115" s="1030"/>
      <c r="DP115" s="1031"/>
      <c r="DQ115" s="1032" t="s">
        <v>396</v>
      </c>
      <c r="DR115" s="1030"/>
      <c r="DS115" s="1030"/>
      <c r="DT115" s="1030"/>
      <c r="DU115" s="1031"/>
      <c r="DV115" s="1033" t="s">
        <v>228</v>
      </c>
      <c r="DW115" s="1034"/>
      <c r="DX115" s="1034"/>
      <c r="DY115" s="1034"/>
      <c r="DZ115" s="1035"/>
    </row>
    <row r="116" spans="1:130" s="226" customFormat="1" ht="26.25" customHeight="1" x14ac:dyDescent="0.15">
      <c r="A116" s="1027"/>
      <c r="B116" s="1028"/>
      <c r="C116" s="1036" t="s">
        <v>444</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228</v>
      </c>
      <c r="AB116" s="1030"/>
      <c r="AC116" s="1030"/>
      <c r="AD116" s="1030"/>
      <c r="AE116" s="1031"/>
      <c r="AF116" s="1032" t="s">
        <v>228</v>
      </c>
      <c r="AG116" s="1030"/>
      <c r="AH116" s="1030"/>
      <c r="AI116" s="1030"/>
      <c r="AJ116" s="1031"/>
      <c r="AK116" s="1032" t="s">
        <v>228</v>
      </c>
      <c r="AL116" s="1030"/>
      <c r="AM116" s="1030"/>
      <c r="AN116" s="1030"/>
      <c r="AO116" s="1031"/>
      <c r="AP116" s="1033" t="s">
        <v>228</v>
      </c>
      <c r="AQ116" s="1034"/>
      <c r="AR116" s="1034"/>
      <c r="AS116" s="1034"/>
      <c r="AT116" s="1035"/>
      <c r="AU116" s="971"/>
      <c r="AV116" s="972"/>
      <c r="AW116" s="972"/>
      <c r="AX116" s="972"/>
      <c r="AY116" s="972"/>
      <c r="AZ116" s="1038" t="s">
        <v>445</v>
      </c>
      <c r="BA116" s="1039"/>
      <c r="BB116" s="1039"/>
      <c r="BC116" s="1039"/>
      <c r="BD116" s="1039"/>
      <c r="BE116" s="1039"/>
      <c r="BF116" s="1039"/>
      <c r="BG116" s="1039"/>
      <c r="BH116" s="1039"/>
      <c r="BI116" s="1039"/>
      <c r="BJ116" s="1039"/>
      <c r="BK116" s="1039"/>
      <c r="BL116" s="1039"/>
      <c r="BM116" s="1039"/>
      <c r="BN116" s="1039"/>
      <c r="BO116" s="1039"/>
      <c r="BP116" s="1040"/>
      <c r="BQ116" s="990" t="s">
        <v>396</v>
      </c>
      <c r="BR116" s="991"/>
      <c r="BS116" s="991"/>
      <c r="BT116" s="991"/>
      <c r="BU116" s="991"/>
      <c r="BV116" s="991" t="s">
        <v>228</v>
      </c>
      <c r="BW116" s="991"/>
      <c r="BX116" s="991"/>
      <c r="BY116" s="991"/>
      <c r="BZ116" s="991"/>
      <c r="CA116" s="991" t="s">
        <v>396</v>
      </c>
      <c r="CB116" s="991"/>
      <c r="CC116" s="991"/>
      <c r="CD116" s="991"/>
      <c r="CE116" s="991"/>
      <c r="CF116" s="985" t="s">
        <v>396</v>
      </c>
      <c r="CG116" s="986"/>
      <c r="CH116" s="986"/>
      <c r="CI116" s="986"/>
      <c r="CJ116" s="986"/>
      <c r="CK116" s="1016"/>
      <c r="CL116" s="1017"/>
      <c r="CM116" s="987" t="s">
        <v>446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228</v>
      </c>
      <c r="DH116" s="1030"/>
      <c r="DI116" s="1030"/>
      <c r="DJ116" s="1030"/>
      <c r="DK116" s="1031"/>
      <c r="DL116" s="1032" t="s">
        <v>396</v>
      </c>
      <c r="DM116" s="1030"/>
      <c r="DN116" s="1030"/>
      <c r="DO116" s="1030"/>
      <c r="DP116" s="1031"/>
      <c r="DQ116" s="1032" t="s">
        <v>228</v>
      </c>
      <c r="DR116" s="1030"/>
      <c r="DS116" s="1030"/>
      <c r="DT116" s="1030"/>
      <c r="DU116" s="1031"/>
      <c r="DV116" s="1033" t="s">
        <v>228</v>
      </c>
      <c r="DW116" s="1034"/>
      <c r="DX116" s="1034"/>
      <c r="DY116" s="1034"/>
      <c r="DZ116" s="1035"/>
    </row>
    <row r="117" spans="1:130" s="226" customFormat="1" ht="26.25" customHeight="1" x14ac:dyDescent="0.15">
      <c r="A117" s="975" t="s">
        <v>182</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447</v>
      </c>
      <c r="Z117" s="957"/>
      <c r="AA117" s="1047">
        <v>663883</v>
      </c>
      <c r="AB117" s="1048"/>
      <c r="AC117" s="1048"/>
      <c r="AD117" s="1048"/>
      <c r="AE117" s="1049"/>
      <c r="AF117" s="1050">
        <v>539823</v>
      </c>
      <c r="AG117" s="1048"/>
      <c r="AH117" s="1048"/>
      <c r="AI117" s="1048"/>
      <c r="AJ117" s="1049"/>
      <c r="AK117" s="1050">
        <v>483952</v>
      </c>
      <c r="AL117" s="1048"/>
      <c r="AM117" s="1048"/>
      <c r="AN117" s="1048"/>
      <c r="AO117" s="1049"/>
      <c r="AP117" s="1051"/>
      <c r="AQ117" s="1052"/>
      <c r="AR117" s="1052"/>
      <c r="AS117" s="1052"/>
      <c r="AT117" s="1053"/>
      <c r="AU117" s="971"/>
      <c r="AV117" s="972"/>
      <c r="AW117" s="972"/>
      <c r="AX117" s="972"/>
      <c r="AY117" s="972"/>
      <c r="AZ117" s="1038" t="s">
        <v>448</v>
      </c>
      <c r="BA117" s="1039"/>
      <c r="BB117" s="1039"/>
      <c r="BC117" s="1039"/>
      <c r="BD117" s="1039"/>
      <c r="BE117" s="1039"/>
      <c r="BF117" s="1039"/>
      <c r="BG117" s="1039"/>
      <c r="BH117" s="1039"/>
      <c r="BI117" s="1039"/>
      <c r="BJ117" s="1039"/>
      <c r="BK117" s="1039"/>
      <c r="BL117" s="1039"/>
      <c r="BM117" s="1039"/>
      <c r="BN117" s="1039"/>
      <c r="BO117" s="1039"/>
      <c r="BP117" s="1040"/>
      <c r="BQ117" s="990" t="s">
        <v>228</v>
      </c>
      <c r="BR117" s="991"/>
      <c r="BS117" s="991"/>
      <c r="BT117" s="991"/>
      <c r="BU117" s="991"/>
      <c r="BV117" s="991" t="s">
        <v>228</v>
      </c>
      <c r="BW117" s="991"/>
      <c r="BX117" s="991"/>
      <c r="BY117" s="991"/>
      <c r="BZ117" s="991"/>
      <c r="CA117" s="991" t="s">
        <v>228</v>
      </c>
      <c r="CB117" s="991"/>
      <c r="CC117" s="991"/>
      <c r="CD117" s="991"/>
      <c r="CE117" s="991"/>
      <c r="CF117" s="985" t="s">
        <v>396</v>
      </c>
      <c r="CG117" s="986"/>
      <c r="CH117" s="986"/>
      <c r="CI117" s="986"/>
      <c r="CJ117" s="986"/>
      <c r="CK117" s="1016"/>
      <c r="CL117" s="1017"/>
      <c r="CM117" s="987" t="s">
        <v>449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228</v>
      </c>
      <c r="DH117" s="1030"/>
      <c r="DI117" s="1030"/>
      <c r="DJ117" s="1030"/>
      <c r="DK117" s="1031"/>
      <c r="DL117" s="1032" t="s">
        <v>228</v>
      </c>
      <c r="DM117" s="1030"/>
      <c r="DN117" s="1030"/>
      <c r="DO117" s="1030"/>
      <c r="DP117" s="1031"/>
      <c r="DQ117" s="1032" t="s">
        <v>228</v>
      </c>
      <c r="DR117" s="1030"/>
      <c r="DS117" s="1030"/>
      <c r="DT117" s="1030"/>
      <c r="DU117" s="1031"/>
      <c r="DV117" s="1033" t="s">
        <v>228</v>
      </c>
      <c r="DW117" s="1034"/>
      <c r="DX117" s="1034"/>
      <c r="DY117" s="1034"/>
      <c r="DZ117" s="1035"/>
    </row>
    <row r="118" spans="1:130" s="226" customFormat="1" ht="26.25" customHeight="1" x14ac:dyDescent="0.15">
      <c r="A118" s="975" t="s">
        <v>423</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421</v>
      </c>
      <c r="AB118" s="956"/>
      <c r="AC118" s="956"/>
      <c r="AD118" s="956"/>
      <c r="AE118" s="957"/>
      <c r="AF118" s="955" t="s">
        <v>300</v>
      </c>
      <c r="AG118" s="956"/>
      <c r="AH118" s="956"/>
      <c r="AI118" s="956"/>
      <c r="AJ118" s="957"/>
      <c r="AK118" s="955" t="s">
        <v>299</v>
      </c>
      <c r="AL118" s="956"/>
      <c r="AM118" s="956"/>
      <c r="AN118" s="956"/>
      <c r="AO118" s="957"/>
      <c r="AP118" s="1042" t="s">
        <v>422</v>
      </c>
      <c r="AQ118" s="1043"/>
      <c r="AR118" s="1043"/>
      <c r="AS118" s="1043"/>
      <c r="AT118" s="1044"/>
      <c r="AU118" s="971"/>
      <c r="AV118" s="972"/>
      <c r="AW118" s="972"/>
      <c r="AX118" s="972"/>
      <c r="AY118" s="972"/>
      <c r="AZ118" s="1045" t="s">
        <v>450</v>
      </c>
      <c r="BA118" s="1036"/>
      <c r="BB118" s="1036"/>
      <c r="BC118" s="1036"/>
      <c r="BD118" s="1036"/>
      <c r="BE118" s="1036"/>
      <c r="BF118" s="1036"/>
      <c r="BG118" s="1036"/>
      <c r="BH118" s="1036"/>
      <c r="BI118" s="1036"/>
      <c r="BJ118" s="1036"/>
      <c r="BK118" s="1036"/>
      <c r="BL118" s="1036"/>
      <c r="BM118" s="1036"/>
      <c r="BN118" s="1036"/>
      <c r="BO118" s="1036"/>
      <c r="BP118" s="1037"/>
      <c r="BQ118" s="1068" t="s">
        <v>228</v>
      </c>
      <c r="BR118" s="1069"/>
      <c r="BS118" s="1069"/>
      <c r="BT118" s="1069"/>
      <c r="BU118" s="1069"/>
      <c r="BV118" s="1069" t="s">
        <v>228</v>
      </c>
      <c r="BW118" s="1069"/>
      <c r="BX118" s="1069"/>
      <c r="BY118" s="1069"/>
      <c r="BZ118" s="1069"/>
      <c r="CA118" s="1069" t="s">
        <v>228</v>
      </c>
      <c r="CB118" s="1069"/>
      <c r="CC118" s="1069"/>
      <c r="CD118" s="1069"/>
      <c r="CE118" s="1069"/>
      <c r="CF118" s="985" t="s">
        <v>228</v>
      </c>
      <c r="CG118" s="986"/>
      <c r="CH118" s="986"/>
      <c r="CI118" s="986"/>
      <c r="CJ118" s="986"/>
      <c r="CK118" s="1016"/>
      <c r="CL118" s="1017"/>
      <c r="CM118" s="987" t="s">
        <v>451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228</v>
      </c>
      <c r="DH118" s="1030"/>
      <c r="DI118" s="1030"/>
      <c r="DJ118" s="1030"/>
      <c r="DK118" s="1031"/>
      <c r="DL118" s="1032" t="s">
        <v>228</v>
      </c>
      <c r="DM118" s="1030"/>
      <c r="DN118" s="1030"/>
      <c r="DO118" s="1030"/>
      <c r="DP118" s="1031"/>
      <c r="DQ118" s="1032" t="s">
        <v>228</v>
      </c>
      <c r="DR118" s="1030"/>
      <c r="DS118" s="1030"/>
      <c r="DT118" s="1030"/>
      <c r="DU118" s="1031"/>
      <c r="DV118" s="1033" t="s">
        <v>228</v>
      </c>
      <c r="DW118" s="1034"/>
      <c r="DX118" s="1034"/>
      <c r="DY118" s="1034"/>
      <c r="DZ118" s="1035"/>
    </row>
    <row r="119" spans="1:130" s="226" customFormat="1" ht="26.25" customHeight="1" x14ac:dyDescent="0.15">
      <c r="A119" s="1129" t="s">
        <v>426</v>
      </c>
      <c r="B119" s="1015"/>
      <c r="C119" s="994" t="s">
        <v>427</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228</v>
      </c>
      <c r="AB119" s="963"/>
      <c r="AC119" s="963"/>
      <c r="AD119" s="963"/>
      <c r="AE119" s="964"/>
      <c r="AF119" s="965" t="s">
        <v>228</v>
      </c>
      <c r="AG119" s="963"/>
      <c r="AH119" s="963"/>
      <c r="AI119" s="963"/>
      <c r="AJ119" s="964"/>
      <c r="AK119" s="965" t="s">
        <v>396</v>
      </c>
      <c r="AL119" s="963"/>
      <c r="AM119" s="963"/>
      <c r="AN119" s="963"/>
      <c r="AO119" s="964"/>
      <c r="AP119" s="966" t="s">
        <v>396</v>
      </c>
      <c r="AQ119" s="967"/>
      <c r="AR119" s="967"/>
      <c r="AS119" s="967"/>
      <c r="AT119" s="968"/>
      <c r="AU119" s="973"/>
      <c r="AV119" s="974"/>
      <c r="AW119" s="974"/>
      <c r="AX119" s="974"/>
      <c r="AY119" s="974"/>
      <c r="AZ119" s="257" t="s">
        <v>182</v>
      </c>
      <c r="BA119" s="257"/>
      <c r="BB119" s="257"/>
      <c r="BC119" s="257"/>
      <c r="BD119" s="257"/>
      <c r="BE119" s="257"/>
      <c r="BF119" s="257"/>
      <c r="BG119" s="257"/>
      <c r="BH119" s="257"/>
      <c r="BI119" s="257"/>
      <c r="BJ119" s="257"/>
      <c r="BK119" s="257"/>
      <c r="BL119" s="257"/>
      <c r="BM119" s="257"/>
      <c r="BN119" s="257"/>
      <c r="BO119" s="1046" t="s">
        <v>452</v>
      </c>
      <c r="BP119" s="1077"/>
      <c r="BQ119" s="1068">
        <v>4543883</v>
      </c>
      <c r="BR119" s="1069"/>
      <c r="BS119" s="1069"/>
      <c r="BT119" s="1069"/>
      <c r="BU119" s="1069"/>
      <c r="BV119" s="1069">
        <v>4494025</v>
      </c>
      <c r="BW119" s="1069"/>
      <c r="BX119" s="1069"/>
      <c r="BY119" s="1069"/>
      <c r="BZ119" s="1069"/>
      <c r="CA119" s="1069">
        <v>4887812</v>
      </c>
      <c r="CB119" s="1069"/>
      <c r="CC119" s="1069"/>
      <c r="CD119" s="1069"/>
      <c r="CE119" s="1069"/>
      <c r="CF119" s="1070"/>
      <c r="CG119" s="1071"/>
      <c r="CH119" s="1071"/>
      <c r="CI119" s="1071"/>
      <c r="CJ119" s="1072"/>
      <c r="CK119" s="1018"/>
      <c r="CL119" s="1019"/>
      <c r="CM119" s="1073" t="s">
        <v>453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228</v>
      </c>
      <c r="DH119" s="1055"/>
      <c r="DI119" s="1055"/>
      <c r="DJ119" s="1055"/>
      <c r="DK119" s="1056"/>
      <c r="DL119" s="1054" t="s">
        <v>228</v>
      </c>
      <c r="DM119" s="1055"/>
      <c r="DN119" s="1055"/>
      <c r="DO119" s="1055"/>
      <c r="DP119" s="1056"/>
      <c r="DQ119" s="1054" t="s">
        <v>228</v>
      </c>
      <c r="DR119" s="1055"/>
      <c r="DS119" s="1055"/>
      <c r="DT119" s="1055"/>
      <c r="DU119" s="1056"/>
      <c r="DV119" s="1057" t="s">
        <v>228</v>
      </c>
      <c r="DW119" s="1058"/>
      <c r="DX119" s="1058"/>
      <c r="DY119" s="1058"/>
      <c r="DZ119" s="1059"/>
    </row>
    <row r="120" spans="1:130" s="226" customFormat="1" ht="26.25" customHeight="1" x14ac:dyDescent="0.15">
      <c r="A120" s="1130"/>
      <c r="B120" s="1017"/>
      <c r="C120" s="987" t="s">
        <v>430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228</v>
      </c>
      <c r="AB120" s="1030"/>
      <c r="AC120" s="1030"/>
      <c r="AD120" s="1030"/>
      <c r="AE120" s="1031"/>
      <c r="AF120" s="1032" t="s">
        <v>228</v>
      </c>
      <c r="AG120" s="1030"/>
      <c r="AH120" s="1030"/>
      <c r="AI120" s="1030"/>
      <c r="AJ120" s="1031"/>
      <c r="AK120" s="1032" t="s">
        <v>228</v>
      </c>
      <c r="AL120" s="1030"/>
      <c r="AM120" s="1030"/>
      <c r="AN120" s="1030"/>
      <c r="AO120" s="1031"/>
      <c r="AP120" s="1033" t="s">
        <v>228</v>
      </c>
      <c r="AQ120" s="1034"/>
      <c r="AR120" s="1034"/>
      <c r="AS120" s="1034"/>
      <c r="AT120" s="1035"/>
      <c r="AU120" s="1060" t="s">
        <v>454</v>
      </c>
      <c r="AV120" s="1061"/>
      <c r="AW120" s="1061"/>
      <c r="AX120" s="1061"/>
      <c r="AY120" s="1062"/>
      <c r="AZ120" s="1011" t="s">
        <v>455</v>
      </c>
      <c r="BA120" s="960"/>
      <c r="BB120" s="960"/>
      <c r="BC120" s="960"/>
      <c r="BD120" s="960"/>
      <c r="BE120" s="960"/>
      <c r="BF120" s="960"/>
      <c r="BG120" s="960"/>
      <c r="BH120" s="960"/>
      <c r="BI120" s="960"/>
      <c r="BJ120" s="960"/>
      <c r="BK120" s="960"/>
      <c r="BL120" s="960"/>
      <c r="BM120" s="960"/>
      <c r="BN120" s="960"/>
      <c r="BO120" s="960"/>
      <c r="BP120" s="961"/>
      <c r="BQ120" s="997">
        <v>1583014</v>
      </c>
      <c r="BR120" s="998"/>
      <c r="BS120" s="998"/>
      <c r="BT120" s="998"/>
      <c r="BU120" s="998"/>
      <c r="BV120" s="998">
        <v>1771483</v>
      </c>
      <c r="BW120" s="998"/>
      <c r="BX120" s="998"/>
      <c r="BY120" s="998"/>
      <c r="BZ120" s="998"/>
      <c r="CA120" s="998">
        <v>2253125</v>
      </c>
      <c r="CB120" s="998"/>
      <c r="CC120" s="998"/>
      <c r="CD120" s="998"/>
      <c r="CE120" s="998"/>
      <c r="CF120" s="1012">
        <v>123.7</v>
      </c>
      <c r="CG120" s="1013"/>
      <c r="CH120" s="1013"/>
      <c r="CI120" s="1013"/>
      <c r="CJ120" s="1013"/>
      <c r="CK120" s="1078" t="s">
        <v>456</v>
      </c>
      <c r="CL120" s="1079"/>
      <c r="CM120" s="1079"/>
      <c r="CN120" s="1079"/>
      <c r="CO120" s="1080"/>
      <c r="CP120" s="1086" t="s">
        <v>457</v>
      </c>
      <c r="CQ120" s="1087"/>
      <c r="CR120" s="1087"/>
      <c r="CS120" s="1087"/>
      <c r="CT120" s="1087"/>
      <c r="CU120" s="1087"/>
      <c r="CV120" s="1087"/>
      <c r="CW120" s="1087"/>
      <c r="CX120" s="1087"/>
      <c r="CY120" s="1087"/>
      <c r="CZ120" s="1087"/>
      <c r="DA120" s="1087"/>
      <c r="DB120" s="1087"/>
      <c r="DC120" s="1087"/>
      <c r="DD120" s="1087"/>
      <c r="DE120" s="1087"/>
      <c r="DF120" s="1088"/>
      <c r="DG120" s="997">
        <v>449097</v>
      </c>
      <c r="DH120" s="998"/>
      <c r="DI120" s="998"/>
      <c r="DJ120" s="998"/>
      <c r="DK120" s="998"/>
      <c r="DL120" s="998">
        <v>431417</v>
      </c>
      <c r="DM120" s="998"/>
      <c r="DN120" s="998"/>
      <c r="DO120" s="998"/>
      <c r="DP120" s="998"/>
      <c r="DQ120" s="998">
        <v>428213</v>
      </c>
      <c r="DR120" s="998"/>
      <c r="DS120" s="998"/>
      <c r="DT120" s="998"/>
      <c r="DU120" s="998"/>
      <c r="DV120" s="999">
        <v>23.5</v>
      </c>
      <c r="DW120" s="999"/>
      <c r="DX120" s="999"/>
      <c r="DY120" s="999"/>
      <c r="DZ120" s="1000"/>
    </row>
    <row r="121" spans="1:130" s="226" customFormat="1" ht="26.25" customHeight="1" x14ac:dyDescent="0.15">
      <c r="A121" s="1130"/>
      <c r="B121" s="1017"/>
      <c r="C121" s="1038" t="s">
        <v>458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396</v>
      </c>
      <c r="AB121" s="1030"/>
      <c r="AC121" s="1030"/>
      <c r="AD121" s="1030"/>
      <c r="AE121" s="1031"/>
      <c r="AF121" s="1032" t="s">
        <v>228</v>
      </c>
      <c r="AG121" s="1030"/>
      <c r="AH121" s="1030"/>
      <c r="AI121" s="1030"/>
      <c r="AJ121" s="1031"/>
      <c r="AK121" s="1032" t="s">
        <v>396</v>
      </c>
      <c r="AL121" s="1030"/>
      <c r="AM121" s="1030"/>
      <c r="AN121" s="1030"/>
      <c r="AO121" s="1031"/>
      <c r="AP121" s="1033" t="s">
        <v>396</v>
      </c>
      <c r="AQ121" s="1034"/>
      <c r="AR121" s="1034"/>
      <c r="AS121" s="1034"/>
      <c r="AT121" s="1035"/>
      <c r="AU121" s="1063"/>
      <c r="AV121" s="1064"/>
      <c r="AW121" s="1064"/>
      <c r="AX121" s="1064"/>
      <c r="AY121" s="1065"/>
      <c r="AZ121" s="1020" t="s">
        <v>459</v>
      </c>
      <c r="BA121" s="1021"/>
      <c r="BB121" s="1021"/>
      <c r="BC121" s="1021"/>
      <c r="BD121" s="1021"/>
      <c r="BE121" s="1021"/>
      <c r="BF121" s="1021"/>
      <c r="BG121" s="1021"/>
      <c r="BH121" s="1021"/>
      <c r="BI121" s="1021"/>
      <c r="BJ121" s="1021"/>
      <c r="BK121" s="1021"/>
      <c r="BL121" s="1021"/>
      <c r="BM121" s="1021"/>
      <c r="BN121" s="1021"/>
      <c r="BO121" s="1021"/>
      <c r="BP121" s="1022"/>
      <c r="BQ121" s="990">
        <v>66036</v>
      </c>
      <c r="BR121" s="991"/>
      <c r="BS121" s="991"/>
      <c r="BT121" s="991"/>
      <c r="BU121" s="991"/>
      <c r="BV121" s="991">
        <v>52045</v>
      </c>
      <c r="BW121" s="991"/>
      <c r="BX121" s="991"/>
      <c r="BY121" s="991"/>
      <c r="BZ121" s="991"/>
      <c r="CA121" s="991">
        <v>38323</v>
      </c>
      <c r="CB121" s="991"/>
      <c r="CC121" s="991"/>
      <c r="CD121" s="991"/>
      <c r="CE121" s="991"/>
      <c r="CF121" s="985">
        <v>2.1</v>
      </c>
      <c r="CG121" s="986"/>
      <c r="CH121" s="986"/>
      <c r="CI121" s="986"/>
      <c r="CJ121" s="986"/>
      <c r="CK121" s="1081"/>
      <c r="CL121" s="1082"/>
      <c r="CM121" s="1082"/>
      <c r="CN121" s="1082"/>
      <c r="CO121" s="1083"/>
      <c r="CP121" s="1091" t="s">
        <v>395</v>
      </c>
      <c r="CQ121" s="1092"/>
      <c r="CR121" s="1092"/>
      <c r="CS121" s="1092"/>
      <c r="CT121" s="1092"/>
      <c r="CU121" s="1092"/>
      <c r="CV121" s="1092"/>
      <c r="CW121" s="1092"/>
      <c r="CX121" s="1092"/>
      <c r="CY121" s="1092"/>
      <c r="CZ121" s="1092"/>
      <c r="DA121" s="1092"/>
      <c r="DB121" s="1092"/>
      <c r="DC121" s="1092"/>
      <c r="DD121" s="1092"/>
      <c r="DE121" s="1092"/>
      <c r="DF121" s="1093"/>
      <c r="DG121" s="990">
        <v>313131</v>
      </c>
      <c r="DH121" s="991"/>
      <c r="DI121" s="991"/>
      <c r="DJ121" s="991"/>
      <c r="DK121" s="991"/>
      <c r="DL121" s="991">
        <v>276557</v>
      </c>
      <c r="DM121" s="991"/>
      <c r="DN121" s="991"/>
      <c r="DO121" s="991"/>
      <c r="DP121" s="991"/>
      <c r="DQ121" s="991">
        <v>288613</v>
      </c>
      <c r="DR121" s="991"/>
      <c r="DS121" s="991"/>
      <c r="DT121" s="991"/>
      <c r="DU121" s="991"/>
      <c r="DV121" s="992">
        <v>15.9</v>
      </c>
      <c r="DW121" s="992"/>
      <c r="DX121" s="992"/>
      <c r="DY121" s="992"/>
      <c r="DZ121" s="993"/>
    </row>
    <row r="122" spans="1:130" s="226" customFormat="1" ht="26.25" customHeight="1" x14ac:dyDescent="0.15">
      <c r="A122" s="1130"/>
      <c r="B122" s="1017"/>
      <c r="C122" s="987" t="s">
        <v>440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396</v>
      </c>
      <c r="AB122" s="1030"/>
      <c r="AC122" s="1030"/>
      <c r="AD122" s="1030"/>
      <c r="AE122" s="1031"/>
      <c r="AF122" s="1032" t="s">
        <v>228</v>
      </c>
      <c r="AG122" s="1030"/>
      <c r="AH122" s="1030"/>
      <c r="AI122" s="1030"/>
      <c r="AJ122" s="1031"/>
      <c r="AK122" s="1032" t="s">
        <v>396</v>
      </c>
      <c r="AL122" s="1030"/>
      <c r="AM122" s="1030"/>
      <c r="AN122" s="1030"/>
      <c r="AO122" s="1031"/>
      <c r="AP122" s="1033" t="s">
        <v>228</v>
      </c>
      <c r="AQ122" s="1034"/>
      <c r="AR122" s="1034"/>
      <c r="AS122" s="1034"/>
      <c r="AT122" s="1035"/>
      <c r="AU122" s="1063"/>
      <c r="AV122" s="1064"/>
      <c r="AW122" s="1064"/>
      <c r="AX122" s="1064"/>
      <c r="AY122" s="1065"/>
      <c r="AZ122" s="1045" t="s">
        <v>460</v>
      </c>
      <c r="BA122" s="1036"/>
      <c r="BB122" s="1036"/>
      <c r="BC122" s="1036"/>
      <c r="BD122" s="1036"/>
      <c r="BE122" s="1036"/>
      <c r="BF122" s="1036"/>
      <c r="BG122" s="1036"/>
      <c r="BH122" s="1036"/>
      <c r="BI122" s="1036"/>
      <c r="BJ122" s="1036"/>
      <c r="BK122" s="1036"/>
      <c r="BL122" s="1036"/>
      <c r="BM122" s="1036"/>
      <c r="BN122" s="1036"/>
      <c r="BO122" s="1036"/>
      <c r="BP122" s="1037"/>
      <c r="BQ122" s="1068">
        <v>3315114</v>
      </c>
      <c r="BR122" s="1069"/>
      <c r="BS122" s="1069"/>
      <c r="BT122" s="1069"/>
      <c r="BU122" s="1069"/>
      <c r="BV122" s="1069">
        <v>3404107</v>
      </c>
      <c r="BW122" s="1069"/>
      <c r="BX122" s="1069"/>
      <c r="BY122" s="1069"/>
      <c r="BZ122" s="1069"/>
      <c r="CA122" s="1069">
        <v>3637618</v>
      </c>
      <c r="CB122" s="1069"/>
      <c r="CC122" s="1069"/>
      <c r="CD122" s="1069"/>
      <c r="CE122" s="1069"/>
      <c r="CF122" s="1089">
        <v>199.8</v>
      </c>
      <c r="CG122" s="1090"/>
      <c r="CH122" s="1090"/>
      <c r="CI122" s="1090"/>
      <c r="CJ122" s="1090"/>
      <c r="CK122" s="1081"/>
      <c r="CL122" s="1082"/>
      <c r="CM122" s="1082"/>
      <c r="CN122" s="1082"/>
      <c r="CO122" s="1083"/>
      <c r="CP122" s="1091" t="s">
        <v>461</v>
      </c>
      <c r="CQ122" s="1092"/>
      <c r="CR122" s="1092"/>
      <c r="CS122" s="1092"/>
      <c r="CT122" s="1092"/>
      <c r="CU122" s="1092"/>
      <c r="CV122" s="1092"/>
      <c r="CW122" s="1092"/>
      <c r="CX122" s="1092"/>
      <c r="CY122" s="1092"/>
      <c r="CZ122" s="1092"/>
      <c r="DA122" s="1092"/>
      <c r="DB122" s="1092"/>
      <c r="DC122" s="1092"/>
      <c r="DD122" s="1092"/>
      <c r="DE122" s="1092"/>
      <c r="DF122" s="1093"/>
      <c r="DG122" s="990">
        <v>258216</v>
      </c>
      <c r="DH122" s="991"/>
      <c r="DI122" s="991"/>
      <c r="DJ122" s="991"/>
      <c r="DK122" s="991"/>
      <c r="DL122" s="991">
        <v>250339</v>
      </c>
      <c r="DM122" s="991"/>
      <c r="DN122" s="991"/>
      <c r="DO122" s="991"/>
      <c r="DP122" s="991"/>
      <c r="DQ122" s="991">
        <v>242496</v>
      </c>
      <c r="DR122" s="991"/>
      <c r="DS122" s="991"/>
      <c r="DT122" s="991"/>
      <c r="DU122" s="991"/>
      <c r="DV122" s="992">
        <v>13.3</v>
      </c>
      <c r="DW122" s="992"/>
      <c r="DX122" s="992"/>
      <c r="DY122" s="992"/>
      <c r="DZ122" s="993"/>
    </row>
    <row r="123" spans="1:130" s="226" customFormat="1" ht="26.25" customHeight="1" x14ac:dyDescent="0.15">
      <c r="A123" s="1130"/>
      <c r="B123" s="1017"/>
      <c r="C123" s="987" t="s">
        <v>446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228</v>
      </c>
      <c r="AB123" s="1030"/>
      <c r="AC123" s="1030"/>
      <c r="AD123" s="1030"/>
      <c r="AE123" s="1031"/>
      <c r="AF123" s="1032" t="s">
        <v>228</v>
      </c>
      <c r="AG123" s="1030"/>
      <c r="AH123" s="1030"/>
      <c r="AI123" s="1030"/>
      <c r="AJ123" s="1031"/>
      <c r="AK123" s="1032" t="s">
        <v>396</v>
      </c>
      <c r="AL123" s="1030"/>
      <c r="AM123" s="1030"/>
      <c r="AN123" s="1030"/>
      <c r="AO123" s="1031"/>
      <c r="AP123" s="1033" t="s">
        <v>228</v>
      </c>
      <c r="AQ123" s="1034"/>
      <c r="AR123" s="1034"/>
      <c r="AS123" s="1034"/>
      <c r="AT123" s="1035"/>
      <c r="AU123" s="1066"/>
      <c r="AV123" s="1067"/>
      <c r="AW123" s="1067"/>
      <c r="AX123" s="1067"/>
      <c r="AY123" s="1067"/>
      <c r="AZ123" s="257" t="s">
        <v>182</v>
      </c>
      <c r="BA123" s="257"/>
      <c r="BB123" s="257"/>
      <c r="BC123" s="257"/>
      <c r="BD123" s="257"/>
      <c r="BE123" s="257"/>
      <c r="BF123" s="257"/>
      <c r="BG123" s="257"/>
      <c r="BH123" s="257"/>
      <c r="BI123" s="257"/>
      <c r="BJ123" s="257"/>
      <c r="BK123" s="257"/>
      <c r="BL123" s="257"/>
      <c r="BM123" s="257"/>
      <c r="BN123" s="257"/>
      <c r="BO123" s="1046" t="s">
        <v>462</v>
      </c>
      <c r="BP123" s="1077"/>
      <c r="BQ123" s="1136">
        <v>4964164</v>
      </c>
      <c r="BR123" s="1137"/>
      <c r="BS123" s="1137"/>
      <c r="BT123" s="1137"/>
      <c r="BU123" s="1137"/>
      <c r="BV123" s="1137">
        <v>5227635</v>
      </c>
      <c r="BW123" s="1137"/>
      <c r="BX123" s="1137"/>
      <c r="BY123" s="1137"/>
      <c r="BZ123" s="1137"/>
      <c r="CA123" s="1137">
        <v>5929066</v>
      </c>
      <c r="CB123" s="1137"/>
      <c r="CC123" s="1137"/>
      <c r="CD123" s="1137"/>
      <c r="CE123" s="1137"/>
      <c r="CF123" s="1070"/>
      <c r="CG123" s="1071"/>
      <c r="CH123" s="1071"/>
      <c r="CI123" s="1071"/>
      <c r="CJ123" s="1072"/>
      <c r="CK123" s="1081"/>
      <c r="CL123" s="1082"/>
      <c r="CM123" s="1082"/>
      <c r="CN123" s="1082"/>
      <c r="CO123" s="1083"/>
      <c r="CP123" s="1091" t="s">
        <v>393</v>
      </c>
      <c r="CQ123" s="1092"/>
      <c r="CR123" s="1092"/>
      <c r="CS123" s="1092"/>
      <c r="CT123" s="1092"/>
      <c r="CU123" s="1092"/>
      <c r="CV123" s="1092"/>
      <c r="CW123" s="1092"/>
      <c r="CX123" s="1092"/>
      <c r="CY123" s="1092"/>
      <c r="CZ123" s="1092"/>
      <c r="DA123" s="1092"/>
      <c r="DB123" s="1092"/>
      <c r="DC123" s="1092"/>
      <c r="DD123" s="1092"/>
      <c r="DE123" s="1092"/>
      <c r="DF123" s="1093"/>
      <c r="DG123" s="1029" t="s">
        <v>228</v>
      </c>
      <c r="DH123" s="1030"/>
      <c r="DI123" s="1030"/>
      <c r="DJ123" s="1030"/>
      <c r="DK123" s="1031"/>
      <c r="DL123" s="1032" t="s">
        <v>228</v>
      </c>
      <c r="DM123" s="1030"/>
      <c r="DN123" s="1030"/>
      <c r="DO123" s="1030"/>
      <c r="DP123" s="1031"/>
      <c r="DQ123" s="1032" t="s">
        <v>228</v>
      </c>
      <c r="DR123" s="1030"/>
      <c r="DS123" s="1030"/>
      <c r="DT123" s="1030"/>
      <c r="DU123" s="1031"/>
      <c r="DV123" s="1033" t="s">
        <v>228</v>
      </c>
      <c r="DW123" s="1034"/>
      <c r="DX123" s="1034"/>
      <c r="DY123" s="1034"/>
      <c r="DZ123" s="1035"/>
    </row>
    <row r="124" spans="1:130" s="226" customFormat="1" ht="26.25" customHeight="1" thickBot="1" x14ac:dyDescent="0.2">
      <c r="A124" s="1130"/>
      <c r="B124" s="1017"/>
      <c r="C124" s="987" t="s">
        <v>449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228</v>
      </c>
      <c r="AB124" s="1030"/>
      <c r="AC124" s="1030"/>
      <c r="AD124" s="1030"/>
      <c r="AE124" s="1031"/>
      <c r="AF124" s="1032" t="s">
        <v>396</v>
      </c>
      <c r="AG124" s="1030"/>
      <c r="AH124" s="1030"/>
      <c r="AI124" s="1030"/>
      <c r="AJ124" s="1031"/>
      <c r="AK124" s="1032" t="s">
        <v>228</v>
      </c>
      <c r="AL124" s="1030"/>
      <c r="AM124" s="1030"/>
      <c r="AN124" s="1030"/>
      <c r="AO124" s="1031"/>
      <c r="AP124" s="1033" t="s">
        <v>396</v>
      </c>
      <c r="AQ124" s="1034"/>
      <c r="AR124" s="1034"/>
      <c r="AS124" s="1034"/>
      <c r="AT124" s="1035"/>
      <c r="AU124" s="1132" t="s">
        <v>463</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228</v>
      </c>
      <c r="BR124" s="1099"/>
      <c r="BS124" s="1099"/>
      <c r="BT124" s="1099"/>
      <c r="BU124" s="1099"/>
      <c r="BV124" s="1099" t="s">
        <v>228</v>
      </c>
      <c r="BW124" s="1099"/>
      <c r="BX124" s="1099"/>
      <c r="BY124" s="1099"/>
      <c r="BZ124" s="1099"/>
      <c r="CA124" s="1099" t="s">
        <v>228</v>
      </c>
      <c r="CB124" s="1099"/>
      <c r="CC124" s="1099"/>
      <c r="CD124" s="1099"/>
      <c r="CE124" s="1099"/>
      <c r="CF124" s="1100"/>
      <c r="CG124" s="1101"/>
      <c r="CH124" s="1101"/>
      <c r="CI124" s="1101"/>
      <c r="CJ124" s="1102"/>
      <c r="CK124" s="1084"/>
      <c r="CL124" s="1084"/>
      <c r="CM124" s="1084"/>
      <c r="CN124" s="1084"/>
      <c r="CO124" s="1085"/>
      <c r="CP124" s="1091" t="s">
        <v>464</v>
      </c>
      <c r="CQ124" s="1092"/>
      <c r="CR124" s="1092"/>
      <c r="CS124" s="1092"/>
      <c r="CT124" s="1092"/>
      <c r="CU124" s="1092"/>
      <c r="CV124" s="1092"/>
      <c r="CW124" s="1092"/>
      <c r="CX124" s="1092"/>
      <c r="CY124" s="1092"/>
      <c r="CZ124" s="1092"/>
      <c r="DA124" s="1092"/>
      <c r="DB124" s="1092"/>
      <c r="DC124" s="1092"/>
      <c r="DD124" s="1092"/>
      <c r="DE124" s="1092"/>
      <c r="DF124" s="1093"/>
      <c r="DG124" s="1076" t="s">
        <v>396</v>
      </c>
      <c r="DH124" s="1055"/>
      <c r="DI124" s="1055"/>
      <c r="DJ124" s="1055"/>
      <c r="DK124" s="1056"/>
      <c r="DL124" s="1054" t="s">
        <v>396</v>
      </c>
      <c r="DM124" s="1055"/>
      <c r="DN124" s="1055"/>
      <c r="DO124" s="1055"/>
      <c r="DP124" s="1056"/>
      <c r="DQ124" s="1054" t="s">
        <v>228</v>
      </c>
      <c r="DR124" s="1055"/>
      <c r="DS124" s="1055"/>
      <c r="DT124" s="1055"/>
      <c r="DU124" s="1056"/>
      <c r="DV124" s="1057" t="s">
        <v>228</v>
      </c>
      <c r="DW124" s="1058"/>
      <c r="DX124" s="1058"/>
      <c r="DY124" s="1058"/>
      <c r="DZ124" s="1059"/>
    </row>
    <row r="125" spans="1:130" s="226" customFormat="1" ht="26.25" customHeight="1" x14ac:dyDescent="0.15">
      <c r="A125" s="1130"/>
      <c r="B125" s="1017"/>
      <c r="C125" s="987" t="s">
        <v>451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228</v>
      </c>
      <c r="AB125" s="1030"/>
      <c r="AC125" s="1030"/>
      <c r="AD125" s="1030"/>
      <c r="AE125" s="1031"/>
      <c r="AF125" s="1032" t="s">
        <v>396</v>
      </c>
      <c r="AG125" s="1030"/>
      <c r="AH125" s="1030"/>
      <c r="AI125" s="1030"/>
      <c r="AJ125" s="1031"/>
      <c r="AK125" s="1032" t="s">
        <v>228</v>
      </c>
      <c r="AL125" s="1030"/>
      <c r="AM125" s="1030"/>
      <c r="AN125" s="1030"/>
      <c r="AO125" s="1031"/>
      <c r="AP125" s="1033" t="s">
        <v>228</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465</v>
      </c>
      <c r="CL125" s="1079"/>
      <c r="CM125" s="1079"/>
      <c r="CN125" s="1079"/>
      <c r="CO125" s="1080"/>
      <c r="CP125" s="1011" t="s">
        <v>466</v>
      </c>
      <c r="CQ125" s="960"/>
      <c r="CR125" s="960"/>
      <c r="CS125" s="960"/>
      <c r="CT125" s="960"/>
      <c r="CU125" s="960"/>
      <c r="CV125" s="960"/>
      <c r="CW125" s="960"/>
      <c r="CX125" s="960"/>
      <c r="CY125" s="960"/>
      <c r="CZ125" s="960"/>
      <c r="DA125" s="960"/>
      <c r="DB125" s="960"/>
      <c r="DC125" s="960"/>
      <c r="DD125" s="960"/>
      <c r="DE125" s="960"/>
      <c r="DF125" s="961"/>
      <c r="DG125" s="997" t="s">
        <v>228</v>
      </c>
      <c r="DH125" s="998"/>
      <c r="DI125" s="998"/>
      <c r="DJ125" s="998"/>
      <c r="DK125" s="998"/>
      <c r="DL125" s="998" t="s">
        <v>228</v>
      </c>
      <c r="DM125" s="998"/>
      <c r="DN125" s="998"/>
      <c r="DO125" s="998"/>
      <c r="DP125" s="998"/>
      <c r="DQ125" s="998" t="s">
        <v>396</v>
      </c>
      <c r="DR125" s="998"/>
      <c r="DS125" s="998"/>
      <c r="DT125" s="998"/>
      <c r="DU125" s="998"/>
      <c r="DV125" s="999" t="s">
        <v>228</v>
      </c>
      <c r="DW125" s="999"/>
      <c r="DX125" s="999"/>
      <c r="DY125" s="999"/>
      <c r="DZ125" s="1000"/>
    </row>
    <row r="126" spans="1:130" s="226" customFormat="1" ht="26.25" customHeight="1" thickBot="1" x14ac:dyDescent="0.2">
      <c r="A126" s="1130"/>
      <c r="B126" s="1017"/>
      <c r="C126" s="987" t="s">
        <v>453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228</v>
      </c>
      <c r="AB126" s="1030"/>
      <c r="AC126" s="1030"/>
      <c r="AD126" s="1030"/>
      <c r="AE126" s="1031"/>
      <c r="AF126" s="1032" t="s">
        <v>228</v>
      </c>
      <c r="AG126" s="1030"/>
      <c r="AH126" s="1030"/>
      <c r="AI126" s="1030"/>
      <c r="AJ126" s="1031"/>
      <c r="AK126" s="1032" t="s">
        <v>228</v>
      </c>
      <c r="AL126" s="1030"/>
      <c r="AM126" s="1030"/>
      <c r="AN126" s="1030"/>
      <c r="AO126" s="1031"/>
      <c r="AP126" s="1033" t="s">
        <v>396</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467</v>
      </c>
      <c r="CQ126" s="1021"/>
      <c r="CR126" s="1021"/>
      <c r="CS126" s="1021"/>
      <c r="CT126" s="1021"/>
      <c r="CU126" s="1021"/>
      <c r="CV126" s="1021"/>
      <c r="CW126" s="1021"/>
      <c r="CX126" s="1021"/>
      <c r="CY126" s="1021"/>
      <c r="CZ126" s="1021"/>
      <c r="DA126" s="1021"/>
      <c r="DB126" s="1021"/>
      <c r="DC126" s="1021"/>
      <c r="DD126" s="1021"/>
      <c r="DE126" s="1021"/>
      <c r="DF126" s="1022"/>
      <c r="DG126" s="990" t="s">
        <v>228</v>
      </c>
      <c r="DH126" s="991"/>
      <c r="DI126" s="991"/>
      <c r="DJ126" s="991"/>
      <c r="DK126" s="991"/>
      <c r="DL126" s="991" t="s">
        <v>228</v>
      </c>
      <c r="DM126" s="991"/>
      <c r="DN126" s="991"/>
      <c r="DO126" s="991"/>
      <c r="DP126" s="991"/>
      <c r="DQ126" s="991" t="s">
        <v>396</v>
      </c>
      <c r="DR126" s="991"/>
      <c r="DS126" s="991"/>
      <c r="DT126" s="991"/>
      <c r="DU126" s="991"/>
      <c r="DV126" s="992" t="s">
        <v>228</v>
      </c>
      <c r="DW126" s="992"/>
      <c r="DX126" s="992"/>
      <c r="DY126" s="992"/>
      <c r="DZ126" s="993"/>
    </row>
    <row r="127" spans="1:130" s="226" customFormat="1" ht="26.25" customHeight="1" x14ac:dyDescent="0.15">
      <c r="A127" s="1131"/>
      <c r="B127" s="1019"/>
      <c r="C127" s="1073" t="s">
        <v>468</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228</v>
      </c>
      <c r="AB127" s="1030"/>
      <c r="AC127" s="1030"/>
      <c r="AD127" s="1030"/>
      <c r="AE127" s="1031"/>
      <c r="AF127" s="1032" t="s">
        <v>228</v>
      </c>
      <c r="AG127" s="1030"/>
      <c r="AH127" s="1030"/>
      <c r="AI127" s="1030"/>
      <c r="AJ127" s="1031"/>
      <c r="AK127" s="1032" t="s">
        <v>228</v>
      </c>
      <c r="AL127" s="1030"/>
      <c r="AM127" s="1030"/>
      <c r="AN127" s="1030"/>
      <c r="AO127" s="1031"/>
      <c r="AP127" s="1033" t="s">
        <v>228</v>
      </c>
      <c r="AQ127" s="1034"/>
      <c r="AR127" s="1034"/>
      <c r="AS127" s="1034"/>
      <c r="AT127" s="1035"/>
      <c r="AU127" s="262"/>
      <c r="AV127" s="262"/>
      <c r="AW127" s="262"/>
      <c r="AX127" s="1103" t="s">
        <v>469</v>
      </c>
      <c r="AY127" s="1104"/>
      <c r="AZ127" s="1104"/>
      <c r="BA127" s="1104"/>
      <c r="BB127" s="1104"/>
      <c r="BC127" s="1104"/>
      <c r="BD127" s="1104"/>
      <c r="BE127" s="1105"/>
      <c r="BF127" s="1106" t="s">
        <v>470</v>
      </c>
      <c r="BG127" s="1104"/>
      <c r="BH127" s="1104"/>
      <c r="BI127" s="1104"/>
      <c r="BJ127" s="1104"/>
      <c r="BK127" s="1104"/>
      <c r="BL127" s="1105"/>
      <c r="BM127" s="1106" t="s">
        <v>471</v>
      </c>
      <c r="BN127" s="1104"/>
      <c r="BO127" s="1104"/>
      <c r="BP127" s="1104"/>
      <c r="BQ127" s="1104"/>
      <c r="BR127" s="1104"/>
      <c r="BS127" s="1105"/>
      <c r="BT127" s="1106" t="s">
        <v>472</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473</v>
      </c>
      <c r="CQ127" s="1021"/>
      <c r="CR127" s="1021"/>
      <c r="CS127" s="1021"/>
      <c r="CT127" s="1021"/>
      <c r="CU127" s="1021"/>
      <c r="CV127" s="1021"/>
      <c r="CW127" s="1021"/>
      <c r="CX127" s="1021"/>
      <c r="CY127" s="1021"/>
      <c r="CZ127" s="1021"/>
      <c r="DA127" s="1021"/>
      <c r="DB127" s="1021"/>
      <c r="DC127" s="1021"/>
      <c r="DD127" s="1021"/>
      <c r="DE127" s="1021"/>
      <c r="DF127" s="1022"/>
      <c r="DG127" s="990" t="s">
        <v>228</v>
      </c>
      <c r="DH127" s="991"/>
      <c r="DI127" s="991"/>
      <c r="DJ127" s="991"/>
      <c r="DK127" s="991"/>
      <c r="DL127" s="991" t="s">
        <v>228</v>
      </c>
      <c r="DM127" s="991"/>
      <c r="DN127" s="991"/>
      <c r="DO127" s="991"/>
      <c r="DP127" s="991"/>
      <c r="DQ127" s="991" t="s">
        <v>228</v>
      </c>
      <c r="DR127" s="991"/>
      <c r="DS127" s="991"/>
      <c r="DT127" s="991"/>
      <c r="DU127" s="991"/>
      <c r="DV127" s="992" t="s">
        <v>228</v>
      </c>
      <c r="DW127" s="992"/>
      <c r="DX127" s="992"/>
      <c r="DY127" s="992"/>
      <c r="DZ127" s="993"/>
    </row>
    <row r="128" spans="1:130" s="226" customFormat="1" ht="26.25" customHeight="1" thickBot="1" x14ac:dyDescent="0.2">
      <c r="A128" s="1114" t="s">
        <v>474</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475</v>
      </c>
      <c r="X128" s="1116"/>
      <c r="Y128" s="1116"/>
      <c r="Z128" s="1117"/>
      <c r="AA128" s="1118">
        <v>3101</v>
      </c>
      <c r="AB128" s="1119"/>
      <c r="AC128" s="1119"/>
      <c r="AD128" s="1119"/>
      <c r="AE128" s="1120"/>
      <c r="AF128" s="1121">
        <v>2370</v>
      </c>
      <c r="AG128" s="1119"/>
      <c r="AH128" s="1119"/>
      <c r="AI128" s="1119"/>
      <c r="AJ128" s="1120"/>
      <c r="AK128" s="1121">
        <v>2142</v>
      </c>
      <c r="AL128" s="1119"/>
      <c r="AM128" s="1119"/>
      <c r="AN128" s="1119"/>
      <c r="AO128" s="1120"/>
      <c r="AP128" s="1122"/>
      <c r="AQ128" s="1123"/>
      <c r="AR128" s="1123"/>
      <c r="AS128" s="1123"/>
      <c r="AT128" s="1124"/>
      <c r="AU128" s="262"/>
      <c r="AV128" s="262"/>
      <c r="AW128" s="262"/>
      <c r="AX128" s="959" t="s">
        <v>476</v>
      </c>
      <c r="AY128" s="960"/>
      <c r="AZ128" s="960"/>
      <c r="BA128" s="960"/>
      <c r="BB128" s="960"/>
      <c r="BC128" s="960"/>
      <c r="BD128" s="960"/>
      <c r="BE128" s="961"/>
      <c r="BF128" s="1125" t="s">
        <v>228</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477</v>
      </c>
      <c r="CQ128" s="1108"/>
      <c r="CR128" s="1108"/>
      <c r="CS128" s="1108"/>
      <c r="CT128" s="1108"/>
      <c r="CU128" s="1108"/>
      <c r="CV128" s="1108"/>
      <c r="CW128" s="1108"/>
      <c r="CX128" s="1108"/>
      <c r="CY128" s="1108"/>
      <c r="CZ128" s="1108"/>
      <c r="DA128" s="1108"/>
      <c r="DB128" s="1108"/>
      <c r="DC128" s="1108"/>
      <c r="DD128" s="1108"/>
      <c r="DE128" s="1108"/>
      <c r="DF128" s="1109"/>
      <c r="DG128" s="1110" t="s">
        <v>396</v>
      </c>
      <c r="DH128" s="1111"/>
      <c r="DI128" s="1111"/>
      <c r="DJ128" s="1111"/>
      <c r="DK128" s="1111"/>
      <c r="DL128" s="1111" t="s">
        <v>396</v>
      </c>
      <c r="DM128" s="1111"/>
      <c r="DN128" s="1111"/>
      <c r="DO128" s="1111"/>
      <c r="DP128" s="1111"/>
      <c r="DQ128" s="1111" t="s">
        <v>396</v>
      </c>
      <c r="DR128" s="1111"/>
      <c r="DS128" s="1111"/>
      <c r="DT128" s="1111"/>
      <c r="DU128" s="1111"/>
      <c r="DV128" s="1112" t="s">
        <v>396</v>
      </c>
      <c r="DW128" s="1112"/>
      <c r="DX128" s="1112"/>
      <c r="DY128" s="1112"/>
      <c r="DZ128" s="1113"/>
    </row>
    <row r="129" spans="1:131" s="226" customFormat="1" ht="26.25" customHeight="1" x14ac:dyDescent="0.15">
      <c r="A129" s="1001" t="s">
        <v>99</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478</v>
      </c>
      <c r="X129" s="1145"/>
      <c r="Y129" s="1145"/>
      <c r="Z129" s="1146"/>
      <c r="AA129" s="1029">
        <v>2227396</v>
      </c>
      <c r="AB129" s="1030"/>
      <c r="AC129" s="1030"/>
      <c r="AD129" s="1030"/>
      <c r="AE129" s="1031"/>
      <c r="AF129" s="1032">
        <v>2170801</v>
      </c>
      <c r="AG129" s="1030"/>
      <c r="AH129" s="1030"/>
      <c r="AI129" s="1030"/>
      <c r="AJ129" s="1031"/>
      <c r="AK129" s="1032">
        <v>2137885</v>
      </c>
      <c r="AL129" s="1030"/>
      <c r="AM129" s="1030"/>
      <c r="AN129" s="1030"/>
      <c r="AO129" s="1031"/>
      <c r="AP129" s="1147"/>
      <c r="AQ129" s="1148"/>
      <c r="AR129" s="1148"/>
      <c r="AS129" s="1148"/>
      <c r="AT129" s="1149"/>
      <c r="AU129" s="264"/>
      <c r="AV129" s="264"/>
      <c r="AW129" s="264"/>
      <c r="AX129" s="1138" t="s">
        <v>479</v>
      </c>
      <c r="AY129" s="1021"/>
      <c r="AZ129" s="1021"/>
      <c r="BA129" s="1021"/>
      <c r="BB129" s="1021"/>
      <c r="BC129" s="1021"/>
      <c r="BD129" s="1021"/>
      <c r="BE129" s="1022"/>
      <c r="BF129" s="1139" t="s">
        <v>396</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480</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481</v>
      </c>
      <c r="X130" s="1145"/>
      <c r="Y130" s="1145"/>
      <c r="Z130" s="1146"/>
      <c r="AA130" s="1029">
        <v>372047</v>
      </c>
      <c r="AB130" s="1030"/>
      <c r="AC130" s="1030"/>
      <c r="AD130" s="1030"/>
      <c r="AE130" s="1031"/>
      <c r="AF130" s="1032">
        <v>347567</v>
      </c>
      <c r="AG130" s="1030"/>
      <c r="AH130" s="1030"/>
      <c r="AI130" s="1030"/>
      <c r="AJ130" s="1031"/>
      <c r="AK130" s="1032">
        <v>317125</v>
      </c>
      <c r="AL130" s="1030"/>
      <c r="AM130" s="1030"/>
      <c r="AN130" s="1030"/>
      <c r="AO130" s="1031"/>
      <c r="AP130" s="1147"/>
      <c r="AQ130" s="1148"/>
      <c r="AR130" s="1148"/>
      <c r="AS130" s="1148"/>
      <c r="AT130" s="1149"/>
      <c r="AU130" s="264"/>
      <c r="AV130" s="264"/>
      <c r="AW130" s="264"/>
      <c r="AX130" s="1138" t="s">
        <v>482</v>
      </c>
      <c r="AY130" s="1021"/>
      <c r="AZ130" s="1021"/>
      <c r="BA130" s="1021"/>
      <c r="BB130" s="1021"/>
      <c r="BC130" s="1021"/>
      <c r="BD130" s="1021"/>
      <c r="BE130" s="1022"/>
      <c r="BF130" s="1175">
        <v>11.6</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483</v>
      </c>
      <c r="X131" s="1183"/>
      <c r="Y131" s="1183"/>
      <c r="Z131" s="1184"/>
      <c r="AA131" s="1076">
        <v>1855349</v>
      </c>
      <c r="AB131" s="1055"/>
      <c r="AC131" s="1055"/>
      <c r="AD131" s="1055"/>
      <c r="AE131" s="1056"/>
      <c r="AF131" s="1054">
        <v>1823234</v>
      </c>
      <c r="AG131" s="1055"/>
      <c r="AH131" s="1055"/>
      <c r="AI131" s="1055"/>
      <c r="AJ131" s="1056"/>
      <c r="AK131" s="1054">
        <v>1820760</v>
      </c>
      <c r="AL131" s="1055"/>
      <c r="AM131" s="1055"/>
      <c r="AN131" s="1055"/>
      <c r="AO131" s="1056"/>
      <c r="AP131" s="1185"/>
      <c r="AQ131" s="1186"/>
      <c r="AR131" s="1186"/>
      <c r="AS131" s="1186"/>
      <c r="AT131" s="1187"/>
      <c r="AU131" s="264"/>
      <c r="AV131" s="264"/>
      <c r="AW131" s="264"/>
      <c r="AX131" s="1157" t="s">
        <v>484</v>
      </c>
      <c r="AY131" s="1108"/>
      <c r="AZ131" s="1108"/>
      <c r="BA131" s="1108"/>
      <c r="BB131" s="1108"/>
      <c r="BC131" s="1108"/>
      <c r="BD131" s="1108"/>
      <c r="BE131" s="1109"/>
      <c r="BF131" s="1158" t="s">
        <v>228</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485</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486</v>
      </c>
      <c r="W132" s="1168"/>
      <c r="X132" s="1168"/>
      <c r="Y132" s="1168"/>
      <c r="Z132" s="1169"/>
      <c r="AA132" s="1170">
        <v>15.56230122</v>
      </c>
      <c r="AB132" s="1171"/>
      <c r="AC132" s="1171"/>
      <c r="AD132" s="1171"/>
      <c r="AE132" s="1172"/>
      <c r="AF132" s="1173">
        <v>10.414790419999999</v>
      </c>
      <c r="AG132" s="1171"/>
      <c r="AH132" s="1171"/>
      <c r="AI132" s="1171"/>
      <c r="AJ132" s="1172"/>
      <c r="AK132" s="1173">
        <v>9.0448494040000007</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487</v>
      </c>
      <c r="W133" s="1151"/>
      <c r="X133" s="1151"/>
      <c r="Y133" s="1151"/>
      <c r="Z133" s="1152"/>
      <c r="AA133" s="1153">
        <v>17.7</v>
      </c>
      <c r="AB133" s="1154"/>
      <c r="AC133" s="1154"/>
      <c r="AD133" s="1154"/>
      <c r="AE133" s="1155"/>
      <c r="AF133" s="1153">
        <v>14.9</v>
      </c>
      <c r="AG133" s="1154"/>
      <c r="AH133" s="1154"/>
      <c r="AI133" s="1154"/>
      <c r="AJ133" s="1155"/>
      <c r="AK133" s="1153">
        <v>11.6</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56PpmYb9ENI+IHsxanKuJU2AkSipyAYVRodj5uHwnjqEy4/PGMkPd8aN78xbFEzfiBciYVe9F+72khKuwYq5Q==" saltValue="tSL7aFmFvTvyn1CIfe2i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blackAndWhite="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3H0mUCsDAENcbGI0vl8a8KXo/q/zIGqO6UHSjEC6vT4o6ThfVJsUsKabmxdN+G7xC4oXosepSUu71y8VhFEaQ==" saltValue="cp/Hq8C//xApGK1oBUQ/aQ==" spinCount="100000" sheet="1" objects="1" scenarios="1"/>
  <dataConsolidate/>
  <phoneticPr fontId="2"/>
  <printOptions horizontalCentered="1" verticalCentered="1"/>
  <pageMargins left="0" right="0" top="0" bottom="0" header="0" footer="0"/>
  <pageSetup paperSize="9" scale="44" orientation="landscape" blackAndWhite="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3mFqGB1G0qBC9ONx3PXCwFw/txNS7CCc14hlF3qgd4g9O44JafEtclvjFLGFkAi/go0mcKRzNlNlhw+wtoRKQ==" saltValue="1tHENauE2cah7V2I7ZdmGA==" spinCount="100000" sheet="1" objects="1" scenarios="1"/>
  <dataConsolidate/>
  <phoneticPr fontId="2"/>
  <printOptions horizontalCentered="1" verticalCentered="1"/>
  <pageMargins left="0" right="0" top="0" bottom="0" header="0" footer="0"/>
  <pageSetup paperSize="9" scale="49" orientation="landscape" blackAndWhite="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496</v>
      </c>
      <c r="AL9" s="1194"/>
      <c r="AM9" s="1194"/>
      <c r="AN9" s="1195"/>
      <c r="AO9" s="292">
        <v>580248</v>
      </c>
      <c r="AP9" s="292">
        <v>178373</v>
      </c>
      <c r="AQ9" s="293">
        <v>189734</v>
      </c>
      <c r="AR9" s="294">
        <v>-6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497</v>
      </c>
      <c r="AL10" s="1194"/>
      <c r="AM10" s="1194"/>
      <c r="AN10" s="1195"/>
      <c r="AO10" s="295">
        <v>13339</v>
      </c>
      <c r="AP10" s="295">
        <v>4101</v>
      </c>
      <c r="AQ10" s="296">
        <v>22180</v>
      </c>
      <c r="AR10" s="297">
        <v>-81.5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498</v>
      </c>
      <c r="AL11" s="1194"/>
      <c r="AM11" s="1194"/>
      <c r="AN11" s="1195"/>
      <c r="AO11" s="295">
        <v>63928</v>
      </c>
      <c r="AP11" s="295">
        <v>19652</v>
      </c>
      <c r="AQ11" s="296">
        <v>28692</v>
      </c>
      <c r="AR11" s="297">
        <v>-31.5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499</v>
      </c>
      <c r="AL12" s="1194"/>
      <c r="AM12" s="1194"/>
      <c r="AN12" s="1195"/>
      <c r="AO12" s="295">
        <v>161288</v>
      </c>
      <c r="AP12" s="295">
        <v>49581</v>
      </c>
      <c r="AQ12" s="296">
        <v>4806</v>
      </c>
      <c r="AR12" s="297">
        <v>931.6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500</v>
      </c>
      <c r="AL13" s="1194"/>
      <c r="AM13" s="1194"/>
      <c r="AN13" s="1195"/>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502</v>
      </c>
      <c r="AL14" s="1194"/>
      <c r="AM14" s="1194"/>
      <c r="AN14" s="1195"/>
      <c r="AO14" s="295">
        <v>26885</v>
      </c>
      <c r="AP14" s="295">
        <v>8265</v>
      </c>
      <c r="AQ14" s="296">
        <v>8976</v>
      </c>
      <c r="AR14" s="297">
        <v>-7.9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503</v>
      </c>
      <c r="AL15" s="1194"/>
      <c r="AM15" s="1194"/>
      <c r="AN15" s="1195"/>
      <c r="AO15" s="295" t="s">
        <v>501</v>
      </c>
      <c r="AP15" s="295" t="s">
        <v>501</v>
      </c>
      <c r="AQ15" s="296">
        <v>4161</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504</v>
      </c>
      <c r="AL16" s="1197"/>
      <c r="AM16" s="1197"/>
      <c r="AN16" s="1198"/>
      <c r="AO16" s="295">
        <v>-43342</v>
      </c>
      <c r="AP16" s="295">
        <v>-13324</v>
      </c>
      <c r="AQ16" s="296">
        <v>-17989</v>
      </c>
      <c r="AR16" s="297">
        <v>-25.9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182</v>
      </c>
      <c r="AL17" s="1197"/>
      <c r="AM17" s="1197"/>
      <c r="AN17" s="1198"/>
      <c r="AO17" s="295">
        <v>802346</v>
      </c>
      <c r="AP17" s="295">
        <v>246648</v>
      </c>
      <c r="AQ17" s="296">
        <v>240560</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509</v>
      </c>
      <c r="AL21" s="1189"/>
      <c r="AM21" s="1189"/>
      <c r="AN21" s="1190"/>
      <c r="AO21" s="307">
        <v>17.52</v>
      </c>
      <c r="AP21" s="308">
        <v>21.65</v>
      </c>
      <c r="AQ21" s="309">
        <v>-4.13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510</v>
      </c>
      <c r="AL22" s="1189"/>
      <c r="AM22" s="1189"/>
      <c r="AN22" s="1190"/>
      <c r="AO22" s="312">
        <v>90.9</v>
      </c>
      <c r="AP22" s="313">
        <v>95.4</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515</v>
      </c>
      <c r="AL32" s="1205"/>
      <c r="AM32" s="1205"/>
      <c r="AN32" s="1206"/>
      <c r="AO32" s="322">
        <v>235796</v>
      </c>
      <c r="AP32" s="322">
        <v>72486</v>
      </c>
      <c r="AQ32" s="323">
        <v>139228</v>
      </c>
      <c r="AR32" s="324">
        <v>-47.9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516</v>
      </c>
      <c r="AL33" s="1205"/>
      <c r="AM33" s="1205"/>
      <c r="AN33" s="120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517</v>
      </c>
      <c r="AL34" s="1205"/>
      <c r="AM34" s="1205"/>
      <c r="AN34" s="1206"/>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518</v>
      </c>
      <c r="AL35" s="1205"/>
      <c r="AM35" s="1205"/>
      <c r="AN35" s="1206"/>
      <c r="AO35" s="322">
        <v>108687</v>
      </c>
      <c r="AP35" s="322">
        <v>33411</v>
      </c>
      <c r="AQ35" s="323">
        <v>32095</v>
      </c>
      <c r="AR35" s="324">
        <v>4.0999999999999996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519</v>
      </c>
      <c r="AL36" s="1205"/>
      <c r="AM36" s="1205"/>
      <c r="AN36" s="1206"/>
      <c r="AO36" s="322">
        <v>139469</v>
      </c>
      <c r="AP36" s="322">
        <v>42874</v>
      </c>
      <c r="AQ36" s="323">
        <v>5254</v>
      </c>
      <c r="AR36" s="324">
        <v>716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520</v>
      </c>
      <c r="AL37" s="1205"/>
      <c r="AM37" s="1205"/>
      <c r="AN37" s="1206"/>
      <c r="AO37" s="322" t="s">
        <v>501</v>
      </c>
      <c r="AP37" s="322" t="s">
        <v>501</v>
      </c>
      <c r="AQ37" s="323">
        <v>1384</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521</v>
      </c>
      <c r="AL38" s="1208"/>
      <c r="AM38" s="1208"/>
      <c r="AN38" s="1209"/>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522</v>
      </c>
      <c r="AL39" s="1208"/>
      <c r="AM39" s="1208"/>
      <c r="AN39" s="1209"/>
      <c r="AO39" s="322">
        <v>-2142</v>
      </c>
      <c r="AP39" s="322">
        <v>-658</v>
      </c>
      <c r="AQ39" s="323">
        <v>-8131</v>
      </c>
      <c r="AR39" s="324">
        <v>-91.9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523</v>
      </c>
      <c r="AL40" s="1205"/>
      <c r="AM40" s="1205"/>
      <c r="AN40" s="1206"/>
      <c r="AO40" s="322">
        <v>-317125</v>
      </c>
      <c r="AP40" s="322">
        <v>-97487</v>
      </c>
      <c r="AQ40" s="323">
        <v>-126394</v>
      </c>
      <c r="AR40" s="324">
        <v>-22.9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294</v>
      </c>
      <c r="AL41" s="1211"/>
      <c r="AM41" s="1211"/>
      <c r="AN41" s="1212"/>
      <c r="AO41" s="322">
        <v>164685</v>
      </c>
      <c r="AP41" s="322">
        <v>50626</v>
      </c>
      <c r="AQ41" s="323">
        <v>43473</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491</v>
      </c>
      <c r="AN49" s="1201" t="s">
        <v>527</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247572</v>
      </c>
      <c r="AN51" s="344">
        <v>69719</v>
      </c>
      <c r="AO51" s="345">
        <v>-7.1</v>
      </c>
      <c r="AP51" s="346">
        <v>238802</v>
      </c>
      <c r="AQ51" s="347">
        <v>29.1</v>
      </c>
      <c r="AR51" s="348">
        <v>-36.200000000000003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229250</v>
      </c>
      <c r="AN52" s="352">
        <v>64559</v>
      </c>
      <c r="AO52" s="353">
        <v>17.100000000000001</v>
      </c>
      <c r="AP52" s="354">
        <v>128562</v>
      </c>
      <c r="AQ52" s="355">
        <v>35.200000000000003</v>
      </c>
      <c r="AR52" s="356">
        <v>-18.100000000000001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105944</v>
      </c>
      <c r="AN53" s="344">
        <v>30452</v>
      </c>
      <c r="AO53" s="345">
        <v>-56.3</v>
      </c>
      <c r="AP53" s="346">
        <v>288550</v>
      </c>
      <c r="AQ53" s="347">
        <v>20.8</v>
      </c>
      <c r="AR53" s="348">
        <v>-77.099999999999994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87689</v>
      </c>
      <c r="AN54" s="352">
        <v>25205</v>
      </c>
      <c r="AO54" s="353">
        <v>-61</v>
      </c>
      <c r="AP54" s="354">
        <v>141525</v>
      </c>
      <c r="AQ54" s="355">
        <v>10.1</v>
      </c>
      <c r="AR54" s="356">
        <v>-71.099999999999994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189327</v>
      </c>
      <c r="AN55" s="344">
        <v>55456</v>
      </c>
      <c r="AO55" s="345">
        <v>82.1</v>
      </c>
      <c r="AP55" s="346">
        <v>245039</v>
      </c>
      <c r="AQ55" s="347">
        <v>-15.1</v>
      </c>
      <c r="AR55" s="348">
        <v>97.2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182479</v>
      </c>
      <c r="AN56" s="352">
        <v>53450</v>
      </c>
      <c r="AO56" s="353">
        <v>112.1</v>
      </c>
      <c r="AP56" s="354">
        <v>108922</v>
      </c>
      <c r="AQ56" s="355">
        <v>-23</v>
      </c>
      <c r="AR56" s="356">
        <v>135.1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269481</v>
      </c>
      <c r="AN57" s="344">
        <v>80490</v>
      </c>
      <c r="AO57" s="345">
        <v>45.1</v>
      </c>
      <c r="AP57" s="346">
        <v>291945</v>
      </c>
      <c r="AQ57" s="347">
        <v>19.100000000000001</v>
      </c>
      <c r="AR57" s="348">
        <v>26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228956</v>
      </c>
      <c r="AN58" s="352">
        <v>68386</v>
      </c>
      <c r="AO58" s="353">
        <v>27.9</v>
      </c>
      <c r="AP58" s="354">
        <v>127651</v>
      </c>
      <c r="AQ58" s="355">
        <v>17.2</v>
      </c>
      <c r="AR58" s="356">
        <v>10.7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633719</v>
      </c>
      <c r="AN59" s="344">
        <v>194811</v>
      </c>
      <c r="AO59" s="345">
        <v>142</v>
      </c>
      <c r="AP59" s="346">
        <v>291173</v>
      </c>
      <c r="AQ59" s="347">
        <v>-0.3</v>
      </c>
      <c r="AR59" s="348">
        <v>142.30000000000001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421224</v>
      </c>
      <c r="AN60" s="352">
        <v>129488</v>
      </c>
      <c r="AO60" s="353">
        <v>89.3</v>
      </c>
      <c r="AP60" s="354">
        <v>119071</v>
      </c>
      <c r="AQ60" s="355">
        <v>-6.7</v>
      </c>
      <c r="AR60" s="356">
        <v>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289209</v>
      </c>
      <c r="AN61" s="359">
        <v>86186</v>
      </c>
      <c r="AO61" s="360">
        <v>41.2</v>
      </c>
      <c r="AP61" s="361">
        <v>271102</v>
      </c>
      <c r="AQ61" s="362">
        <v>10.7</v>
      </c>
      <c r="AR61" s="348">
        <v>30.5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229920</v>
      </c>
      <c r="AN62" s="352">
        <v>68218</v>
      </c>
      <c r="AO62" s="353">
        <v>37.1</v>
      </c>
      <c r="AP62" s="354">
        <v>125146</v>
      </c>
      <c r="AQ62" s="355">
        <v>6.6</v>
      </c>
      <c r="AR62" s="356">
        <v>30.5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9BeM9paHpub/KmO6yanmr1ZoeJmN+smqkaZ9zy4tdbp3hissJgMEteTrHyKn9oZTQQr2I5aYnl00eNePkn3Vw==" saltValue="ma+QQB4RjrRx6ZW2UoaT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YapLQ2hP65jn1IqXSGyq9zI5xRP5N+oU5t62EqwyIobm7D8H87lmmo77ouLtAH0b3Sy0Q3N+P1w3EGHbToRw==" saltValue="XPWbSwT0bOro6maQjTPHFQ=="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Kw9GXEzBbTLFzlEuJaEDR0pPbA50NyglrsulTlNGORT29sX/vGcgs+bpvUjYODDLp+9T5sDqXHXKBscEnCLBA==" saltValue="CdTjKj6+MTE/0OBKKv23+w=="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3" t="s">
        <v>3</v>
      </c>
      <c r="D47" s="1213"/>
      <c r="E47" s="1214"/>
      <c r="F47" s="11">
        <v>58.75</v>
      </c>
      <c r="G47" s="12">
        <v>64.819999999999993</v>
      </c>
      <c r="H47" s="12">
        <v>68.38</v>
      </c>
      <c r="I47" s="12">
        <v>74.83</v>
      </c>
      <c r="J47" s="13">
        <v>73.510000000000005</v>
      </c>
    </row>
    <row r="48" spans="2:10" ht="57.75" customHeight="1" x14ac:dyDescent="0.15">
      <c r="B48" s="14"/>
      <c r="C48" s="1215" t="s">
        <v>4</v>
      </c>
      <c r="D48" s="1215"/>
      <c r="E48" s="1216"/>
      <c r="F48" s="15">
        <v>10.24</v>
      </c>
      <c r="G48" s="16">
        <v>9.5500000000000007</v>
      </c>
      <c r="H48" s="16">
        <v>6.76</v>
      </c>
      <c r="I48" s="16">
        <v>10.41</v>
      </c>
      <c r="J48" s="17">
        <v>12.11</v>
      </c>
    </row>
    <row r="49" spans="2:10" ht="57.75" customHeight="1" thickBot="1" x14ac:dyDescent="0.2">
      <c r="B49" s="18"/>
      <c r="C49" s="1217" t="s">
        <v>5</v>
      </c>
      <c r="D49" s="1217"/>
      <c r="E49" s="1218"/>
      <c r="F49" s="19">
        <v>4</v>
      </c>
      <c r="G49" s="20">
        <v>1.92</v>
      </c>
      <c r="H49" s="20">
        <v>8.19</v>
      </c>
      <c r="I49" s="20">
        <v>8.15</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oYu3M6P2P04LnIpr1DAMaW9qRBnWPf6olysrfBWsC4X3i784LVn9Ln0QfywB5zcxNGsCvgcoqZjWk0/CMPjbw==" saltValue="Hl1dz5f+DDxhFt7KvkUL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blackAndWhite="1"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2019-03-15T07:44:59Z</cp:lastPrinted>
  <dcterms:created xsi:type="dcterms:W3CDTF">2019-02-14T04:09:33Z</dcterms:created>
  <dcterms:modified xsi:type="dcterms:W3CDTF">2019-10-24T12:29:15Z</dcterms:modified>
  <cp:category/>
</cp:coreProperties>
</file>