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zu552\Desktop\"/>
    </mc:Choice>
  </mc:AlternateContent>
  <bookViews>
    <workbookView xWindow="0" yWindow="0" windowWidth="1152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<sst xmlns="http://schemas.openxmlformats.org/spreadsheetml/2006/main" count="1132" uniqueCount="616">
  <si>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</si>
  <si>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</si>
  <si>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</si>
  <si>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</si>
  <si>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</si>
  <si>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</si>
  <si>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</si>
  <si>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</si>
  <si>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</si>
  <si>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</si>
  <si>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</si>
  <si>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</si>
  <si>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</si>
  <si>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</si>
  <si>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</si>
  <si>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</si>
  <si>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</si>
  <si>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</si>
  <si>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</si>
  <si>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</si>
  <si>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</si>
  <si>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</si>
  <si>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</si>
  <si>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</si>
  <si>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</si>
  <si>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</si>
  <si>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</si>
  <si>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</si>
  <si>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</si>
  <si>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</si>
  <si>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</si>
  <si>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</si>
  <si>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</si>
  <si>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</si>
  <si>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</si>
  <si>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</si>
  <si>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</si>
  <si>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</si>
  <si>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</si>
  <si>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</si>
  <si>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</si>
  <si>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</si>
  <si>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</si>
  <si>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</si>
  <si>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</si>
  <si>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</si>
  <si>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</si>
  <si>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</si>
  <si>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</si>
  <si>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</si>
  <si>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</si>
  <si>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</si>
  <si>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</si>
  <si>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</si>
  <si>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</si>
  <si>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</si>
  <si>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</si>
  <si>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</si>
  <si>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</si>
  <si>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</si>
  <si>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</si>
  <si>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</si>
  <si>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</si>
  <si>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</si>
  <si>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</si>
  <si>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</si>
  <si>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</si>
  <si>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</si>
  <si>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</si>
  <si>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</si>
  <si>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</si>
  <si>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</si>
  <si>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</si>
  <si>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</si>
  <si>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</si>
  <si>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</si>
  <si>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</si>
  <si>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</si>
  <si>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</si>
  <si>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</si>
  <si>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</si>
  <si>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</si>
  <si>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</si>
  <si>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</si>
  <si>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</si>
  <si>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</si>
  <si>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</si>
  <si>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</si>
  <si>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</si>
  <si>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</si>
  <si>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</si>
  <si>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</si>
  <si>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</si>
  <si>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</si>
  <si>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</si>
  <si>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</si>
  <si>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</si>
  <si>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</si>
  <si>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智頭町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</si>
  <si>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</si>
  <si>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</si>
  <si>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</si>
  <si>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</si>
  <si>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</si>
  <si>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</si>
  <si>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</si>
  <si>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</si>
  <si>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</si>
  <si>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</si>
  <si>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</si>
  <si>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</si>
  <si>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</si>
  <si>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</si>
  <si>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</si>
  <si>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</si>
  <si>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</si>
  <si>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</si>
  <si>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</si>
  <si>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</si>
  <si>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</si>
  <si>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</si>
  <si>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</si>
  <si>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</si>
  <si>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</si>
  <si>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</si>
  <si>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</si>
  <si>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</si>
  <si>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</si>
  <si>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</si>
  <si>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</si>
  <si>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</si>
  <si>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</si>
  <si>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</si>
  <si>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</si>
  <si>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</si>
  <si>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</si>
  <si>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</si>
  <si>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</si>
  <si>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</si>
  <si>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</si>
  <si>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</si>
  <si>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</si>
  <si>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</si>
  <si>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</si>
  <si>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</si>
  <si>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</si>
  <si>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</si>
  <si>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</si>
  <si>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</si>
  <si>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</si>
  <si>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</si>
  <si>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</si>
  <si>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</si>
  <si>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</si>
  <si>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</si>
  <si>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</si>
  <si>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</si>
  <si>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</si>
  <si>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</si>
  <si>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</si>
  <si>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</si>
  <si>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</si>
  <si>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</si>
  <si>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</si>
  <si>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</si>
  <si>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</si>
  <si>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</si>
  <si>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</si>
  <si>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</si>
  <si>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</si>
  <si>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</si>
  <si>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</si>
  <si>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</si>
  <si>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</si>
  <si>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</si>
  <si>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</si>
  <si>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</si>
  <si>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</si>
  <si>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</si>
  <si>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</si>
  <si>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</si>
  <si>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</si>
  <si>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</si>
  <si>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</si>
  <si>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</si>
  <si>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</si>
  <si>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</si>
  <si>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</si>
  <si>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</si>
  <si>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</si>
  <si>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</si>
  <si>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</si>
  <si>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</si>
  <si>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</si>
  <si>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</si>
  <si>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</si>
  <si>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</si>
  <si>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</si>
  <si>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</si>
  <si>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</si>
  <si>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</si>
  <si>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</si>
  <si>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</si>
  <si>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</si>
  <si>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</si>
  <si>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</si>
  <si>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</si>
  <si>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</si>
  <si>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</si>
  <si>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</si>
  <si>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</si>
  <si>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</si>
  <si>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</si>
  <si>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鳥取県智頭町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</si>
  <si>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</si>
  <si>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</si>
  <si>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</si>
  <si>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</si>
  <si>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</si>
  <si>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</si>
  <si>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</si>
  <si>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</si>
  <si>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</si>
  <si>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</si>
  <si>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</si>
  <si>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</si>
  <si>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</si>
  <si>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</si>
  <si>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</si>
  <si>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</si>
  <si>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</si>
  <si>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</si>
  <si>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</si>
  <si>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</si>
  <si>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</si>
  <si>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</si>
  <si>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</si>
  <si>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</si>
  <si>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</si>
  <si>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</si>
  <si>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</si>
  <si>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</si>
  <si>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</si>
  <si>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</si>
  <si>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</si>
  <si>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</si>
  <si>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</si>
  <si>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</si>
  <si>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</si>
  <si>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</si>
  <si>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</si>
  <si>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</si>
  <si>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</si>
  <si>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</si>
  <si>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</si>
  <si>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</si>
  <si>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</si>
  <si>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</si>
  <si>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</si>
  <si>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</si>
  <si>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</si>
  <si>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</si>
  <si>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</si>
  <si>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</si>
  <si>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</si>
  <si>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</si>
  <si>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</si>
  <si>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</si>
  <si>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</si>
  <si>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</si>
  <si>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</si>
  <si>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</si>
  <si>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</si>
  <si>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</si>
  <si>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</si>
  <si>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</si>
  <si>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</si>
  <si>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</si>
  <si>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</si>
  <si>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</si>
  <si>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</si>
  <si>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</si>
  <si>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</si>
  <si>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</si>
  <si>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</si>
  <si>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</si>
  <si>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</si>
  <si>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</si>
  <si>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</si>
  <si>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</si>
  <si>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</si>
  <si>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</si>
  <si>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</si>
  <si>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</si>
  <si>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</si>
  <si>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</si>
  <si>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</si>
  <si>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</si>
  <si>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</si>
  <si>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</si>
  <si>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</si>
  <si>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</si>
  <si>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</si>
  <si>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</si>
  <si>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</si>
  <si>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</si>
  <si>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</si>
  <si>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</si>
  <si>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</si>
  <si>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</si>
  <si>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</si>
  <si>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</si>
  <si>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</si>
  <si>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</si>
  <si>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</si>
  <si>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</si>
  <si>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</si>
  <si>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</si>
  <si>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</si>
  <si>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</si>
  <si>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</si>
  <si>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</si>
  <si>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</si>
  <si>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</si>
  <si>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</si>
  <si>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</si>
  <si>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</si>
  <si>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</si>
  <si>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</si>
  <si>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</si>
  <si>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</si>
  <si>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</si>
  <si>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</si>
  <si>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</si>
  <si>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</si>
  <si>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</si>
  <si>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</si>
  <si>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</si>
  <si>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</si>
  <si>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</si>
  <si>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</si>
  <si>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</si>
  <si>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</si>
  <si>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</si>
  <si>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</si>
  <si>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</si>
  <si>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</si>
  <si>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</si>
  <si>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</si>
  <si>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</si>
  <si>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</si>
  <si>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</si>
  <si>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</si>
  <si>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</si>
  <si>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</si>
  <si>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</si>
  <si>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</si>
  <si>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</si>
  <si>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</si>
  <si>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</si>
  <si>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</si>
  <si>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</si>
  <si>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</si>
  <si>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</si>
  <si>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</si>
  <si>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</si>
  <si>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</si>
  <si>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</si>
  <si>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鳥取県智頭町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</si>
  <si>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</si>
  <si>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</si>
  <si>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</si>
  <si>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</si>
  <si>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</si>
  <si>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</si>
  <si>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</si>
  <si>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</si>
  <si>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</si>
  <si>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</si>
  <si>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</si>
  <si>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</si>
  <si>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</si>
  <si>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</si>
  <si>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</si>
  <si>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</si>
  <si>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</si>
  <si>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</si>
  <si>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</si>
  <si>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</si>
  <si>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智頭町住宅新築資金等貸付事業特別会計</t>
    <phoneticPr fontId="5"/>
  </si>
  <si>
    <t>智頭町公共用地先行取得事業特別会計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</si>
  <si>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</si>
  <si>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</si>
  <si>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</si>
  <si>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</si>
  <si>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</si>
  <si>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</si>
  <si>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</si>
  <si>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</si>
  <si>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</si>
  <si>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</si>
  <si>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</si>
  <si>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</si>
  <si>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</si>
  <si>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智頭町国民健康保険事業特別会計</t>
    <phoneticPr fontId="5"/>
  </si>
  <si>
    <t>智頭町介護保険事業特別会計</t>
    <phoneticPr fontId="5"/>
  </si>
  <si>
    <t>智頭町後期高齢者医療特別会計</t>
    <phoneticPr fontId="5"/>
  </si>
  <si>
    <t>智頭町介護保険サービス事業特別会計</t>
    <phoneticPr fontId="5"/>
  </si>
  <si>
    <t>-</t>
    <phoneticPr fontId="5"/>
  </si>
  <si>
    <t>智頭町水道事業会計</t>
    <phoneticPr fontId="5"/>
  </si>
  <si>
    <t>法適用企業</t>
    <phoneticPr fontId="5"/>
  </si>
  <si>
    <t>智頭町病院事業会計</t>
    <phoneticPr fontId="5"/>
  </si>
  <si>
    <t>智頭町簡易水道事業特別会計</t>
    <phoneticPr fontId="5"/>
  </si>
  <si>
    <t>法非適用企業</t>
    <phoneticPr fontId="5"/>
  </si>
  <si>
    <t>智頭町公共下水道事業特別会計</t>
    <phoneticPr fontId="5"/>
  </si>
  <si>
    <t>智頭町農業集落排水事業特別会計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</si>
  <si>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</si>
  <si>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</si>
  <si>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</si>
  <si>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</si>
  <si>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</si>
  <si>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</si>
  <si>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</si>
  <si>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</si>
  <si>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</si>
  <si>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</si>
  <si>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</si>
  <si>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</si>
  <si>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</si>
  <si>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</si>
  <si>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</si>
  <si>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</si>
  <si>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</si>
  <si>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</si>
  <si>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</si>
  <si>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</si>
  <si>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</si>
  <si>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</si>
  <si>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</si>
  <si>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</si>
  <si>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</si>
  <si>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</si>
  <si>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</si>
  <si>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</si>
  <si>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</si>
  <si>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</si>
  <si>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</si>
  <si>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</si>
  <si>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</si>
  <si>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</si>
  <si>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</si>
  <si>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</si>
  <si>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</si>
  <si>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</si>
  <si>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</si>
  <si>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</si>
  <si>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</si>
  <si>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</si>
  <si>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</si>
  <si>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</si>
  <si>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</si>
  <si>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</si>
  <si>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</si>
  <si>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</si>
  <si>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</si>
  <si>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</si>
  <si>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</si>
  <si>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</si>
  <si>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</si>
  <si>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</si>
  <si>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</si>
  <si>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</si>
  <si>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</si>
  <si>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</si>
  <si>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</si>
  <si>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智頭町病院事業会計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</si>
  <si>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</si>
  <si>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</si>
  <si>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智頭町農業集落排水事業特別会計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</si>
  <si>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</si>
  <si>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智頭町公共下水道事業特別会計</t>
    <phoneticPr fontId="5"/>
  </si>
  <si>
    <t>(Ｆ)</t>
    <phoneticPr fontId="5"/>
  </si>
  <si>
    <t>智頭町簡易水道事業特別会計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</si>
  <si>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</si>
  <si>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</si>
  <si>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</si>
  <si>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</si>
  <si>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</si>
  <si>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</si>
  <si>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</si>
  <si>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</si>
  <si>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</si>
  <si>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</si>
  <si>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</si>
  <si>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</si>
  <si>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</si>
  <si>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</si>
  <si>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</si>
  <si>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</si>
  <si>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</si>
  <si>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</si>
  <si>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</si>
  <si>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</si>
  <si>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</si>
  <si>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</si>
  <si>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</si>
  <si>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</si>
  <si>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</si>
  <si>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</si>
  <si>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</si>
  <si>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</si>
  <si>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</si>
  <si>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</si>
  <si>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</si>
  <si>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</si>
  <si>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</si>
  <si>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</si>
  <si>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</si>
  <si>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</si>
  <si>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</si>
  <si>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</si>
  <si>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</si>
  <si>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</si>
  <si>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</si>
  <si>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</si>
  <si>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</si>
  <si>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</si>
  <si>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</si>
  <si>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</si>
  <si>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</si>
  <si>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</si>
  <si>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</si>
  <si>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</si>
  <si>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</si>
  <si>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</si>
  <si>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</si>
  <si>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</si>
  <si>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</si>
  <si>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</si>
  <si>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</si>
  <si>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</si>
  <si>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</si>
  <si>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</si>
  <si>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</si>
  <si>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</si>
  <si>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</si>
  <si>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</si>
  <si>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</si>
  <si>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</si>
  <si>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</si>
  <si>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</si>
  <si>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</si>
  <si>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</si>
  <si>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</si>
  <si>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</si>
  <si>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</si>
  <si>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</si>
  <si>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</si>
  <si>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</si>
  <si>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</si>
  <si>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</si>
  <si>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</si>
  <si>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</si>
  <si>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</si>
  <si>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</si>
  <si>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</si>
  <si>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</si>
  <si>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</si>
  <si>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</si>
  <si>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</si>
  <si>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</si>
  <si>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</si>
  <si>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</si>
  <si>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</si>
  <si>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</si>
  <si>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</si>
  <si>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</si>
  <si>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0.83</t>
  </si>
  <si>
    <t>▲ 1.86</t>
  </si>
  <si>
    <t>▲ 3.43</t>
  </si>
  <si>
    <t>智頭町病院事業会計</t>
  </si>
  <si>
    <t>智頭町水道事業会計</t>
  </si>
  <si>
    <t>一般会計</t>
  </si>
  <si>
    <t>智頭町介護保険事業特別会計</t>
  </si>
  <si>
    <t>智頭町国民健康保険事業特別会計</t>
  </si>
  <si>
    <t>智頭町公共下水道事業特別会計</t>
  </si>
  <si>
    <t>智頭町農業集落排水事業特別会計</t>
  </si>
  <si>
    <t>智頭町住宅新築資金等貸付事業特別会計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</si>
  <si>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</si>
  <si>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</si>
  <si>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</si>
  <si>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</si>
  <si>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</si>
  <si>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</si>
  <si>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</si>
  <si>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</si>
  <si>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</si>
  <si>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サングリーン智頭</t>
    <rPh sb="6" eb="8">
      <t>チヅ</t>
    </rPh>
    <phoneticPr fontId="2"/>
  </si>
  <si>
    <t>智頭町土地開発公社</t>
    <rPh sb="0" eb="3">
      <t>チヅチョウ</t>
    </rPh>
    <rPh sb="3" eb="5">
      <t>トチ</t>
    </rPh>
    <rPh sb="5" eb="7">
      <t>カイハツ</t>
    </rPh>
    <rPh sb="7" eb="9">
      <t>コウシャ</t>
    </rPh>
    <phoneticPr fontId="2"/>
  </si>
  <si>
    <t>智頭町森林整備促進基金</t>
    <rPh sb="0" eb="3">
      <t>チズチョウ</t>
    </rPh>
    <rPh sb="3" eb="5">
      <t>シンリン</t>
    </rPh>
    <rPh sb="5" eb="7">
      <t>セイビ</t>
    </rPh>
    <rPh sb="7" eb="9">
      <t>ソクシン</t>
    </rPh>
    <rPh sb="9" eb="11">
      <t>キキン</t>
    </rPh>
    <phoneticPr fontId="5"/>
  </si>
  <si>
    <t>智頭町新型コロナウイルス感染症等対応利子補給補助金基金</t>
    <phoneticPr fontId="5"/>
  </si>
  <si>
    <t>智頭町地域活性化基金</t>
    <phoneticPr fontId="5"/>
  </si>
  <si>
    <t>智頭町定住促進基金</t>
    <phoneticPr fontId="5"/>
  </si>
  <si>
    <t>智頭町町立公共施設等整備基金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</si>
  <si>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</si>
  <si>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</si>
  <si>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</si>
  <si>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</si>
  <si>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</si>
  <si>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</si>
  <si>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</si>
  <si>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</si>
  <si>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</si>
  <si>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</si>
  <si>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将来負担比率および有形固定減価償却率ともに前年度から低下しているが、類似団体平均と比較すると、依然として高水準で推移している。
近年の保育園・消防団拠点施設等の更新、新図書館・コミュニティセンター建設といった施設整備や企業会計等の償還進展に伴い、両比率ともに減少する見込みであるが、今後も地方債発行額の抑制に努める必要がある。
</t>
    <rPh sb="0" eb="2">
      <t>ショウライ</t>
    </rPh>
    <rPh sb="52" eb="55">
      <t>コウスイジュン</t>
    </rPh>
    <rPh sb="56" eb="58">
      <t>スイイ</t>
    </rPh>
    <rPh sb="64" eb="66">
      <t>キンネン</t>
    </rPh>
    <rPh sb="109" eb="114">
      <t>キギョウカイケイトウ</t>
    </rPh>
    <rPh sb="115" eb="117">
      <t>ショウカン</t>
    </rPh>
    <rPh sb="117" eb="119">
      <t>シンテン</t>
    </rPh>
    <rPh sb="120" eb="121">
      <t>トモナ</t>
    </rPh>
    <rPh sb="141" eb="143">
      <t>コンゴ</t>
    </rPh>
    <rPh sb="144" eb="147">
      <t>チホウサイ</t>
    </rPh>
    <rPh sb="147" eb="149">
      <t>ハッコウ</t>
    </rPh>
    <rPh sb="151" eb="153">
      <t>ヨクセイ</t>
    </rPh>
    <rPh sb="154" eb="155">
      <t>ツト</t>
    </rPh>
    <rPh sb="157" eb="159">
      <t>ヒツヨウ</t>
    </rPh>
    <phoneticPr fontId="5"/>
  </si>
  <si>
    <t>将来負担比率は前年度から低下しているが、実質公債費比率については前年度から0.4ポイント増加している。両比率とも、類似団体平均を上回っている状況である。
令和2年度で新図書館・コミュニティセンター建設が完了し、地方債残高および元利償還金の増加が見込まれるため、今後は大型建設事業等は抑制し、地方債現在高の圧縮に努める必要がある。</t>
    <rPh sb="0" eb="2">
      <t>ショウライ</t>
    </rPh>
    <rPh sb="2" eb="4">
      <t>フタン</t>
    </rPh>
    <rPh sb="4" eb="6">
      <t>ヒリツ</t>
    </rPh>
    <rPh sb="7" eb="10">
      <t>ゼンネンド</t>
    </rPh>
    <rPh sb="12" eb="14">
      <t>テイカ</t>
    </rPh>
    <rPh sb="20" eb="22">
      <t>ジッシツ</t>
    </rPh>
    <rPh sb="22" eb="25">
      <t>コウサイヒ</t>
    </rPh>
    <rPh sb="25" eb="27">
      <t>ヒリツ</t>
    </rPh>
    <rPh sb="32" eb="35">
      <t>ゼンネンド</t>
    </rPh>
    <rPh sb="44" eb="46">
      <t>ゾウカ</t>
    </rPh>
    <rPh sb="51" eb="52">
      <t>リョウ</t>
    </rPh>
    <rPh sb="52" eb="54">
      <t>ヒリツ</t>
    </rPh>
    <rPh sb="57" eb="59">
      <t>ルイジ</t>
    </rPh>
    <rPh sb="59" eb="61">
      <t>ダンタイ</t>
    </rPh>
    <rPh sb="61" eb="63">
      <t>ヘイキン</t>
    </rPh>
    <rPh sb="64" eb="66">
      <t>ウワマワ</t>
    </rPh>
    <rPh sb="70" eb="72">
      <t>ジョウキョウ</t>
    </rPh>
    <rPh sb="77" eb="79">
      <t>レイワ</t>
    </rPh>
    <rPh sb="80" eb="82">
      <t>ネンド</t>
    </rPh>
    <rPh sb="101" eb="103">
      <t>カンリョウ</t>
    </rPh>
    <rPh sb="105" eb="108">
      <t>チホウサイ</t>
    </rPh>
    <rPh sb="108" eb="110">
      <t>ザンダカ</t>
    </rPh>
    <rPh sb="113" eb="118">
      <t>ガンリショウカンキン</t>
    </rPh>
    <rPh sb="119" eb="121">
      <t>ゾウカ</t>
    </rPh>
    <rPh sb="122" eb="124">
      <t>ミコ</t>
    </rPh>
    <rPh sb="133" eb="140">
      <t>オオガタケンセツジギョウトウ</t>
    </rPh>
    <rPh sb="141" eb="143">
      <t>ヨクセイ</t>
    </rPh>
    <rPh sb="148" eb="151">
      <t>ゲンザイダカ</t>
    </rPh>
    <rPh sb="152" eb="154">
      <t>アッシュク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</si>
</sst>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ECB0-4F47-8B5C-A111A9A5E5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221163</c:v>
                </c:pt>
                <c:pt idx="1">
                  <c:v>103990</c:v>
                </c:pt>
                <c:pt idx="2">
                  <c:v>100267</c:v>
                </c:pt>
                <c:pt idx="3">
                  <c:v>140613</c:v>
                </c:pt>
                <c:pt idx="4">
                  <c:v>182294</c:v>
                </c:pt>
              </c:numCache>
            </c:numRef>
          </c:val>
          <c:smooth val="0"/>
          <c:extLst>
            <c:ext xmlns:c16="http://schemas.microsoft.com/office/drawing/2014/chart" uri="{C3380CC4-5D6E-409C-BE32-E72D297353CC}">
              <c16:uniqueId val="{00000001-ECB0-4F47-8B5C-A111A9A5E5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8.1300000000000008</c:v>
                </c:pt>
                <c:pt idx="1">
                  <c:v>5.68</c:v>
                </c:pt>
                <c:pt idx="2">
                  <c:v>3.72</c:v>
                </c:pt>
                <c:pt idx="3">
                  <c:v>4.47</c:v>
                </c:pt>
                <c:pt idx="4">
                  <c:v>4.63</c:v>
                </c:pt>
              </c:numCache>
            </c:numRef>
          </c:val>
          <c:extLst>
            <c:ext xmlns:c16="http://schemas.microsoft.com/office/drawing/2014/chart" uri="{C3380CC4-5D6E-409C-BE32-E72D297353CC}">
              <c16:uniqueId val="{00000000-EC10-4B32-906C-720F9311F5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43.24</c:v>
                </c:pt>
                <c:pt idx="1">
                  <c:v>44.35</c:v>
                </c:pt>
                <c:pt idx="2">
                  <c:v>43.83</c:v>
                </c:pt>
                <c:pt idx="3">
                  <c:v>39.520000000000003</c:v>
                </c:pt>
                <c:pt idx="4">
                  <c:v>37.35</c:v>
                </c:pt>
              </c:numCache>
            </c:numRef>
          </c:val>
          <c:extLst>
            <c:ext xmlns:c16="http://schemas.microsoft.com/office/drawing/2014/chart" uri="{C3380CC4-5D6E-409C-BE32-E72D297353CC}">
              <c16:uniqueId val="{00000001-EC10-4B32-906C-720F9311F5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2.38</c:v>
                </c:pt>
                <c:pt idx="1">
                  <c:v>-0.83</c:v>
                </c:pt>
                <c:pt idx="2">
                  <c:v>-1.86</c:v>
                </c:pt>
                <c:pt idx="3">
                  <c:v>-3.43</c:v>
                </c:pt>
                <c:pt idx="4">
                  <c:v>0.75</c:v>
                </c:pt>
              </c:numCache>
            </c:numRef>
          </c:val>
          <c:smooth val="0"/>
          <c:extLst>
            <c:ext xmlns:c16="http://schemas.microsoft.com/office/drawing/2014/chart" uri="{C3380CC4-5D6E-409C-BE32-E72D297353CC}">
              <c16:uniqueId val="{00000002-EC10-4B32-906C-720F9311F5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7D1-434E-B0FE-B2F3A42238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D1-434E-B0FE-B2F3A422387F}"/>
            </c:ext>
          </c:extLst>
        </c:ser>
        <c:ser>
          <c:idx val="2"/>
          <c:order val="2"/>
          <c:tx>
            <c:strRef>
              <c:f>データシート!$A$29</c:f>
              <c:strCache>
                <c:ptCount val="1"/>
                <c:pt idx="0">
                  <c:v>智頭町住宅新築資金等貸付事業特別会計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7D1-434E-B0FE-B2F3A422387F}"/>
            </c:ext>
          </c:extLst>
        </c:ser>
        <c:ser>
          <c:idx val="3"/>
          <c:order val="3"/>
          <c:tx>
            <c:strRef>
              <c:f>データシート!$A$30</c:f>
              <c:strCache>
                <c:ptCount val="1"/>
                <c:pt idx="0">
                  <c:v>智頭町農業集落排水事業特別会計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0.05</c:v>
                </c:pt>
                <c:pt idx="4">
                  <c:v>#N/A</c:v>
                </c:pt>
                <c:pt idx="5">
                  <c:v>0.01</c:v>
                </c:pt>
                <c:pt idx="6">
                  <c:v>#N/A</c:v>
                </c:pt>
                <c:pt idx="7">
                  <c:v>0.03</c:v>
                </c:pt>
                <c:pt idx="8">
                  <c:v>#N/A</c:v>
                </c:pt>
                <c:pt idx="9">
                  <c:v>0.04</c:v>
                </c:pt>
              </c:numCache>
            </c:numRef>
          </c:val>
          <c:extLst>
            <c:ext xmlns:c16="http://schemas.microsoft.com/office/drawing/2014/chart" uri="{C3380CC4-5D6E-409C-BE32-E72D297353CC}">
              <c16:uniqueId val="{00000003-A7D1-434E-B0FE-B2F3A422387F}"/>
            </c:ext>
          </c:extLst>
        </c:ser>
        <c:ser>
          <c:idx val="4"/>
          <c:order val="4"/>
          <c:tx>
            <c:strRef>
              <c:f>データシート!$A$31</c:f>
              <c:strCache>
                <c:ptCount val="1"/>
                <c:pt idx="0">
                  <c:v>智頭町公共下水道事業特別会計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0.08</c:v>
                </c:pt>
                <c:pt idx="4">
                  <c:v>#N/A</c:v>
                </c:pt>
                <c:pt idx="5">
                  <c:v>0.01</c:v>
                </c:pt>
                <c:pt idx="6">
                  <c:v>#N/A</c:v>
                </c:pt>
                <c:pt idx="7">
                  <c:v>0.01</c:v>
                </c:pt>
                <c:pt idx="8">
                  <c:v>#N/A</c:v>
                </c:pt>
                <c:pt idx="9">
                  <c:v>0.06</c:v>
                </c:pt>
              </c:numCache>
            </c:numRef>
          </c:val>
          <c:extLst>
            <c:ext xmlns:c16="http://schemas.microsoft.com/office/drawing/2014/chart" uri="{C3380CC4-5D6E-409C-BE32-E72D297353CC}">
              <c16:uniqueId val="{00000004-A7D1-434E-B0FE-B2F3A422387F}"/>
            </c:ext>
          </c:extLst>
        </c:ser>
        <c:ser>
          <c:idx val="5"/>
          <c:order val="5"/>
          <c:tx>
            <c:strRef>
              <c:f>データシート!$A$32</c:f>
              <c:strCache>
                <c:ptCount val="1"/>
                <c:pt idx="0">
                  <c:v>智頭町国民健康保険事業特別会計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1.97</c:v>
                </c:pt>
                <c:pt idx="2">
                  <c:v>#N/A</c:v>
                </c:pt>
                <c:pt idx="3">
                  <c:v>1.9</c:v>
                </c:pt>
                <c:pt idx="4">
                  <c:v>#N/A</c:v>
                </c:pt>
                <c:pt idx="5">
                  <c:v>1</c:v>
                </c:pt>
                <c:pt idx="6">
                  <c:v>#N/A</c:v>
                </c:pt>
                <c:pt idx="7">
                  <c:v>0.24</c:v>
                </c:pt>
                <c:pt idx="8">
                  <c:v>#N/A</c:v>
                </c:pt>
                <c:pt idx="9">
                  <c:v>0.7</c:v>
                </c:pt>
              </c:numCache>
            </c:numRef>
          </c:val>
          <c:extLst>
            <c:ext xmlns:c16="http://schemas.microsoft.com/office/drawing/2014/chart" uri="{C3380CC4-5D6E-409C-BE32-E72D297353CC}">
              <c16:uniqueId val="{00000005-A7D1-434E-B0FE-B2F3A422387F}"/>
            </c:ext>
          </c:extLst>
        </c:ser>
        <c:ser>
          <c:idx val="6"/>
          <c:order val="6"/>
          <c:tx>
            <c:strRef>
              <c:f>データシート!$A$33</c:f>
              <c:strCache>
                <c:ptCount val="1"/>
                <c:pt idx="0">
                  <c:v>智頭町介護保険事業特別会計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2.15</c:v>
                </c:pt>
                <c:pt idx="2">
                  <c:v>#N/A</c:v>
                </c:pt>
                <c:pt idx="3">
                  <c:v>2.66</c:v>
                </c:pt>
                <c:pt idx="4">
                  <c:v>#N/A</c:v>
                </c:pt>
                <c:pt idx="5">
                  <c:v>2.2599999999999998</c:v>
                </c:pt>
                <c:pt idx="6">
                  <c:v>#N/A</c:v>
                </c:pt>
                <c:pt idx="7">
                  <c:v>2.94</c:v>
                </c:pt>
                <c:pt idx="8">
                  <c:v>#N/A</c:v>
                </c:pt>
                <c:pt idx="9">
                  <c:v>1.63</c:v>
                </c:pt>
              </c:numCache>
            </c:numRef>
          </c:val>
          <c:extLst>
            <c:ext xmlns:c16="http://schemas.microsoft.com/office/drawing/2014/chart" uri="{C3380CC4-5D6E-409C-BE32-E72D297353CC}">
              <c16:uniqueId val="{00000006-A7D1-434E-B0FE-B2F3A422387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8.1300000000000008</c:v>
                </c:pt>
                <c:pt idx="2">
                  <c:v>#N/A</c:v>
                </c:pt>
                <c:pt idx="3">
                  <c:v>5.67</c:v>
                </c:pt>
                <c:pt idx="4">
                  <c:v>#N/A</c:v>
                </c:pt>
                <c:pt idx="5">
                  <c:v>3.71</c:v>
                </c:pt>
                <c:pt idx="6">
                  <c:v>#N/A</c:v>
                </c:pt>
                <c:pt idx="7">
                  <c:v>4.46</c:v>
                </c:pt>
                <c:pt idx="8">
                  <c:v>#N/A</c:v>
                </c:pt>
                <c:pt idx="9">
                  <c:v>4.62</c:v>
                </c:pt>
              </c:numCache>
            </c:numRef>
          </c:val>
          <c:extLst>
            <c:ext xmlns:c16="http://schemas.microsoft.com/office/drawing/2014/chart" uri="{C3380CC4-5D6E-409C-BE32-E72D297353CC}">
              <c16:uniqueId val="{00000007-A7D1-434E-B0FE-B2F3A422387F}"/>
            </c:ext>
          </c:extLst>
        </c:ser>
        <c:ser>
          <c:idx val="8"/>
          <c:order val="8"/>
          <c:tx>
            <c:strRef>
              <c:f>データシート!$A$35</c:f>
              <c:strCache>
                <c:ptCount val="1"/>
                <c:pt idx="0">
                  <c:v>智頭町水道事業会計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5.93</c:v>
                </c:pt>
                <c:pt idx="2">
                  <c:v>#N/A</c:v>
                </c:pt>
                <c:pt idx="3">
                  <c:v>6.32</c:v>
                </c:pt>
                <c:pt idx="4">
                  <c:v>#N/A</c:v>
                </c:pt>
                <c:pt idx="5">
                  <c:v>6.72</c:v>
                </c:pt>
                <c:pt idx="6">
                  <c:v>#N/A</c:v>
                </c:pt>
                <c:pt idx="7">
                  <c:v>6.86</c:v>
                </c:pt>
                <c:pt idx="8">
                  <c:v>#N/A</c:v>
                </c:pt>
                <c:pt idx="9">
                  <c:v>6.9</c:v>
                </c:pt>
              </c:numCache>
            </c:numRef>
          </c:val>
          <c:extLst>
            <c:ext xmlns:c16="http://schemas.microsoft.com/office/drawing/2014/chart" uri="{C3380CC4-5D6E-409C-BE32-E72D297353CC}">
              <c16:uniqueId val="{00000008-A7D1-434E-B0FE-B2F3A422387F}"/>
            </c:ext>
          </c:extLst>
        </c:ser>
        <c:ser>
          <c:idx val="9"/>
          <c:order val="9"/>
          <c:tx>
            <c:strRef>
              <c:f>データシート!$A$36</c:f>
              <c:strCache>
                <c:ptCount val="1"/>
                <c:pt idx="0">
                  <c:v>智頭町病院事業会計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11.29</c:v>
                </c:pt>
                <c:pt idx="2">
                  <c:v>#N/A</c:v>
                </c:pt>
                <c:pt idx="3">
                  <c:v>10.87</c:v>
                </c:pt>
                <c:pt idx="4">
                  <c:v>#N/A</c:v>
                </c:pt>
                <c:pt idx="5">
                  <c:v>7.93</c:v>
                </c:pt>
                <c:pt idx="6">
                  <c:v>#N/A</c:v>
                </c:pt>
                <c:pt idx="7">
                  <c:v>13.77</c:v>
                </c:pt>
                <c:pt idx="8">
                  <c:v>#N/A</c:v>
                </c:pt>
                <c:pt idx="9">
                  <c:v>15.34</c:v>
                </c:pt>
              </c:numCache>
            </c:numRef>
          </c:val>
          <c:extLst>
            <c:ext xmlns:c16="http://schemas.microsoft.com/office/drawing/2014/chart" uri="{C3380CC4-5D6E-409C-BE32-E72D297353CC}">
              <c16:uniqueId val="{00000009-A7D1-434E-B0FE-B2F3A42238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722</c:v>
                </c:pt>
                <c:pt idx="5">
                  <c:v>713</c:v>
                </c:pt>
                <c:pt idx="8">
                  <c:v>748</c:v>
                </c:pt>
                <c:pt idx="11">
                  <c:v>788</c:v>
                </c:pt>
                <c:pt idx="14">
                  <c:v>812</c:v>
                </c:pt>
              </c:numCache>
            </c:numRef>
          </c:val>
          <c:extLst>
            <c:ext xmlns:c16="http://schemas.microsoft.com/office/drawing/2014/chart" uri="{C3380CC4-5D6E-409C-BE32-E72D297353CC}">
              <c16:uniqueId val="{00000000-986B-489A-BFDD-D3FFEBD0BE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6B-489A-BFDD-D3FFEBD0BE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86B-489A-BFDD-D3FFEBD0BE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7</c:v>
                </c:pt>
                <c:pt idx="6">
                  <c:v>8</c:v>
                </c:pt>
                <c:pt idx="9">
                  <c:v>12</c:v>
                </c:pt>
                <c:pt idx="12">
                  <c:v>15</c:v>
                </c:pt>
              </c:numCache>
            </c:numRef>
          </c:val>
          <c:extLst>
            <c:ext xmlns:c16="http://schemas.microsoft.com/office/drawing/2014/chart" uri="{C3380CC4-5D6E-409C-BE32-E72D297353CC}">
              <c16:uniqueId val="{00000003-986B-489A-BFDD-D3FFEBD0BE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515</c:v>
                </c:pt>
                <c:pt idx="3">
                  <c:v>516</c:v>
                </c:pt>
                <c:pt idx="6">
                  <c:v>497</c:v>
                </c:pt>
                <c:pt idx="9">
                  <c:v>482</c:v>
                </c:pt>
                <c:pt idx="12">
                  <c:v>471</c:v>
                </c:pt>
              </c:numCache>
            </c:numRef>
          </c:val>
          <c:extLst>
            <c:ext xmlns:c16="http://schemas.microsoft.com/office/drawing/2014/chart" uri="{C3380CC4-5D6E-409C-BE32-E72D297353CC}">
              <c16:uniqueId val="{00000004-986B-489A-BFDD-D3FFEBD0BE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6B-489A-BFDD-D3FFEBD0BE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6B-489A-BFDD-D3FFEBD0BE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487</c:v>
                </c:pt>
                <c:pt idx="3">
                  <c:v>468</c:v>
                </c:pt>
                <c:pt idx="6">
                  <c:v>519</c:v>
                </c:pt>
                <c:pt idx="9">
                  <c:v>595</c:v>
                </c:pt>
                <c:pt idx="12">
                  <c:v>657</c:v>
                </c:pt>
              </c:numCache>
            </c:numRef>
          </c:val>
          <c:extLst>
            <c:ext xmlns:c16="http://schemas.microsoft.com/office/drawing/2014/chart" uri="{C3380CC4-5D6E-409C-BE32-E72D297353CC}">
              <c16:uniqueId val="{00000007-986B-489A-BFDD-D3FFEBD0BEB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290</c:v>
                </c:pt>
                <c:pt idx="2">
                  <c:v>#N/A</c:v>
                </c:pt>
                <c:pt idx="3">
                  <c:v>#N/A</c:v>
                </c:pt>
                <c:pt idx="4">
                  <c:v>278</c:v>
                </c:pt>
                <c:pt idx="5">
                  <c:v>#N/A</c:v>
                </c:pt>
                <c:pt idx="6">
                  <c:v>#N/A</c:v>
                </c:pt>
                <c:pt idx="7">
                  <c:v>276</c:v>
                </c:pt>
                <c:pt idx="8">
                  <c:v>#N/A</c:v>
                </c:pt>
                <c:pt idx="9">
                  <c:v>#N/A</c:v>
                </c:pt>
                <c:pt idx="10">
                  <c:v>301</c:v>
                </c:pt>
                <c:pt idx="11">
                  <c:v>#N/A</c:v>
                </c:pt>
                <c:pt idx="12">
                  <c:v>#N/A</c:v>
                </c:pt>
                <c:pt idx="13">
                  <c:v>331</c:v>
                </c:pt>
                <c:pt idx="14">
                  <c:v>#N/A</c:v>
                </c:pt>
              </c:numCache>
            </c:numRef>
          </c:val>
          <c:smooth val="0"/>
          <c:extLst>
            <c:ext xmlns:c16="http://schemas.microsoft.com/office/drawing/2014/chart" uri="{C3380CC4-5D6E-409C-BE32-E72D297353CC}">
              <c16:uniqueId val="{00000008-986B-489A-BFDD-D3FFEBD0BEB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9111</c:v>
                </c:pt>
                <c:pt idx="5">
                  <c:v>9442</c:v>
                </c:pt>
                <c:pt idx="8">
                  <c:v>9232</c:v>
                </c:pt>
                <c:pt idx="11">
                  <c:v>9011</c:v>
                </c:pt>
                <c:pt idx="14">
                  <c:v>9300</c:v>
                </c:pt>
              </c:numCache>
            </c:numRef>
          </c:val>
          <c:extLst>
            <c:ext xmlns:c16="http://schemas.microsoft.com/office/drawing/2014/chart" uri="{C3380CC4-5D6E-409C-BE32-E72D297353CC}">
              <c16:uniqueId val="{00000000-7459-4309-B8D5-4EDAD0E86D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c:v>
                </c:pt>
                <c:pt idx="5">
                  <c:v>44</c:v>
                </c:pt>
                <c:pt idx="8">
                  <c:v>29</c:v>
                </c:pt>
                <c:pt idx="11">
                  <c:v>17</c:v>
                </c:pt>
                <c:pt idx="14">
                  <c:v>2</c:v>
                </c:pt>
              </c:numCache>
            </c:numRef>
          </c:val>
          <c:extLst>
            <c:ext xmlns:c16="http://schemas.microsoft.com/office/drawing/2014/chart" uri="{C3380CC4-5D6E-409C-BE32-E72D297353CC}">
              <c16:uniqueId val="{00000001-7459-4309-B8D5-4EDAD0E86D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2737</c:v>
                </c:pt>
                <c:pt idx="5">
                  <c:v>3012</c:v>
                </c:pt>
                <c:pt idx="8">
                  <c:v>3017</c:v>
                </c:pt>
                <c:pt idx="11">
                  <c:v>2817</c:v>
                </c:pt>
                <c:pt idx="14">
                  <c:v>2846</c:v>
                </c:pt>
              </c:numCache>
            </c:numRef>
          </c:val>
          <c:extLst>
            <c:ext xmlns:c16="http://schemas.microsoft.com/office/drawing/2014/chart" uri="{C3380CC4-5D6E-409C-BE32-E72D297353CC}">
              <c16:uniqueId val="{00000002-7459-4309-B8D5-4EDAD0E86D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59-4309-B8D5-4EDAD0E86D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59-4309-B8D5-4EDAD0E86D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59-4309-B8D5-4EDAD0E86D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402</c:v>
                </c:pt>
                <c:pt idx="3">
                  <c:v>409</c:v>
                </c:pt>
                <c:pt idx="6">
                  <c:v>410</c:v>
                </c:pt>
                <c:pt idx="9">
                  <c:v>413</c:v>
                </c:pt>
                <c:pt idx="12">
                  <c:v>338</c:v>
                </c:pt>
              </c:numCache>
            </c:numRef>
          </c:val>
          <c:extLst>
            <c:ext xmlns:c16="http://schemas.microsoft.com/office/drawing/2014/chart" uri="{C3380CC4-5D6E-409C-BE32-E72D297353CC}">
              <c16:uniqueId val="{00000006-7459-4309-B8D5-4EDAD0E86D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76</c:v>
                </c:pt>
                <c:pt idx="3">
                  <c:v>72</c:v>
                </c:pt>
                <c:pt idx="6">
                  <c:v>70</c:v>
                </c:pt>
                <c:pt idx="9">
                  <c:v>83</c:v>
                </c:pt>
                <c:pt idx="12">
                  <c:v>81</c:v>
                </c:pt>
              </c:numCache>
            </c:numRef>
          </c:val>
          <c:extLst>
            <c:ext xmlns:c16="http://schemas.microsoft.com/office/drawing/2014/chart" uri="{C3380CC4-5D6E-409C-BE32-E72D297353CC}">
              <c16:uniqueId val="{00000007-7459-4309-B8D5-4EDAD0E86D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7048</c:v>
                </c:pt>
                <c:pt idx="3">
                  <c:v>6974</c:v>
                </c:pt>
                <c:pt idx="6">
                  <c:v>7038</c:v>
                </c:pt>
                <c:pt idx="9">
                  <c:v>5910</c:v>
                </c:pt>
                <c:pt idx="12">
                  <c:v>5606</c:v>
                </c:pt>
              </c:numCache>
            </c:numRef>
          </c:val>
          <c:extLst>
            <c:ext xmlns:c16="http://schemas.microsoft.com/office/drawing/2014/chart" uri="{C3380CC4-5D6E-409C-BE32-E72D297353CC}">
              <c16:uniqueId val="{00000008-7459-4309-B8D5-4EDAD0E86D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110</c:v>
                </c:pt>
                <c:pt idx="3">
                  <c:v>110</c:v>
                </c:pt>
                <c:pt idx="6">
                  <c:v>40</c:v>
                </c:pt>
                <c:pt idx="9">
                  <c:v>40</c:v>
                </c:pt>
                <c:pt idx="12">
                  <c:v>40</c:v>
                </c:pt>
              </c:numCache>
            </c:numRef>
          </c:val>
          <c:extLst>
            <c:ext xmlns:c16="http://schemas.microsoft.com/office/drawing/2014/chart" uri="{C3380CC4-5D6E-409C-BE32-E72D297353CC}">
              <c16:uniqueId val="{00000009-7459-4309-B8D5-4EDAD0E86D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7381</c:v>
                </c:pt>
                <c:pt idx="3">
                  <c:v>7557</c:v>
                </c:pt>
                <c:pt idx="6">
                  <c:v>7726</c:v>
                </c:pt>
                <c:pt idx="9">
                  <c:v>7865</c:v>
                </c:pt>
                <c:pt idx="12">
                  <c:v>8184</c:v>
                </c:pt>
              </c:numCache>
            </c:numRef>
          </c:val>
          <c:extLst>
            <c:ext xmlns:c16="http://schemas.microsoft.com/office/drawing/2014/chart" uri="{C3380CC4-5D6E-409C-BE32-E72D297353CC}">
              <c16:uniqueId val="{0000000A-7459-4309-B8D5-4EDAD0E86D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3138</c:v>
                </c:pt>
                <c:pt idx="2">
                  <c:v>#N/A</c:v>
                </c:pt>
                <c:pt idx="3">
                  <c:v>#N/A</c:v>
                </c:pt>
                <c:pt idx="4">
                  <c:v>2624</c:v>
                </c:pt>
                <c:pt idx="5">
                  <c:v>#N/A</c:v>
                </c:pt>
                <c:pt idx="6">
                  <c:v>#N/A</c:v>
                </c:pt>
                <c:pt idx="7">
                  <c:v>3007</c:v>
                </c:pt>
                <c:pt idx="8">
                  <c:v>#N/A</c:v>
                </c:pt>
                <c:pt idx="9">
                  <c:v>#N/A</c:v>
                </c:pt>
                <c:pt idx="10">
                  <c:v>2466</c:v>
                </c:pt>
                <c:pt idx="11">
                  <c:v>#N/A</c:v>
                </c:pt>
                <c:pt idx="12">
                  <c:v>#N/A</c:v>
                </c:pt>
                <c:pt idx="13">
                  <c:v>2102</c:v>
                </c:pt>
                <c:pt idx="14">
                  <c:v>#N/A</c:v>
                </c:pt>
              </c:numCache>
            </c:numRef>
          </c:val>
          <c:smooth val="0"/>
          <c:extLst>
            <c:ext xmlns:c16="http://schemas.microsoft.com/office/drawing/2014/chart" uri="{C3380CC4-5D6E-409C-BE32-E72D297353CC}">
              <c16:uniqueId val="{0000000B-7459-4309-B8D5-4EDAD0E86D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1556</c:v>
                </c:pt>
                <c:pt idx="1">
                  <c:v>1407</c:v>
                </c:pt>
                <c:pt idx="2">
                  <c:v>1418</c:v>
                </c:pt>
              </c:numCache>
            </c:numRef>
          </c:val>
          <c:extLst>
            <c:ext xmlns:c16="http://schemas.microsoft.com/office/drawing/2014/chart" uri="{C3380CC4-5D6E-409C-BE32-E72D297353CC}">
              <c16:uniqueId val="{00000000-8780-47F8-AD5C-0336C2ACC2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8780-47F8-AD5C-0336C2ACC2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1050</c:v>
                </c:pt>
                <c:pt idx="1">
                  <c:v>1038</c:v>
                </c:pt>
                <c:pt idx="2">
                  <c:v>1064</c:v>
                </c:pt>
              </c:numCache>
            </c:numRef>
          </c:val>
          <c:extLst>
            <c:ext xmlns:c16="http://schemas.microsoft.com/office/drawing/2014/chart" uri="{C3380CC4-5D6E-409C-BE32-E72D297353CC}">
              <c16:uniqueId val="{00000002-8780-47F8-AD5C-0336C2ACC2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{10598C12-1E51-492D-8C7A-878D59F243DB}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489-4C64-9E99-02C2008274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{79A4E1DF-45FA-4019-8FD8-25F85566FDDE}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89-4C64-9E99-02C2008274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{6AC9AAA3-924F-48AC-B0DE-D61E72CFAB20}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89-4C64-9E99-02C2008274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{4BA4B2B0-F3B1-4940-81D9-F47EB6AEDEA0}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89-4C64-9E99-02C2008274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{6FE4A677-9371-46B1-AF1F-C05A6B3BF11E}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89-4C64-9E99-02C2008274E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{D641DA6F-CD02-4F04-965B-1511F9C67940}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489-4C64-9E99-02C2008274E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{C10404E9-CCE9-4A00-9BF0-507C1B62DAC0}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489-4C64-9E99-02C2008274E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{2B722BD0-2C65-445B-A6E4-A07577102FB6}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489-4C64-9E99-02C2008274E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{458923FA-CBA5-420D-9278-8DF2525E0979}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489-4C64-9E99-02C2008274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c:v>
                </c:pt>
                <c:pt idx="16">
                  <c:v>58.8</c:v>
                </c:pt>
                <c:pt idx="24">
                  <c:v>60.8</c:v>
                </c:pt>
                <c:pt idx="32">
                  <c:v>60.1</c:v>
                </c:pt>
              </c:numCache>
            </c:numRef>
          </c:xVal>
          <c:yVal>
            <c:numRef>
              <c:f>公会計指標分析・財政指標組合せ分析表!$BP$51:$DC$51</c:f>
              <c:numCache>
                <c:formatCode>#,##0.0;"▲ "#,##0.0</c:formatCode>
                <c:ptCount val="40"/>
                <c:pt idx="8">
                  <c:v>93.7</c:v>
                </c:pt>
                <c:pt idx="16">
                  <c:v>107.1</c:v>
                </c:pt>
                <c:pt idx="24">
                  <c:v>88.8</c:v>
                </c:pt>
                <c:pt idx="32">
                  <c:v>70.2</c:v>
                </c:pt>
              </c:numCache>
            </c:numRef>
          </c:yVal>
          <c:smooth val="0"/>
          <c:extLst>
            <c:ext xmlns:c16="http://schemas.microsoft.com/office/drawing/2014/chart" uri="{C3380CC4-5D6E-409C-BE32-E72D297353CC}">
              <c16:uniqueId val="{00000009-5489-4C64-9E99-02C2008274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{A9313E62-0721-4894-B4AE-60F10B4476FF}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489-4C64-9E99-02C2008274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{4D66EC20-07C1-4B20-AE37-F243682C7DBF}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89-4C64-9E99-02C2008274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{675EAC64-97F5-49E7-BBEC-AF8CB7C12318}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89-4C64-9E99-02C2008274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{A3B0F7CA-AB01-4E13-AE31-CE71CE73C3C7}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89-4C64-9E99-02C2008274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{B45531C1-2645-4220-BB01-7F863917382E}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89-4C64-9E99-02C2008274E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{11BE0695-FF0C-4338-8D82-118948330624}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489-4C64-9E99-02C2008274E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{652CB810-FE1F-4D5F-A5F4-B74B3B52D3D1}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489-4C64-9E99-02C2008274E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{462875B0-6605-4D31-9953-DE3E76E19FD9}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489-4C64-9E99-02C2008274E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{665648DD-6845-42E6-A68A-DB885F505AFB}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489-4C64-9E99-02C2008274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59.1</c:v>
                </c:pt>
                <c:pt idx="16">
                  <c:v>61.2</c:v>
                </c:pt>
                <c:pt idx="24">
                  <c:v>62.9</c:v>
                </c:pt>
                <c:pt idx="32">
                  <c:v>64.2</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489-4C64-9E99-02C2008274E7}"/>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{0FABCB17-A635-4FB6-A31D-5860519D5EB5}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BFD-461D-A02E-F62C235F74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{06501F0E-6CB2-47D4-9504-03B002282EF4}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FD-461D-A02E-F62C235F74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{118B2D50-3464-4CFA-A626-8D0CC3F16100}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FD-461D-A02E-F62C235F74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{F265D014-7970-4336-B804-44CF489ADFD4}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FD-461D-A02E-F62C235F74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{73FCAD2F-494A-4CEE-A360-7F845D774CA7}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FD-461D-A02E-F62C235F74F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{AA365AA0-9F65-4017-A429-1A4FF1DD92FB}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BFD-461D-A02E-F62C235F74F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{DF7F3748-0CD6-4EEA-A1C1-90D7FB3C4EC8}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BFD-461D-A02E-F62C235F74F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{0E2CFFED-3E43-4199-A3D4-E617E81F12EC}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BFD-461D-A02E-F62C235F74F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{7BFABE35-8019-4323-9393-3BE6264835E7}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BFD-461D-A02E-F62C235F74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10.5</c:v>
                </c:pt>
                <c:pt idx="16">
                  <c:v>10</c:v>
                </c:pt>
                <c:pt idx="24">
                  <c:v>10.1</c:v>
                </c:pt>
                <c:pt idx="32">
                  <c:v>10.5</c:v>
                </c:pt>
              </c:numCache>
            </c:numRef>
          </c:xVal>
          <c:yVal>
            <c:numRef>
              <c:f>公会計指標分析・財政指標組合せ分析表!$BP$73:$DC$73</c:f>
              <c:numCache>
                <c:formatCode>#,##0.0;"▲ "#,##0.0</c:formatCode>
                <c:ptCount val="40"/>
                <c:pt idx="0">
                  <c:v>113.7</c:v>
                </c:pt>
                <c:pt idx="8">
                  <c:v>93.7</c:v>
                </c:pt>
                <c:pt idx="16">
                  <c:v>107.1</c:v>
                </c:pt>
                <c:pt idx="24">
                  <c:v>88.8</c:v>
                </c:pt>
                <c:pt idx="32">
                  <c:v>70.2</c:v>
                </c:pt>
              </c:numCache>
            </c:numRef>
          </c:yVal>
          <c:smooth val="0"/>
          <c:extLst>
            <c:ext xmlns:c16="http://schemas.microsoft.com/office/drawing/2014/chart" uri="{C3380CC4-5D6E-409C-BE32-E72D297353CC}">
              <c16:uniqueId val="{00000009-FBFD-461D-A02E-F62C235F74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94974223249E-2"/>
                  <c:y val="-9.789287947793934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{763B7CF5-E02B-4540-847D-A06F0D9E9B1D}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BFD-461D-A02E-F62C235F74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{F09DBD87-CA67-409C-847C-D4DF28DE2731}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FD-461D-A02E-F62C235F74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{100E4689-032B-48EC-8320-D12381095A6C}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FD-461D-A02E-F62C235F74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{3502191B-DA58-4B8F-BC78-3F086A2B6FB5}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FD-461D-A02E-F62C235F74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{D522BFA0-53A7-45D2-8A85-F1B3C337FD51}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FD-461D-A02E-F62C235F74F3}"/>
                </c:ext>
              </c:extLst>
            </c:dLbl>
            <c:dLbl>
              <c:idx val="8"/>
              <c:layout>
                <c:manualLayout>
                  <c:x val="-2.5298388263998016E-2"/>
                  <c:y val="-6.359908542119466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{C7CEE575-7C0C-4D5C-A37D-AAF2B50C9935}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BFD-461D-A02E-F62C235F74F3}"/>
                </c:ext>
              </c:extLst>
            </c:dLbl>
            <c:dLbl>
              <c:idx val="16"/>
              <c:layout>
                <c:manualLayout>
                  <c:x val="-3.1697991619110633E-2"/>
                  <c:y val="-2.575763387667844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{C680440F-34C4-40E9-9699-8A096F2AF5EE}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BFD-461D-A02E-F62C235F74F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{291E39B4-BEBA-49F4-8D90-E8D4CD6DA18F}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BFD-461D-A02E-F62C235F74F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{3749CB35-5531-48CA-92A0-553210AE3B9E}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BFD-461D-A02E-F62C235F74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BFD-461D-A02E-F62C235F74F3}"/>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公営企業債の完済が進んでおり、公営企業債の元利償還金に対する繰入金は減少してい</a:t>
          </a:r>
          <a:r>
            <a:rPr kumimoji="1" lang="ja-JP" altLang="en-US" sz="1100">
              <a:solidFill>
                <a:schemeClr val="dk1"/>
              </a:solidFill>
              <a:effectLst/>
              <a:latin typeface="+mn-lt"/>
              <a:ea typeface="+mn-ea"/>
              <a:cs typeface="+mn-cs"/>
            </a:rPr>
            <a:t>る。一方で、主に過疎対策事業債の据置期間終了に伴い、普通会計の元利償還金は</a:t>
          </a:r>
          <a:r>
            <a:rPr kumimoji="1" lang="ja-JP" altLang="ja-JP" sz="1100">
              <a:solidFill>
                <a:schemeClr val="dk1"/>
              </a:solidFill>
              <a:effectLst/>
              <a:latin typeface="+mn-lt"/>
              <a:ea typeface="+mn-ea"/>
              <a:cs typeface="+mn-cs"/>
            </a:rPr>
            <a:t>増加して</a:t>
          </a:r>
          <a:r>
            <a:rPr kumimoji="1" lang="ja-JP" altLang="en-US" sz="1100">
              <a:solidFill>
                <a:schemeClr val="dk1"/>
              </a:solidFill>
              <a:effectLst/>
              <a:latin typeface="+mn-lt"/>
              <a:ea typeface="+mn-ea"/>
              <a:cs typeface="+mn-cs"/>
            </a:rPr>
            <a:t>おり、公営企業債の減少幅を上回っている。</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大型事業に係る地方債償還が控えているため</a:t>
          </a:r>
          <a:r>
            <a:rPr kumimoji="1" lang="ja-JP" altLang="ja-JP" sz="1100">
              <a:solidFill>
                <a:schemeClr val="dk1"/>
              </a:solidFill>
              <a:effectLst/>
              <a:latin typeface="+mn-lt"/>
              <a:ea typeface="+mn-ea"/>
              <a:cs typeface="+mn-cs"/>
            </a:rPr>
            <a:t>、適切な事業実施の検討、規模の整理縮小を図り、現在水準維持に努める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今後も利子の積み立てを行っていく。</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について、完済および償還の進展に伴い減少し、また職員の退職に伴い退職手当負担見込額が減小している。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充当可能基金については、財政調整基金の積立を行ったため増となった。一般会計等の現在高は増加していく見込みのため、地方債発行額の圧縮による現在高増加の抑制及び着実な充当可能財源等の増加を目指し、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鳥取県智頭町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令和元年度は公債費の大幅な増額等により財政調整基の取り崩しを行ったが、令和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一般財源に係る支出の抑制及び地方交付税の増額があり、積み立てを行うことができた。図書館建設のため、教育施設整備基金及び森林整備促進基金の取り崩しを行ったが、森林環境贈与税が前年度より増額し、森林整備促進基金の取崩額以上の積立を行うことができたため、全体では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当初予算において取り崩しを前提とした予算編成を行っている。今後、公債費の増額により基金取り崩し額も増加見込みである。したがって、余剰金の積み立てを行うとともに、税収の確保・歳出の削減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教育施設整備基金：学校施設・社会教育施設その他教育施設の整備を行う。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促進</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智頭町における森林の整備並びに森林の整備を担うべき人材の育成及び確保、森林の有する公益的機能に関する普及啓発、木材の利用　　　　　　の促進その他の森林の整備の促進に関する施策を行う。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図書館建設のため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、取り崩しを行った。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森林整備促進基金：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図書館建設のため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、取り崩しを行った。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森林環境贈与税が前年度より増額し、森林整備促進基金の取崩額以上の積立を行うことができた。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近年、教育施設の建設・改修のため地方債を充当しており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その償還金が多大になる見込みであるため、計画的に取り崩しを行い、償還金に充てる方針である。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森林整備促進基金：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林業振興分野での活用をを行っているが、公共施設の建設・改修等のハード事業での活用も検討していく。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その他の基金については従来通り余剰金・利子の積立を行う。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令和元年度は公債費の大幅な増額等により財政調整基の取り崩しを行ったが、令和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年度は一般財源に係る支出の抑制及び地方交付税の増額があり、積み立てを行うことができた。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当初予算において取り崩しを前提とした予算編成を行っている。今後、公債費の増額により基金取り崩し額も増加見込みである。したがって、余剰金の積み立てを行うとともに、税収の確保・歳出の削減に努める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
6,647
224.70
7,766,366
7,566,132
175,957
3,796,545
8,184,059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新図書館・コミュニティセンターの建設完了に伴い、前年度から</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ポイント減少した。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は大型の建設事業は抑制し、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公共施設等総合管理計画に基づく個別施設計画をもとに、施設の更新・集約・除却等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に取り組む予定である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68474</xdr:rowOff>
    </xdr:from>
    <xdr:to>
      <xdr:col>23</xdr:col>
      <xdr:colOff>136525</xdr:colOff>
      <xdr:row>30</xdr:row>
      <xdr:rowOff>170074</xdr:rowOff>
    </xdr:to>
    <xdr:sp macro="" textlink="">
      <xdr:nvSpPr>
        <xdr:cNvPr id="81" name="楕円 80"/>
        <xdr:cNvSpPr/>
      </xdr:nvSpPr>
      <xdr:spPr>
        <a:xfrm>
          <a:off x="4711700" y="59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91351</xdr:rowOff>
    </xdr:from>
    <xdr:ext cx="405111" cy="259045"/>
    <xdr:sp macro="" textlink="">
      <xdr:nvSpPr>
        <xdr:cNvPr id="82" name="有形固定資産減価償却率該当値テキスト"/>
        <xdr:cNvSpPr txBox="1"/>
      </xdr:nvSpPr>
      <xdr:spPr>
        <a:xfrm>
          <a:off x="4813300" y="58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81068</xdr:rowOff>
    </xdr:from>
    <xdr:to>
      <xdr:col>19</xdr:col>
      <xdr:colOff>187325</xdr:colOff>
      <xdr:row>31</xdr:row>
      <xdr:rowOff>11218</xdr:rowOff>
    </xdr:to>
    <xdr:sp macro="" textlink="">
      <xdr:nvSpPr>
        <xdr:cNvPr id="83" name="楕円 82"/>
        <xdr:cNvSpPr/>
      </xdr:nvSpPr>
      <xdr:spPr>
        <a:xfrm>
          <a:off x="4000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119274</xdr:rowOff>
    </xdr:from>
    <xdr:to>
      <xdr:col>23</xdr:col>
      <xdr:colOff>85725</xdr:colOff>
      <xdr:row>30</xdr:row>
      <xdr:rowOff>131868</xdr:rowOff>
    </xdr:to>
    <xdr:cxnSp macro="">
      <xdr:nvCxnSpPr>
        <xdr:cNvPr id="84" name="直線コネクタ 83"/>
        <xdr:cNvCxnSpPr/>
      </xdr:nvCxnSpPr>
      <xdr:spPr>
        <a:xfrm flipV="1">
          <a:off x="4051300" y="6034299"/>
          <a:ext cx="7112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5" name="楕円 84"/>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131868</xdr:rowOff>
    </xdr:to>
    <xdr:cxnSp macro="">
      <xdr:nvCxnSpPr>
        <xdr:cNvPr id="86" name="直線コネクタ 85"/>
        <xdr:cNvCxnSpPr/>
      </xdr:nvCxnSpPr>
      <xdr:spPr>
        <a:xfrm>
          <a:off x="3289300" y="601091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58208</xdr:rowOff>
    </xdr:from>
    <xdr:to>
      <xdr:col>11</xdr:col>
      <xdr:colOff>187325</xdr:colOff>
      <xdr:row>29</xdr:row>
      <xdr:rowOff>159808</xdr:rowOff>
    </xdr:to>
    <xdr:sp macro="" textlink="">
      <xdr:nvSpPr>
        <xdr:cNvPr id="87" name="楕円 86"/>
        <xdr:cNvSpPr/>
      </xdr:nvSpPr>
      <xdr:spPr>
        <a:xfrm>
          <a:off x="2476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109008</xdr:rowOff>
    </xdr:from>
    <xdr:to>
      <xdr:col>15</xdr:col>
      <xdr:colOff>136525</xdr:colOff>
      <xdr:row>30</xdr:row>
      <xdr:rowOff>95885</xdr:rowOff>
    </xdr:to>
    <xdr:cxnSp macro="">
      <xdr:nvCxnSpPr>
        <xdr:cNvPr id="88" name="直線コネクタ 87"/>
        <xdr:cNvCxnSpPr/>
      </xdr:nvCxnSpPr>
      <xdr:spPr>
        <a:xfrm>
          <a:off x="2527300" y="5852583"/>
          <a:ext cx="762000" cy="15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89" name="n_1aveValue有形固定資産減価償却率"/>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0"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91" name="n_3aveValue有形固定資産減価償却率"/>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2" name="n_4aveValue有形固定資産減価償却率"/>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27745</xdr:rowOff>
    </xdr:from>
    <xdr:ext cx="405111" cy="259045"/>
    <xdr:sp macro="" textlink="">
      <xdr:nvSpPr>
        <xdr:cNvPr id="93" name="n_1mainValue有形固定資産減価償却率"/>
        <xdr:cNvSpPr txBox="1"/>
      </xdr:nvSpPr>
      <xdr:spPr>
        <a:xfrm>
          <a:off x="38360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4" name="n_2main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4885</xdr:rowOff>
    </xdr:from>
    <xdr:ext cx="405111" cy="259045"/>
    <xdr:sp macro="" textlink="">
      <xdr:nvSpPr>
        <xdr:cNvPr id="95" name="n_3mainValue有形固定資産減価償却率"/>
        <xdr:cNvSpPr txBox="1"/>
      </xdr:nvSpPr>
      <xdr:spPr>
        <a:xfrm>
          <a:off x="23247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134.1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ポイント改善しているが、依然として類似団体平均を大きく上回っている状況である。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新図書館・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コミュニティセンター建設事業といった大規模事業が続き、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一般会計等の地方債現在高は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しているが、下水道事業会計等においては償還が進み、現在高の減少が進んでいる。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今後も地方債発行については慎重に検討し、債務の増加を抑制するよう</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取り組んでいく。</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46920</xdr:rowOff>
    </xdr:to>
    <xdr:cxnSp macro="">
      <xdr:nvCxnSpPr>
        <xdr:cNvPr id="124" name="直線コネクタ 123"/>
        <xdr:cNvCxnSpPr/>
      </xdr:nvCxnSpPr>
      <xdr:spPr>
        <a:xfrm flipV="1">
          <a:off x="14793595" y="5312833"/>
          <a:ext cx="1269" cy="116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50747</xdr:rowOff>
    </xdr:from>
    <xdr:ext cx="469744" cy="259045"/>
    <xdr:sp macro="" textlink="">
      <xdr:nvSpPr>
        <xdr:cNvPr id="125" name="債務償還比率最小値テキスト"/>
        <xdr:cNvSpPr txBox="1"/>
      </xdr:nvSpPr>
      <xdr:spPr>
        <a:xfrm>
          <a:off x="14846300" y="648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46920</xdr:rowOff>
    </xdr:from>
    <xdr:to>
      <xdr:col>76</xdr:col>
      <xdr:colOff>111125</xdr:colOff>
      <xdr:row>33</xdr:row>
      <xdr:rowOff>46920</xdr:rowOff>
    </xdr:to>
    <xdr:cxnSp macro="">
      <xdr:nvCxnSpPr>
        <xdr:cNvPr id="126" name="直線コネクタ 125"/>
        <xdr:cNvCxnSpPr/>
      </xdr:nvCxnSpPr>
      <xdr:spPr>
        <a:xfrm>
          <a:off x="14706600" y="6476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65612</xdr:rowOff>
    </xdr:from>
    <xdr:ext cx="469744" cy="259045"/>
    <xdr:sp macro="" textlink="">
      <xdr:nvSpPr>
        <xdr:cNvPr id="129" name="債務償還比率平均値テキスト"/>
        <xdr:cNvSpPr txBox="1"/>
      </xdr:nvSpPr>
      <xdr:spPr>
        <a:xfrm>
          <a:off x="14846300" y="563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42735</xdr:rowOff>
    </xdr:from>
    <xdr:to>
      <xdr:col>76</xdr:col>
      <xdr:colOff>73025</xdr:colOff>
      <xdr:row>29</xdr:row>
      <xdr:rowOff>144335</xdr:rowOff>
    </xdr:to>
    <xdr:sp macro="" textlink="">
      <xdr:nvSpPr>
        <xdr:cNvPr id="130" name="フローチャート: 判断 129"/>
        <xdr:cNvSpPr/>
      </xdr:nvSpPr>
      <xdr:spPr>
        <a:xfrm>
          <a:off x="14744700" y="578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86035</xdr:rowOff>
    </xdr:from>
    <xdr:to>
      <xdr:col>72</xdr:col>
      <xdr:colOff>123825</xdr:colOff>
      <xdr:row>30</xdr:row>
      <xdr:rowOff>16185</xdr:rowOff>
    </xdr:to>
    <xdr:sp macro="" textlink="">
      <xdr:nvSpPr>
        <xdr:cNvPr id="131" name="フローチャート: 判断 130"/>
        <xdr:cNvSpPr/>
      </xdr:nvSpPr>
      <xdr:spPr>
        <a:xfrm>
          <a:off x="14033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73321</xdr:rowOff>
    </xdr:from>
    <xdr:to>
      <xdr:col>68</xdr:col>
      <xdr:colOff>123825</xdr:colOff>
      <xdr:row>30</xdr:row>
      <xdr:rowOff>3471</xdr:rowOff>
    </xdr:to>
    <xdr:sp macro="" textlink="">
      <xdr:nvSpPr>
        <xdr:cNvPr id="132" name="フローチャート: 判断 131"/>
        <xdr:cNvSpPr/>
      </xdr:nvSpPr>
      <xdr:spPr>
        <a:xfrm>
          <a:off x="13271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90234</xdr:rowOff>
    </xdr:from>
    <xdr:to>
      <xdr:col>64</xdr:col>
      <xdr:colOff>123825</xdr:colOff>
      <xdr:row>30</xdr:row>
      <xdr:rowOff>20384</xdr:rowOff>
    </xdr:to>
    <xdr:sp macro="" textlink="">
      <xdr:nvSpPr>
        <xdr:cNvPr id="133" name="フローチャート: 判断 132"/>
        <xdr:cNvSpPr/>
      </xdr:nvSpPr>
      <xdr:spPr>
        <a:xfrm>
          <a:off x="12509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69963</xdr:rowOff>
    </xdr:from>
    <xdr:to>
      <xdr:col>60</xdr:col>
      <xdr:colOff>123825</xdr:colOff>
      <xdr:row>30</xdr:row>
      <xdr:rowOff>113</xdr:rowOff>
    </xdr:to>
    <xdr:sp macro="" textlink="">
      <xdr:nvSpPr>
        <xdr:cNvPr id="134" name="フローチャート: 判断 133"/>
        <xdr:cNvSpPr/>
      </xdr:nvSpPr>
      <xdr:spPr>
        <a:xfrm>
          <a:off x="11747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30233</xdr:rowOff>
    </xdr:from>
    <xdr:to>
      <xdr:col>76</xdr:col>
      <xdr:colOff>73025</xdr:colOff>
      <xdr:row>32</xdr:row>
      <xdr:rowOff>131833</xdr:rowOff>
    </xdr:to>
    <xdr:sp macro="" textlink="">
      <xdr:nvSpPr>
        <xdr:cNvPr id="140" name="楕円 139"/>
        <xdr:cNvSpPr/>
      </xdr:nvSpPr>
      <xdr:spPr>
        <a:xfrm>
          <a:off x="14744700" y="62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8660</xdr:rowOff>
    </xdr:from>
    <xdr:ext cx="469744" cy="259045"/>
    <xdr:sp macro="" textlink="">
      <xdr:nvSpPr>
        <xdr:cNvPr id="141" name="債務償還比率該当値テキスト"/>
        <xdr:cNvSpPr txBox="1"/>
      </xdr:nvSpPr>
      <xdr:spPr>
        <a:xfrm>
          <a:off x="14846300" y="626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19629</xdr:rowOff>
    </xdr:from>
    <xdr:to>
      <xdr:col>72</xdr:col>
      <xdr:colOff>123825</xdr:colOff>
      <xdr:row>33</xdr:row>
      <xdr:rowOff>121228</xdr:rowOff>
    </xdr:to>
    <xdr:sp macro="" textlink="">
      <xdr:nvSpPr>
        <xdr:cNvPr id="142" name="楕円 141"/>
        <xdr:cNvSpPr/>
      </xdr:nvSpPr>
      <xdr:spPr>
        <a:xfrm>
          <a:off x="14033500" y="64490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81033</xdr:rowOff>
    </xdr:from>
    <xdr:to>
      <xdr:col>76</xdr:col>
      <xdr:colOff>22225</xdr:colOff>
      <xdr:row>33</xdr:row>
      <xdr:rowOff>70429</xdr:rowOff>
    </xdr:to>
    <xdr:cxnSp macro="">
      <xdr:nvCxnSpPr>
        <xdr:cNvPr id="143" name="直線コネクタ 142"/>
        <xdr:cNvCxnSpPr/>
      </xdr:nvCxnSpPr>
      <xdr:spPr>
        <a:xfrm flipV="1">
          <a:off x="14084300" y="6338958"/>
          <a:ext cx="711200" cy="1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168600</xdr:rowOff>
    </xdr:from>
    <xdr:to>
      <xdr:col>68</xdr:col>
      <xdr:colOff>123825</xdr:colOff>
      <xdr:row>34</xdr:row>
      <xdr:rowOff>98750</xdr:rowOff>
    </xdr:to>
    <xdr:sp macro="" textlink="">
      <xdr:nvSpPr>
        <xdr:cNvPr id="144" name="楕円 143"/>
        <xdr:cNvSpPr/>
      </xdr:nvSpPr>
      <xdr:spPr>
        <a:xfrm>
          <a:off x="13271500" y="659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70429</xdr:rowOff>
    </xdr:from>
    <xdr:to>
      <xdr:col>72</xdr:col>
      <xdr:colOff>73025</xdr:colOff>
      <xdr:row>34</xdr:row>
      <xdr:rowOff>47950</xdr:rowOff>
    </xdr:to>
    <xdr:cxnSp macro="">
      <xdr:nvCxnSpPr>
        <xdr:cNvPr id="145" name="直線コネクタ 144"/>
        <xdr:cNvCxnSpPr/>
      </xdr:nvCxnSpPr>
      <xdr:spPr>
        <a:xfrm flipV="1">
          <a:off x="13322300" y="6499804"/>
          <a:ext cx="762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82910</xdr:rowOff>
    </xdr:from>
    <xdr:to>
      <xdr:col>64</xdr:col>
      <xdr:colOff>123825</xdr:colOff>
      <xdr:row>35</xdr:row>
      <xdr:rowOff>13060</xdr:rowOff>
    </xdr:to>
    <xdr:sp macro="" textlink="">
      <xdr:nvSpPr>
        <xdr:cNvPr id="146" name="楕円 145"/>
        <xdr:cNvSpPr/>
      </xdr:nvSpPr>
      <xdr:spPr>
        <a:xfrm>
          <a:off x="12509500" y="66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47950</xdr:rowOff>
    </xdr:from>
    <xdr:to>
      <xdr:col>68</xdr:col>
      <xdr:colOff>73025</xdr:colOff>
      <xdr:row>34</xdr:row>
      <xdr:rowOff>133710</xdr:rowOff>
    </xdr:to>
    <xdr:cxnSp macro="">
      <xdr:nvCxnSpPr>
        <xdr:cNvPr id="147" name="直線コネクタ 146"/>
        <xdr:cNvCxnSpPr/>
      </xdr:nvCxnSpPr>
      <xdr:spPr>
        <a:xfrm flipV="1">
          <a:off x="12560300" y="6648775"/>
          <a:ext cx="762000" cy="8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64848</xdr:rowOff>
    </xdr:from>
    <xdr:to>
      <xdr:col>60</xdr:col>
      <xdr:colOff>123825</xdr:colOff>
      <xdr:row>33</xdr:row>
      <xdr:rowOff>166447</xdr:rowOff>
    </xdr:to>
    <xdr:sp macro="" textlink="">
      <xdr:nvSpPr>
        <xdr:cNvPr id="148" name="楕円 147"/>
        <xdr:cNvSpPr/>
      </xdr:nvSpPr>
      <xdr:spPr>
        <a:xfrm>
          <a:off x="11747500" y="64942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115648</xdr:rowOff>
    </xdr:from>
    <xdr:to>
      <xdr:col>64</xdr:col>
      <xdr:colOff>73025</xdr:colOff>
      <xdr:row>34</xdr:row>
      <xdr:rowOff>133710</xdr:rowOff>
    </xdr:to>
    <xdr:cxnSp macro="">
      <xdr:nvCxnSpPr>
        <xdr:cNvPr id="149" name="直線コネクタ 148"/>
        <xdr:cNvCxnSpPr/>
      </xdr:nvCxnSpPr>
      <xdr:spPr>
        <a:xfrm>
          <a:off x="11798300" y="6545023"/>
          <a:ext cx="762000" cy="18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32712</xdr:rowOff>
    </xdr:from>
    <xdr:ext cx="469744" cy="259045"/>
    <xdr:sp macro="" textlink="">
      <xdr:nvSpPr>
        <xdr:cNvPr id="150" name="n_1aveValue債務償還比率"/>
        <xdr:cNvSpPr txBox="1"/>
      </xdr:nvSpPr>
      <xdr:spPr>
        <a:xfrm>
          <a:off x="138367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19998</xdr:rowOff>
    </xdr:from>
    <xdr:ext cx="469744" cy="259045"/>
    <xdr:sp macro="" textlink="">
      <xdr:nvSpPr>
        <xdr:cNvPr id="151" name="n_2aveValue債務償還比率"/>
        <xdr:cNvSpPr txBox="1"/>
      </xdr:nvSpPr>
      <xdr:spPr>
        <a:xfrm>
          <a:off x="13087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36911</xdr:rowOff>
    </xdr:from>
    <xdr:ext cx="469744" cy="259045"/>
    <xdr:sp macro="" textlink="">
      <xdr:nvSpPr>
        <xdr:cNvPr id="152" name="n_3aveValue債務償還比率"/>
        <xdr:cNvSpPr txBox="1"/>
      </xdr:nvSpPr>
      <xdr:spPr>
        <a:xfrm>
          <a:off x="12325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16640</xdr:rowOff>
    </xdr:from>
    <xdr:ext cx="469744" cy="259045"/>
    <xdr:sp macro="" textlink="">
      <xdr:nvSpPr>
        <xdr:cNvPr id="153" name="n_4aveValue債務償還比率"/>
        <xdr:cNvSpPr txBox="1"/>
      </xdr:nvSpPr>
      <xdr:spPr>
        <a:xfrm>
          <a:off x="11563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112355</xdr:rowOff>
    </xdr:from>
    <xdr:ext cx="469744" cy="259045"/>
    <xdr:sp macro="" textlink="">
      <xdr:nvSpPr>
        <xdr:cNvPr id="154" name="n_1mainValue債務償還比率"/>
        <xdr:cNvSpPr txBox="1"/>
      </xdr:nvSpPr>
      <xdr:spPr>
        <a:xfrm>
          <a:off x="13836727" y="654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89877</xdr:rowOff>
    </xdr:from>
    <xdr:ext cx="560923" cy="259045"/>
    <xdr:sp macro="" textlink="">
      <xdr:nvSpPr>
        <xdr:cNvPr id="155" name="n_2mainValue債務償還比率"/>
        <xdr:cNvSpPr txBox="1"/>
      </xdr:nvSpPr>
      <xdr:spPr>
        <a:xfrm>
          <a:off x="13041838" y="66907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4187</xdr:rowOff>
    </xdr:from>
    <xdr:ext cx="560923" cy="259045"/>
    <xdr:sp macro="" textlink="">
      <xdr:nvSpPr>
        <xdr:cNvPr id="156" name="n_3mainValue債務償還比率"/>
        <xdr:cNvSpPr txBox="1"/>
      </xdr:nvSpPr>
      <xdr:spPr>
        <a:xfrm>
          <a:off x="12279838" y="67764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157575</xdr:rowOff>
    </xdr:from>
    <xdr:ext cx="560923" cy="259045"/>
    <xdr:sp macro="" textlink="">
      <xdr:nvSpPr>
        <xdr:cNvPr id="157" name="n_4mainValue債務償還比率"/>
        <xdr:cNvSpPr txBox="1"/>
      </xdr:nvSpPr>
      <xdr:spPr>
        <a:xfrm>
          <a:off x="11517838" y="65869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
6,647
224.70
7,766,366
7,566,132
175,957
3,796,545
8,184,059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73" name="楕円 72"/>
        <xdr:cNvSpPr/>
      </xdr:nvSpPr>
      <xdr:spPr>
        <a:xfrm>
          <a:off x="4584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164482</xdr:rowOff>
    </xdr:from>
    <xdr:ext cx="405111" cy="259045"/>
    <xdr:sp macro="" textlink="">
      <xdr:nvSpPr>
        <xdr:cNvPr id="74" name="【道路】&#10;有形固定資産減価償却率該当値テキスト"/>
        <xdr:cNvSpPr txBox="1"/>
      </xdr:nvSpPr>
      <xdr:spPr>
        <a:xfrm>
          <a:off x="4673600"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5" name="楕円 74"/>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20955</xdr:rowOff>
    </xdr:to>
    <xdr:cxnSp macro="">
      <xdr:nvCxnSpPr>
        <xdr:cNvPr id="76" name="直線コネクタ 75"/>
        <xdr:cNvCxnSpPr/>
      </xdr:nvCxnSpPr>
      <xdr:spPr>
        <a:xfrm>
          <a:off x="3797300" y="65341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109220</xdr:rowOff>
    </xdr:from>
    <xdr:to>
      <xdr:col>15</xdr:col>
      <xdr:colOff>101600</xdr:colOff>
      <xdr:row>38</xdr:row>
      <xdr:rowOff>39370</xdr:rowOff>
    </xdr:to>
    <xdr:sp macro="" textlink="">
      <xdr:nvSpPr>
        <xdr:cNvPr id="77" name="楕円 76"/>
        <xdr:cNvSpPr/>
      </xdr:nvSpPr>
      <xdr:spPr>
        <a:xfrm>
          <a:off x="2857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160020</xdr:rowOff>
    </xdr:from>
    <xdr:to>
      <xdr:col>19</xdr:col>
      <xdr:colOff>177800</xdr:colOff>
      <xdr:row>38</xdr:row>
      <xdr:rowOff>19050</xdr:rowOff>
    </xdr:to>
    <xdr:cxnSp macro="">
      <xdr:nvCxnSpPr>
        <xdr:cNvPr id="78" name="直線コネクタ 77"/>
        <xdr:cNvCxnSpPr/>
      </xdr:nvCxnSpPr>
      <xdr:spPr>
        <a:xfrm>
          <a:off x="2908300" y="6503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31115</xdr:rowOff>
    </xdr:from>
    <xdr:to>
      <xdr:col>10</xdr:col>
      <xdr:colOff>165100</xdr:colOff>
      <xdr:row>36</xdr:row>
      <xdr:rowOff>132715</xdr:rowOff>
    </xdr:to>
    <xdr:sp macro="" textlink="">
      <xdr:nvSpPr>
        <xdr:cNvPr id="79" name="楕円 78"/>
        <xdr:cNvSpPr/>
      </xdr:nvSpPr>
      <xdr:spPr>
        <a:xfrm>
          <a:off x="1968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81915</xdr:rowOff>
    </xdr:from>
    <xdr:to>
      <xdr:col>15</xdr:col>
      <xdr:colOff>50800</xdr:colOff>
      <xdr:row>37</xdr:row>
      <xdr:rowOff>160020</xdr:rowOff>
    </xdr:to>
    <xdr:cxnSp macro="">
      <xdr:nvCxnSpPr>
        <xdr:cNvPr id="80" name="直線コネクタ 79"/>
        <xdr:cNvCxnSpPr/>
      </xdr:nvCxnSpPr>
      <xdr:spPr>
        <a:xfrm>
          <a:off x="2019300" y="6254115"/>
          <a:ext cx="88900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1"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2"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3"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4" name="n_4aveValue【道路】&#10;有形固定資産減価償却率"/>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85" name="n_1main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55897</xdr:rowOff>
    </xdr:from>
    <xdr:ext cx="405111" cy="259045"/>
    <xdr:sp macro="" textlink="">
      <xdr:nvSpPr>
        <xdr:cNvPr id="86" name="n_2mainValue【道路】&#10;有形固定資産減価償却率"/>
        <xdr:cNvSpPr txBox="1"/>
      </xdr:nvSpPr>
      <xdr:spPr>
        <a:xfrm>
          <a:off x="2705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149242</xdr:rowOff>
    </xdr:from>
    <xdr:ext cx="405111" cy="259045"/>
    <xdr:sp macro="" textlink="">
      <xdr:nvSpPr>
        <xdr:cNvPr id="87" name="n_3mainValue【道路】&#10;有形固定資産減価償却率"/>
        <xdr:cNvSpPr txBox="1"/>
      </xdr:nvSpPr>
      <xdr:spPr>
        <a:xfrm>
          <a:off x="1816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1" name="直線コネクタ 110"/>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2"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3" name="直線コネクタ 112"/>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4"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5" name="直線コネクタ 114"/>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6"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17" name="フローチャート: 判断 116"/>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18" name="フローチャート: 判断 117"/>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9" name="フローチャート: 判断 118"/>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0" name="フローチャート: 判断 119"/>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1" name="フローチャート: 判断 120"/>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156322</xdr:rowOff>
    </xdr:from>
    <xdr:to>
      <xdr:col>55</xdr:col>
      <xdr:colOff>50800</xdr:colOff>
      <xdr:row>42</xdr:row>
      <xdr:rowOff>86472</xdr:rowOff>
    </xdr:to>
    <xdr:sp macro="" textlink="">
      <xdr:nvSpPr>
        <xdr:cNvPr id="127" name="楕円 126"/>
        <xdr:cNvSpPr/>
      </xdr:nvSpPr>
      <xdr:spPr>
        <a:xfrm>
          <a:off x="10426700" y="718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28"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156381</xdr:rowOff>
    </xdr:from>
    <xdr:to>
      <xdr:col>50</xdr:col>
      <xdr:colOff>165100</xdr:colOff>
      <xdr:row>42</xdr:row>
      <xdr:rowOff>86531</xdr:rowOff>
    </xdr:to>
    <xdr:sp macro="" textlink="">
      <xdr:nvSpPr>
        <xdr:cNvPr id="129" name="楕円 128"/>
        <xdr:cNvSpPr/>
      </xdr:nvSpPr>
      <xdr:spPr>
        <a:xfrm>
          <a:off x="9588500" y="71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35672</xdr:rowOff>
    </xdr:from>
    <xdr:to>
      <xdr:col>55</xdr:col>
      <xdr:colOff>0</xdr:colOff>
      <xdr:row>42</xdr:row>
      <xdr:rowOff>35731</xdr:rowOff>
    </xdr:to>
    <xdr:cxnSp macro="">
      <xdr:nvCxnSpPr>
        <xdr:cNvPr id="130" name="直線コネクタ 129"/>
        <xdr:cNvCxnSpPr/>
      </xdr:nvCxnSpPr>
      <xdr:spPr>
        <a:xfrm flipV="1">
          <a:off x="9639300" y="7236572"/>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156427</xdr:rowOff>
    </xdr:from>
    <xdr:to>
      <xdr:col>46</xdr:col>
      <xdr:colOff>38100</xdr:colOff>
      <xdr:row>42</xdr:row>
      <xdr:rowOff>86577</xdr:rowOff>
    </xdr:to>
    <xdr:sp macro="" textlink="">
      <xdr:nvSpPr>
        <xdr:cNvPr id="131" name="楕円 130"/>
        <xdr:cNvSpPr/>
      </xdr:nvSpPr>
      <xdr:spPr>
        <a:xfrm>
          <a:off x="8699500" y="718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35731</xdr:rowOff>
    </xdr:from>
    <xdr:to>
      <xdr:col>50</xdr:col>
      <xdr:colOff>114300</xdr:colOff>
      <xdr:row>42</xdr:row>
      <xdr:rowOff>35777</xdr:rowOff>
    </xdr:to>
    <xdr:cxnSp macro="">
      <xdr:nvCxnSpPr>
        <xdr:cNvPr id="132" name="直線コネクタ 131"/>
        <xdr:cNvCxnSpPr/>
      </xdr:nvCxnSpPr>
      <xdr:spPr>
        <a:xfrm flipV="1">
          <a:off x="8750300" y="723663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156595</xdr:rowOff>
    </xdr:from>
    <xdr:to>
      <xdr:col>41</xdr:col>
      <xdr:colOff>101600</xdr:colOff>
      <xdr:row>42</xdr:row>
      <xdr:rowOff>86745</xdr:rowOff>
    </xdr:to>
    <xdr:sp macro="" textlink="">
      <xdr:nvSpPr>
        <xdr:cNvPr id="133" name="楕円 132"/>
        <xdr:cNvSpPr/>
      </xdr:nvSpPr>
      <xdr:spPr>
        <a:xfrm>
          <a:off x="7810500" y="71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35777</xdr:rowOff>
    </xdr:from>
    <xdr:to>
      <xdr:col>45</xdr:col>
      <xdr:colOff>177800</xdr:colOff>
      <xdr:row>42</xdr:row>
      <xdr:rowOff>35945</xdr:rowOff>
    </xdr:to>
    <xdr:cxnSp macro="">
      <xdr:nvCxnSpPr>
        <xdr:cNvPr id="134" name="直線コネクタ 133"/>
        <xdr:cNvCxnSpPr/>
      </xdr:nvCxnSpPr>
      <xdr:spPr>
        <a:xfrm flipV="1">
          <a:off x="7861300" y="7236677"/>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35"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36"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37"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38"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77658</xdr:rowOff>
    </xdr:from>
    <xdr:ext cx="534377" cy="259045"/>
    <xdr:sp macro="" textlink="">
      <xdr:nvSpPr>
        <xdr:cNvPr id="139" name="n_1mainValue【道路】&#10;一人当たり延長"/>
        <xdr:cNvSpPr txBox="1"/>
      </xdr:nvSpPr>
      <xdr:spPr>
        <a:xfrm>
          <a:off x="9359411" y="727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77704</xdr:rowOff>
    </xdr:from>
    <xdr:ext cx="534377" cy="259045"/>
    <xdr:sp macro="" textlink="">
      <xdr:nvSpPr>
        <xdr:cNvPr id="140" name="n_2mainValue【道路】&#10;一人当たり延長"/>
        <xdr:cNvSpPr txBox="1"/>
      </xdr:nvSpPr>
      <xdr:spPr>
        <a:xfrm>
          <a:off x="8483111" y="727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77872</xdr:rowOff>
    </xdr:from>
    <xdr:ext cx="534377" cy="259045"/>
    <xdr:sp macro="" textlink="">
      <xdr:nvSpPr>
        <xdr:cNvPr id="141" name="n_3mainValue【道路】&#10;一人当たり延長"/>
        <xdr:cNvSpPr txBox="1"/>
      </xdr:nvSpPr>
      <xdr:spPr>
        <a:xfrm>
          <a:off x="7594111" y="72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67" name="直線コネクタ 166"/>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68"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69" name="直線コネクタ 168"/>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0"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1" name="直線コネクタ 170"/>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2"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74" name="フローチャート: 判断 173"/>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75" name="フローチャート: 判断 174"/>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76" name="フローチャート: 判断 175"/>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7" name="フローチャート: 判断 176"/>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83" name="楕円 182"/>
        <xdr:cNvSpPr/>
      </xdr:nvSpPr>
      <xdr:spPr>
        <a:xfrm>
          <a:off x="4584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105608</xdr:rowOff>
    </xdr:from>
    <xdr:ext cx="405111" cy="259045"/>
    <xdr:sp macro="" textlink="">
      <xdr:nvSpPr>
        <xdr:cNvPr id="184" name="【橋りょう・トンネル】&#10;有形固定資産減価償却率該当値テキスト"/>
        <xdr:cNvSpPr txBox="1"/>
      </xdr:nvSpPr>
      <xdr:spPr>
        <a:xfrm>
          <a:off x="4673600"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158206</xdr:rowOff>
    </xdr:from>
    <xdr:to>
      <xdr:col>20</xdr:col>
      <xdr:colOff>38100</xdr:colOff>
      <xdr:row>62</xdr:row>
      <xdr:rowOff>88356</xdr:rowOff>
    </xdr:to>
    <xdr:sp macro="" textlink="">
      <xdr:nvSpPr>
        <xdr:cNvPr id="185" name="楕円 184"/>
        <xdr:cNvSpPr/>
      </xdr:nvSpPr>
      <xdr:spPr>
        <a:xfrm>
          <a:off x="3746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xdr:rowOff>
    </xdr:from>
    <xdr:to>
      <xdr:col>24</xdr:col>
      <xdr:colOff>63500</xdr:colOff>
      <xdr:row>62</xdr:row>
      <xdr:rowOff>37556</xdr:rowOff>
    </xdr:to>
    <xdr:cxnSp macro="">
      <xdr:nvCxnSpPr>
        <xdr:cNvPr id="186" name="直線コネクタ 185"/>
        <xdr:cNvCxnSpPr/>
      </xdr:nvCxnSpPr>
      <xdr:spPr>
        <a:xfrm flipV="1">
          <a:off x="3797300" y="10464981"/>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87" name="楕円 186"/>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37556</xdr:rowOff>
    </xdr:to>
    <xdr:cxnSp macro="">
      <xdr:nvCxnSpPr>
        <xdr:cNvPr id="188" name="直線コネクタ 187"/>
        <xdr:cNvCxnSpPr/>
      </xdr:nvCxnSpPr>
      <xdr:spPr>
        <a:xfrm>
          <a:off x="2908300" y="106413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107587</xdr:rowOff>
    </xdr:from>
    <xdr:to>
      <xdr:col>10</xdr:col>
      <xdr:colOff>165100</xdr:colOff>
      <xdr:row>62</xdr:row>
      <xdr:rowOff>37737</xdr:rowOff>
    </xdr:to>
    <xdr:sp macro="" textlink="">
      <xdr:nvSpPr>
        <xdr:cNvPr id="189" name="楕円 188"/>
        <xdr:cNvSpPr/>
      </xdr:nvSpPr>
      <xdr:spPr>
        <a:xfrm>
          <a:off x="1968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158387</xdr:rowOff>
    </xdr:from>
    <xdr:to>
      <xdr:col>15</xdr:col>
      <xdr:colOff>50800</xdr:colOff>
      <xdr:row>62</xdr:row>
      <xdr:rowOff>11430</xdr:rowOff>
    </xdr:to>
    <xdr:cxnSp macro="">
      <xdr:nvCxnSpPr>
        <xdr:cNvPr id="190" name="直線コネクタ 189"/>
        <xdr:cNvCxnSpPr/>
      </xdr:nvCxnSpPr>
      <xdr:spPr>
        <a:xfrm>
          <a:off x="2019300" y="106168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1"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192" name="n_2aveValue【橋りょう・トンネル】&#10;有形固定資産減価償却率"/>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193" name="n_3aveValue【橋りょう・トンネル】&#10;有形固定資産減価償却率"/>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94"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79483</xdr:rowOff>
    </xdr:from>
    <xdr:ext cx="405111" cy="259045"/>
    <xdr:sp macro="" textlink="">
      <xdr:nvSpPr>
        <xdr:cNvPr id="195" name="n_1mainValue【橋りょう・トンネル】&#10;有形固定資産減価償却率"/>
        <xdr:cNvSpPr txBox="1"/>
      </xdr:nvSpPr>
      <xdr:spPr>
        <a:xfrm>
          <a:off x="35820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196" name="n_2mainValue【橋りょう・トンネル】&#10;有形固定資産減価償却率"/>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28864</xdr:rowOff>
    </xdr:from>
    <xdr:ext cx="405111" cy="259045"/>
    <xdr:sp macro="" textlink="">
      <xdr:nvSpPr>
        <xdr:cNvPr id="197" name="n_3mainValue【橋りょう・トンネル】&#10;有形固定資産減価償却率"/>
        <xdr:cNvSpPr txBox="1"/>
      </xdr:nvSpPr>
      <xdr:spPr>
        <a:xfrm>
          <a:off x="1816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19" name="直線コネクタ 218"/>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0"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21" name="直線コネクタ 220"/>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22"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23" name="直線コネクタ 222"/>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24" name="【橋りょう・トンネル】&#10;一人当たり有形固定資産（償却資産）額平均値テキスト"/>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25" name="フローチャート: 判断 224"/>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26" name="フローチャート: 判断 225"/>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27" name="フローチャート: 判断 226"/>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28" name="フローチャート: 判断 227"/>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29" name="フローチャート: 判断 228"/>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104799</xdr:rowOff>
    </xdr:from>
    <xdr:to>
      <xdr:col>55</xdr:col>
      <xdr:colOff>50800</xdr:colOff>
      <xdr:row>63</xdr:row>
      <xdr:rowOff>34949</xdr:rowOff>
    </xdr:to>
    <xdr:sp macro="" textlink="">
      <xdr:nvSpPr>
        <xdr:cNvPr id="235" name="楕円 234"/>
        <xdr:cNvSpPr/>
      </xdr:nvSpPr>
      <xdr:spPr>
        <a:xfrm>
          <a:off x="10426700" y="1073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83226</xdr:rowOff>
    </xdr:from>
    <xdr:ext cx="599010" cy="259045"/>
    <xdr:sp macro="" textlink="">
      <xdr:nvSpPr>
        <xdr:cNvPr id="236" name="【橋りょう・トンネル】&#10;一人当たり有形固定資産（償却資産）額該当値テキスト"/>
        <xdr:cNvSpPr txBox="1"/>
      </xdr:nvSpPr>
      <xdr:spPr>
        <a:xfrm>
          <a:off x="10515600" y="1071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148206</xdr:rowOff>
    </xdr:from>
    <xdr:to>
      <xdr:col>50</xdr:col>
      <xdr:colOff>165100</xdr:colOff>
      <xdr:row>63</xdr:row>
      <xdr:rowOff>78356</xdr:rowOff>
    </xdr:to>
    <xdr:sp macro="" textlink="">
      <xdr:nvSpPr>
        <xdr:cNvPr id="237" name="楕円 236"/>
        <xdr:cNvSpPr/>
      </xdr:nvSpPr>
      <xdr:spPr>
        <a:xfrm>
          <a:off x="9588500" y="107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155599</xdr:rowOff>
    </xdr:from>
    <xdr:to>
      <xdr:col>55</xdr:col>
      <xdr:colOff>0</xdr:colOff>
      <xdr:row>63</xdr:row>
      <xdr:rowOff>27556</xdr:rowOff>
    </xdr:to>
    <xdr:cxnSp macro="">
      <xdr:nvCxnSpPr>
        <xdr:cNvPr id="238" name="直線コネクタ 237"/>
        <xdr:cNvCxnSpPr/>
      </xdr:nvCxnSpPr>
      <xdr:spPr>
        <a:xfrm flipV="1">
          <a:off x="9639300" y="10785499"/>
          <a:ext cx="838200" cy="4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150991</xdr:rowOff>
    </xdr:from>
    <xdr:to>
      <xdr:col>46</xdr:col>
      <xdr:colOff>38100</xdr:colOff>
      <xdr:row>63</xdr:row>
      <xdr:rowOff>81141</xdr:rowOff>
    </xdr:to>
    <xdr:sp macro="" textlink="">
      <xdr:nvSpPr>
        <xdr:cNvPr id="239" name="楕円 238"/>
        <xdr:cNvSpPr/>
      </xdr:nvSpPr>
      <xdr:spPr>
        <a:xfrm>
          <a:off x="8699500" y="1078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27556</xdr:rowOff>
    </xdr:from>
    <xdr:to>
      <xdr:col>50</xdr:col>
      <xdr:colOff>114300</xdr:colOff>
      <xdr:row>63</xdr:row>
      <xdr:rowOff>30341</xdr:rowOff>
    </xdr:to>
    <xdr:cxnSp macro="">
      <xdr:nvCxnSpPr>
        <xdr:cNvPr id="240" name="直線コネクタ 239"/>
        <xdr:cNvCxnSpPr/>
      </xdr:nvCxnSpPr>
      <xdr:spPr>
        <a:xfrm flipV="1">
          <a:off x="8750300" y="10828906"/>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155592</xdr:rowOff>
    </xdr:from>
    <xdr:to>
      <xdr:col>41</xdr:col>
      <xdr:colOff>101600</xdr:colOff>
      <xdr:row>63</xdr:row>
      <xdr:rowOff>85742</xdr:rowOff>
    </xdr:to>
    <xdr:sp macro="" textlink="">
      <xdr:nvSpPr>
        <xdr:cNvPr id="241" name="楕円 240"/>
        <xdr:cNvSpPr/>
      </xdr:nvSpPr>
      <xdr:spPr>
        <a:xfrm>
          <a:off x="7810500" y="107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30341</xdr:rowOff>
    </xdr:from>
    <xdr:to>
      <xdr:col>45</xdr:col>
      <xdr:colOff>177800</xdr:colOff>
      <xdr:row>63</xdr:row>
      <xdr:rowOff>34942</xdr:rowOff>
    </xdr:to>
    <xdr:cxnSp macro="">
      <xdr:nvCxnSpPr>
        <xdr:cNvPr id="242" name="直線コネクタ 241"/>
        <xdr:cNvCxnSpPr/>
      </xdr:nvCxnSpPr>
      <xdr:spPr>
        <a:xfrm flipV="1">
          <a:off x="7861300" y="10831691"/>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43" name="n_1aveValue【橋りょう・トンネル】&#10;一人当たり有形固定資産（償却資産）額"/>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44" name="n_2aveValue【橋りょう・トンネル】&#10;一人当たり有形固定資産（償却資産）額"/>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45" name="n_3aveValue【橋りょう・トンネル】&#10;一人当たり有形固定資産（償却資産）額"/>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46" name="n_4aveValue【橋りょう・トンネル】&#10;一人当たり有形固定資産（償却資産）額"/>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69483</xdr:rowOff>
    </xdr:from>
    <xdr:ext cx="599010" cy="259045"/>
    <xdr:sp macro="" textlink="">
      <xdr:nvSpPr>
        <xdr:cNvPr id="247" name="n_1mainValue【橋りょう・トンネル】&#10;一人当たり有形固定資産（償却資産）額"/>
        <xdr:cNvSpPr txBox="1"/>
      </xdr:nvSpPr>
      <xdr:spPr>
        <a:xfrm>
          <a:off x="9327095" y="1087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72268</xdr:rowOff>
    </xdr:from>
    <xdr:ext cx="599010" cy="259045"/>
    <xdr:sp macro="" textlink="">
      <xdr:nvSpPr>
        <xdr:cNvPr id="248" name="n_2mainValue【橋りょう・トンネル】&#10;一人当たり有形固定資産（償却資産）額"/>
        <xdr:cNvSpPr txBox="1"/>
      </xdr:nvSpPr>
      <xdr:spPr>
        <a:xfrm>
          <a:off x="8450795" y="1087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76869</xdr:rowOff>
    </xdr:from>
    <xdr:ext cx="599010" cy="259045"/>
    <xdr:sp macro="" textlink="">
      <xdr:nvSpPr>
        <xdr:cNvPr id="249" name="n_3mainValue【橋りょう・トンネル】&#10;一人当たり有形固定資産（償却資産）額"/>
        <xdr:cNvSpPr txBox="1"/>
      </xdr:nvSpPr>
      <xdr:spPr>
        <a:xfrm>
          <a:off x="7561795" y="1087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75" name="直線コネクタ 274"/>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78"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79" name="直線コネクタ 278"/>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80" name="【公営住宅】&#10;有形固定資産減価償却率平均値テキスト"/>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81" name="フローチャート: 判断 280"/>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2" name="フローチャート: 判断 281"/>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83" name="フローチャート: 判断 282"/>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84" name="フローチャート: 判断 283"/>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85" name="フローチャート: 判断 284"/>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1" name="楕円 290"/>
        <xdr:cNvSpPr/>
      </xdr:nvSpPr>
      <xdr:spPr>
        <a:xfrm>
          <a:off x="45847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62428</xdr:rowOff>
    </xdr:from>
    <xdr:ext cx="405111" cy="259045"/>
    <xdr:sp macro="" textlink="">
      <xdr:nvSpPr>
        <xdr:cNvPr id="292" name="【公営住宅】&#10;有形固定資産減価償却率該当値テキスト"/>
        <xdr:cNvSpPr txBox="1"/>
      </xdr:nvSpPr>
      <xdr:spPr>
        <a:xfrm>
          <a:off x="4673600" y="1394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xdr:rowOff>
    </xdr:from>
    <xdr:to>
      <xdr:col>20</xdr:col>
      <xdr:colOff>38100</xdr:colOff>
      <xdr:row>82</xdr:row>
      <xdr:rowOff>103595</xdr:rowOff>
    </xdr:to>
    <xdr:sp macro="" textlink="">
      <xdr:nvSpPr>
        <xdr:cNvPr id="293" name="楕円 292"/>
        <xdr:cNvSpPr/>
      </xdr:nvSpPr>
      <xdr:spPr>
        <a:xfrm>
          <a:off x="3746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52795</xdr:rowOff>
    </xdr:from>
    <xdr:to>
      <xdr:col>24</xdr:col>
      <xdr:colOff>63500</xdr:colOff>
      <xdr:row>82</xdr:row>
      <xdr:rowOff>90351</xdr:rowOff>
    </xdr:to>
    <xdr:cxnSp macro="">
      <xdr:nvCxnSpPr>
        <xdr:cNvPr id="294" name="直線コネクタ 293"/>
        <xdr:cNvCxnSpPr/>
      </xdr:nvCxnSpPr>
      <xdr:spPr>
        <a:xfrm>
          <a:off x="3797300" y="1411169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152219</xdr:rowOff>
    </xdr:from>
    <xdr:to>
      <xdr:col>15</xdr:col>
      <xdr:colOff>101600</xdr:colOff>
      <xdr:row>82</xdr:row>
      <xdr:rowOff>82369</xdr:rowOff>
    </xdr:to>
    <xdr:sp macro="" textlink="">
      <xdr:nvSpPr>
        <xdr:cNvPr id="295" name="楕円 294"/>
        <xdr:cNvSpPr/>
      </xdr:nvSpPr>
      <xdr:spPr>
        <a:xfrm>
          <a:off x="2857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31569</xdr:rowOff>
    </xdr:from>
    <xdr:to>
      <xdr:col>19</xdr:col>
      <xdr:colOff>177800</xdr:colOff>
      <xdr:row>82</xdr:row>
      <xdr:rowOff>52795</xdr:rowOff>
    </xdr:to>
    <xdr:cxnSp macro="">
      <xdr:nvCxnSpPr>
        <xdr:cNvPr id="296" name="直線コネクタ 295"/>
        <xdr:cNvCxnSpPr/>
      </xdr:nvCxnSpPr>
      <xdr:spPr>
        <a:xfrm>
          <a:off x="2908300" y="1409046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144055</xdr:rowOff>
    </xdr:from>
    <xdr:to>
      <xdr:col>10</xdr:col>
      <xdr:colOff>165100</xdr:colOff>
      <xdr:row>82</xdr:row>
      <xdr:rowOff>74205</xdr:rowOff>
    </xdr:to>
    <xdr:sp macro="" textlink="">
      <xdr:nvSpPr>
        <xdr:cNvPr id="297" name="楕円 296"/>
        <xdr:cNvSpPr/>
      </xdr:nvSpPr>
      <xdr:spPr>
        <a:xfrm>
          <a:off x="1968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23405</xdr:rowOff>
    </xdr:from>
    <xdr:to>
      <xdr:col>15</xdr:col>
      <xdr:colOff>50800</xdr:colOff>
      <xdr:row>82</xdr:row>
      <xdr:rowOff>31569</xdr:rowOff>
    </xdr:to>
    <xdr:cxnSp macro="">
      <xdr:nvCxnSpPr>
        <xdr:cNvPr id="298" name="直線コネクタ 297"/>
        <xdr:cNvCxnSpPr/>
      </xdr:nvCxnSpPr>
      <xdr:spPr>
        <a:xfrm>
          <a:off x="2019300" y="1408230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299"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00" name="n_2aveValue【公営住宅】&#10;有形固定資産減価償却率"/>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01" name="n_3aveValue【公営住宅】&#10;有形固定資産減価償却率"/>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302" name="n_4aveValue【公営住宅】&#10;有形固定資産減価償却率"/>
        <xdr:cNvSpPr txBox="1"/>
      </xdr:nvSpPr>
      <xdr:spPr>
        <a:xfrm>
          <a:off x="927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120122</xdr:rowOff>
    </xdr:from>
    <xdr:ext cx="405111" cy="259045"/>
    <xdr:sp macro="" textlink="">
      <xdr:nvSpPr>
        <xdr:cNvPr id="303" name="n_1mainValue【公営住宅】&#10;有形固定資産減価償却率"/>
        <xdr:cNvSpPr txBox="1"/>
      </xdr:nvSpPr>
      <xdr:spPr>
        <a:xfrm>
          <a:off x="35820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304" name="n_2mainValue【公営住宅】&#10;有形固定資産減価償却率"/>
        <xdr:cNvSpPr txBox="1"/>
      </xdr:nvSpPr>
      <xdr:spPr>
        <a:xfrm>
          <a:off x="2705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90732</xdr:rowOff>
    </xdr:from>
    <xdr:ext cx="405111" cy="259045"/>
    <xdr:sp macro="" textlink="">
      <xdr:nvSpPr>
        <xdr:cNvPr id="305" name="n_3mainValue【公営住宅】&#10;有形固定資産減価償却率"/>
        <xdr:cNvSpPr txBox="1"/>
      </xdr:nvSpPr>
      <xdr:spPr>
        <a:xfrm>
          <a:off x="1816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9" name="テキスト ボックス 31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1" name="テキスト ボックス 32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3" name="テキスト ボックス 32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27" name="直線コネクタ 326"/>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28"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29" name="直線コネクタ 328"/>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30"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31" name="直線コネクタ 330"/>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32"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33" name="フローチャート: 判断 332"/>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34" name="フローチャート: 判断 333"/>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35" name="フローチャート: 判断 334"/>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36" name="フローチャート: 判断 335"/>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37" name="フローチャート: 判断 336"/>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140827</xdr:rowOff>
    </xdr:from>
    <xdr:to>
      <xdr:col>55</xdr:col>
      <xdr:colOff>50800</xdr:colOff>
      <xdr:row>86</xdr:row>
      <xdr:rowOff>70977</xdr:rowOff>
    </xdr:to>
    <xdr:sp macro="" textlink="">
      <xdr:nvSpPr>
        <xdr:cNvPr id="343" name="楕円 342"/>
        <xdr:cNvSpPr/>
      </xdr:nvSpPr>
      <xdr:spPr>
        <a:xfrm>
          <a:off x="10426700" y="147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55754</xdr:rowOff>
    </xdr:from>
    <xdr:ext cx="469744" cy="259045"/>
    <xdr:sp macro="" textlink="">
      <xdr:nvSpPr>
        <xdr:cNvPr id="344" name="【公営住宅】&#10;一人当たり面積該当値テキスト"/>
        <xdr:cNvSpPr txBox="1"/>
      </xdr:nvSpPr>
      <xdr:spPr>
        <a:xfrm>
          <a:off x="10515600" y="1462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141239</xdr:rowOff>
    </xdr:from>
    <xdr:to>
      <xdr:col>50</xdr:col>
      <xdr:colOff>165100</xdr:colOff>
      <xdr:row>86</xdr:row>
      <xdr:rowOff>71389</xdr:rowOff>
    </xdr:to>
    <xdr:sp macro="" textlink="">
      <xdr:nvSpPr>
        <xdr:cNvPr id="345" name="楕円 344"/>
        <xdr:cNvSpPr/>
      </xdr:nvSpPr>
      <xdr:spPr>
        <a:xfrm>
          <a:off x="9588500" y="147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20177</xdr:rowOff>
    </xdr:from>
    <xdr:to>
      <xdr:col>55</xdr:col>
      <xdr:colOff>0</xdr:colOff>
      <xdr:row>86</xdr:row>
      <xdr:rowOff>20589</xdr:rowOff>
    </xdr:to>
    <xdr:cxnSp macro="">
      <xdr:nvCxnSpPr>
        <xdr:cNvPr id="346" name="直線コネクタ 345"/>
        <xdr:cNvCxnSpPr/>
      </xdr:nvCxnSpPr>
      <xdr:spPr>
        <a:xfrm flipV="1">
          <a:off x="9639300" y="14764877"/>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140874</xdr:rowOff>
    </xdr:from>
    <xdr:to>
      <xdr:col>46</xdr:col>
      <xdr:colOff>38100</xdr:colOff>
      <xdr:row>86</xdr:row>
      <xdr:rowOff>71024</xdr:rowOff>
    </xdr:to>
    <xdr:sp macro="" textlink="">
      <xdr:nvSpPr>
        <xdr:cNvPr id="347" name="楕円 346"/>
        <xdr:cNvSpPr/>
      </xdr:nvSpPr>
      <xdr:spPr>
        <a:xfrm>
          <a:off x="8699500" y="147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20224</xdr:rowOff>
    </xdr:from>
    <xdr:to>
      <xdr:col>50</xdr:col>
      <xdr:colOff>114300</xdr:colOff>
      <xdr:row>86</xdr:row>
      <xdr:rowOff>20589</xdr:rowOff>
    </xdr:to>
    <xdr:cxnSp macro="">
      <xdr:nvCxnSpPr>
        <xdr:cNvPr id="348" name="直線コネクタ 347"/>
        <xdr:cNvCxnSpPr/>
      </xdr:nvCxnSpPr>
      <xdr:spPr>
        <a:xfrm>
          <a:off x="8750300" y="14764924"/>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141697</xdr:rowOff>
    </xdr:from>
    <xdr:to>
      <xdr:col>41</xdr:col>
      <xdr:colOff>101600</xdr:colOff>
      <xdr:row>86</xdr:row>
      <xdr:rowOff>71847</xdr:rowOff>
    </xdr:to>
    <xdr:sp macro="" textlink="">
      <xdr:nvSpPr>
        <xdr:cNvPr id="349" name="楕円 348"/>
        <xdr:cNvSpPr/>
      </xdr:nvSpPr>
      <xdr:spPr>
        <a:xfrm>
          <a:off x="7810500" y="1471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20224</xdr:rowOff>
    </xdr:from>
    <xdr:to>
      <xdr:col>45</xdr:col>
      <xdr:colOff>177800</xdr:colOff>
      <xdr:row>86</xdr:row>
      <xdr:rowOff>21047</xdr:rowOff>
    </xdr:to>
    <xdr:cxnSp macro="">
      <xdr:nvCxnSpPr>
        <xdr:cNvPr id="350" name="直線コネクタ 349"/>
        <xdr:cNvCxnSpPr/>
      </xdr:nvCxnSpPr>
      <xdr:spPr>
        <a:xfrm flipV="1">
          <a:off x="7861300" y="14764924"/>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51" name="n_1aveValue【公営住宅】&#10;一人当たり面積"/>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52" name="n_2ave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53"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54"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62516</xdr:rowOff>
    </xdr:from>
    <xdr:ext cx="469744" cy="259045"/>
    <xdr:sp macro="" textlink="">
      <xdr:nvSpPr>
        <xdr:cNvPr id="355" name="n_1mainValue【公営住宅】&#10;一人当たり面積"/>
        <xdr:cNvSpPr txBox="1"/>
      </xdr:nvSpPr>
      <xdr:spPr>
        <a:xfrm>
          <a:off x="9391727" y="1480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62151</xdr:rowOff>
    </xdr:from>
    <xdr:ext cx="469744" cy="259045"/>
    <xdr:sp macro="" textlink="">
      <xdr:nvSpPr>
        <xdr:cNvPr id="356" name="n_2mainValue【公営住宅】&#10;一人当たり面積"/>
        <xdr:cNvSpPr txBox="1"/>
      </xdr:nvSpPr>
      <xdr:spPr>
        <a:xfrm>
          <a:off x="8515427" y="1480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62974</xdr:rowOff>
    </xdr:from>
    <xdr:ext cx="469744" cy="259045"/>
    <xdr:sp macro="" textlink="">
      <xdr:nvSpPr>
        <xdr:cNvPr id="357" name="n_3mainValue【公営住宅】&#10;一人当たり面積"/>
        <xdr:cNvSpPr txBox="1"/>
      </xdr:nvSpPr>
      <xdr:spPr>
        <a:xfrm>
          <a:off x="7626427" y="148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5" name="直線コネクタ 3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6" name="テキスト ボックス 38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7" name="直線コネクタ 3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8" name="テキスト ボックス 3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9" name="直線コネクタ 3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0" name="テキスト ボックス 3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1" name="直線コネクタ 3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2" name="テキスト ボックス 3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3" name="直線コネクタ 3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4" name="テキスト ボックス 3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5" name="直線コネクタ 3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6" name="テキスト ボックス 39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99" name="直線コネクタ 398"/>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1" name="直線コネクタ 40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02"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3" name="直線コネクタ 40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04" name="【認定こども園・幼稚園・保育所】&#10;有形固定資産減価償却率平均値テキスト"/>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05" name="フローチャート: 判断 404"/>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06" name="フローチャート: 判断 405"/>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07" name="フローチャート: 判断 406"/>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08" name="フローチャート: 判断 407"/>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09" name="フローチャート: 判断 408"/>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80917</xdr:rowOff>
    </xdr:from>
    <xdr:to>
      <xdr:col>85</xdr:col>
      <xdr:colOff>177800</xdr:colOff>
      <xdr:row>35</xdr:row>
      <xdr:rowOff>11067</xdr:rowOff>
    </xdr:to>
    <xdr:sp macro="" textlink="">
      <xdr:nvSpPr>
        <xdr:cNvPr id="415" name="楕円 414"/>
        <xdr:cNvSpPr/>
      </xdr:nvSpPr>
      <xdr:spPr>
        <a:xfrm>
          <a:off x="162687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103794</xdr:rowOff>
    </xdr:from>
    <xdr:ext cx="405111" cy="259045"/>
    <xdr:sp macro="" textlink="">
      <xdr:nvSpPr>
        <xdr:cNvPr id="416" name="【認定こども園・幼稚園・保育所】&#10;有形固定資産減価償却率該当値テキスト"/>
        <xdr:cNvSpPr txBox="1"/>
      </xdr:nvSpPr>
      <xdr:spPr>
        <a:xfrm>
          <a:off x="16357600" y="576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5806</xdr:rowOff>
    </xdr:from>
    <xdr:to>
      <xdr:col>81</xdr:col>
      <xdr:colOff>101600</xdr:colOff>
      <xdr:row>34</xdr:row>
      <xdr:rowOff>107406</xdr:rowOff>
    </xdr:to>
    <xdr:sp macro="" textlink="">
      <xdr:nvSpPr>
        <xdr:cNvPr id="417" name="楕円 416"/>
        <xdr:cNvSpPr/>
      </xdr:nvSpPr>
      <xdr:spPr>
        <a:xfrm>
          <a:off x="15430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56606</xdr:rowOff>
    </xdr:from>
    <xdr:to>
      <xdr:col>85</xdr:col>
      <xdr:colOff>127000</xdr:colOff>
      <xdr:row>34</xdr:row>
      <xdr:rowOff>131717</xdr:rowOff>
    </xdr:to>
    <xdr:cxnSp macro="">
      <xdr:nvCxnSpPr>
        <xdr:cNvPr id="418" name="直線コネクタ 417"/>
        <xdr:cNvCxnSpPr/>
      </xdr:nvCxnSpPr>
      <xdr:spPr>
        <a:xfrm>
          <a:off x="15481300" y="588590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102144</xdr:rowOff>
    </xdr:from>
    <xdr:to>
      <xdr:col>76</xdr:col>
      <xdr:colOff>165100</xdr:colOff>
      <xdr:row>34</xdr:row>
      <xdr:rowOff>32294</xdr:rowOff>
    </xdr:to>
    <xdr:sp macro="" textlink="">
      <xdr:nvSpPr>
        <xdr:cNvPr id="419" name="楕円 418"/>
        <xdr:cNvSpPr/>
      </xdr:nvSpPr>
      <xdr:spPr>
        <a:xfrm>
          <a:off x="145415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152944</xdr:rowOff>
    </xdr:from>
    <xdr:to>
      <xdr:col>81</xdr:col>
      <xdr:colOff>50800</xdr:colOff>
      <xdr:row>34</xdr:row>
      <xdr:rowOff>56606</xdr:rowOff>
    </xdr:to>
    <xdr:cxnSp macro="">
      <xdr:nvCxnSpPr>
        <xdr:cNvPr id="420" name="直線コネクタ 419"/>
        <xdr:cNvCxnSpPr/>
      </xdr:nvCxnSpPr>
      <xdr:spPr>
        <a:xfrm>
          <a:off x="14592300" y="581079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21" name="楕円 420"/>
        <xdr:cNvSpPr/>
      </xdr:nvSpPr>
      <xdr:spPr>
        <a:xfrm>
          <a:off x="13652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152944</xdr:rowOff>
    </xdr:from>
    <xdr:to>
      <xdr:col>76</xdr:col>
      <xdr:colOff>114300</xdr:colOff>
      <xdr:row>38</xdr:row>
      <xdr:rowOff>37012</xdr:rowOff>
    </xdr:to>
    <xdr:cxnSp macro="">
      <xdr:nvCxnSpPr>
        <xdr:cNvPr id="422" name="直線コネクタ 421"/>
        <xdr:cNvCxnSpPr/>
      </xdr:nvCxnSpPr>
      <xdr:spPr>
        <a:xfrm flipV="1">
          <a:off x="13703300" y="5810794"/>
          <a:ext cx="889000" cy="74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23" name="n_1aveValue【認定こども園・幼稚園・保育所】&#10;有形固定資産減価償却率"/>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24" name="n_2aveValue【認定こども園・幼稚園・保育所】&#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25" name="n_3aveValue【認定こども園・幼稚園・保育所】&#10;有形固定資産減価償却率"/>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26"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123933</xdr:rowOff>
    </xdr:from>
    <xdr:ext cx="405111" cy="259045"/>
    <xdr:sp macro="" textlink="">
      <xdr:nvSpPr>
        <xdr:cNvPr id="427" name="n_1mainValue【認定こども園・幼稚園・保育所】&#10;有形固定資産減価償却率"/>
        <xdr:cNvSpPr txBox="1"/>
      </xdr:nvSpPr>
      <xdr:spPr>
        <a:xfrm>
          <a:off x="152660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48821</xdr:rowOff>
    </xdr:from>
    <xdr:ext cx="340478" cy="259045"/>
    <xdr:sp macro="" textlink="">
      <xdr:nvSpPr>
        <xdr:cNvPr id="428" name="n_2mainValue【認定こども園・幼稚園・保育所】&#10;有形固定資産減価償却率"/>
        <xdr:cNvSpPr txBox="1"/>
      </xdr:nvSpPr>
      <xdr:spPr>
        <a:xfrm>
          <a:off x="14422061" y="553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429" name="n_3mainValue【認定こども園・幼稚園・保育所】&#10;有形固定資産減価償却率"/>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0" name="直線コネクタ 4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1" name="テキスト ボックス 4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2" name="直線コネクタ 4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3" name="テキスト ボックス 4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4" name="直線コネクタ 4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5" name="テキスト ボックス 4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6" name="直線コネクタ 4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7" name="テキスト ボックス 4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8" name="直線コネクタ 4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9" name="テキスト ボックス 4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0" name="直線コネクタ 4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1" name="テキスト ボックス 4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55" name="直線コネクタ 454"/>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56"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57" name="直線コネクタ 456"/>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58"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59" name="直線コネクタ 458"/>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60"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61" name="フローチャート: 判断 460"/>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62" name="フローチャート: 判断 461"/>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63" name="フローチャート: 判断 462"/>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64" name="フローチャート: 判断 463"/>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65" name="フローチャート: 判断 464"/>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77651</xdr:rowOff>
    </xdr:from>
    <xdr:to>
      <xdr:col>116</xdr:col>
      <xdr:colOff>114300</xdr:colOff>
      <xdr:row>40</xdr:row>
      <xdr:rowOff>7801</xdr:rowOff>
    </xdr:to>
    <xdr:sp macro="" textlink="">
      <xdr:nvSpPr>
        <xdr:cNvPr id="471" name="楕円 470"/>
        <xdr:cNvSpPr/>
      </xdr:nvSpPr>
      <xdr:spPr>
        <a:xfrm>
          <a:off x="221107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56078</xdr:rowOff>
    </xdr:from>
    <xdr:ext cx="469744" cy="259045"/>
    <xdr:sp macro="" textlink="">
      <xdr:nvSpPr>
        <xdr:cNvPr id="472" name="【認定こども園・幼稚園・保育所】&#10;一人当たり面積該当値テキスト"/>
        <xdr:cNvSpPr txBox="1"/>
      </xdr:nvSpPr>
      <xdr:spPr>
        <a:xfrm>
          <a:off x="22199600" y="674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90715</xdr:rowOff>
    </xdr:from>
    <xdr:to>
      <xdr:col>112</xdr:col>
      <xdr:colOff>38100</xdr:colOff>
      <xdr:row>40</xdr:row>
      <xdr:rowOff>20865</xdr:rowOff>
    </xdr:to>
    <xdr:sp macro="" textlink="">
      <xdr:nvSpPr>
        <xdr:cNvPr id="473" name="楕円 472"/>
        <xdr:cNvSpPr/>
      </xdr:nvSpPr>
      <xdr:spPr>
        <a:xfrm>
          <a:off x="21272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128451</xdr:rowOff>
    </xdr:from>
    <xdr:to>
      <xdr:col>116</xdr:col>
      <xdr:colOff>63500</xdr:colOff>
      <xdr:row>39</xdr:row>
      <xdr:rowOff>141515</xdr:rowOff>
    </xdr:to>
    <xdr:cxnSp macro="">
      <xdr:nvCxnSpPr>
        <xdr:cNvPr id="474" name="直線コネクタ 473"/>
        <xdr:cNvCxnSpPr/>
      </xdr:nvCxnSpPr>
      <xdr:spPr>
        <a:xfrm flipV="1">
          <a:off x="21323300" y="6815001"/>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98878</xdr:rowOff>
    </xdr:from>
    <xdr:to>
      <xdr:col>107</xdr:col>
      <xdr:colOff>101600</xdr:colOff>
      <xdr:row>40</xdr:row>
      <xdr:rowOff>29028</xdr:rowOff>
    </xdr:to>
    <xdr:sp macro="" textlink="">
      <xdr:nvSpPr>
        <xdr:cNvPr id="475" name="楕円 474"/>
        <xdr:cNvSpPr/>
      </xdr:nvSpPr>
      <xdr:spPr>
        <a:xfrm>
          <a:off x="20383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141515</xdr:rowOff>
    </xdr:from>
    <xdr:to>
      <xdr:col>111</xdr:col>
      <xdr:colOff>177800</xdr:colOff>
      <xdr:row>39</xdr:row>
      <xdr:rowOff>149678</xdr:rowOff>
    </xdr:to>
    <xdr:cxnSp macro="">
      <xdr:nvCxnSpPr>
        <xdr:cNvPr id="476" name="直線コネクタ 475"/>
        <xdr:cNvCxnSpPr/>
      </xdr:nvCxnSpPr>
      <xdr:spPr>
        <a:xfrm flipV="1">
          <a:off x="20434300" y="6828065"/>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149497</xdr:rowOff>
    </xdr:from>
    <xdr:to>
      <xdr:col>102</xdr:col>
      <xdr:colOff>165100</xdr:colOff>
      <xdr:row>37</xdr:row>
      <xdr:rowOff>79647</xdr:rowOff>
    </xdr:to>
    <xdr:sp macro="" textlink="">
      <xdr:nvSpPr>
        <xdr:cNvPr id="477" name="楕円 476"/>
        <xdr:cNvSpPr/>
      </xdr:nvSpPr>
      <xdr:spPr>
        <a:xfrm>
          <a:off x="19494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28847</xdr:rowOff>
    </xdr:from>
    <xdr:to>
      <xdr:col>107</xdr:col>
      <xdr:colOff>50800</xdr:colOff>
      <xdr:row>39</xdr:row>
      <xdr:rowOff>149678</xdr:rowOff>
    </xdr:to>
    <xdr:cxnSp macro="">
      <xdr:nvCxnSpPr>
        <xdr:cNvPr id="478" name="直線コネクタ 477"/>
        <xdr:cNvCxnSpPr/>
      </xdr:nvCxnSpPr>
      <xdr:spPr>
        <a:xfrm>
          <a:off x="19545300" y="6372497"/>
          <a:ext cx="8890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479" name="n_1aveValue【認定こども園・幼稚園・保育所】&#10;一人当たり面積"/>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480" name="n_2aveValue【認定こども園・幼稚園・保育所】&#10;一人当たり面積"/>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481" name="n_3aveValue【認定こども園・幼稚園・保育所】&#10;一人当たり面積"/>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482"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11992</xdr:rowOff>
    </xdr:from>
    <xdr:ext cx="469744" cy="259045"/>
    <xdr:sp macro="" textlink="">
      <xdr:nvSpPr>
        <xdr:cNvPr id="483" name="n_1mainValue【認定こども園・幼稚園・保育所】&#10;一人当たり面積"/>
        <xdr:cNvSpPr txBox="1"/>
      </xdr:nvSpPr>
      <xdr:spPr>
        <a:xfrm>
          <a:off x="21075727" y="686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20155</xdr:rowOff>
    </xdr:from>
    <xdr:ext cx="469744" cy="259045"/>
    <xdr:sp macro="" textlink="">
      <xdr:nvSpPr>
        <xdr:cNvPr id="484" name="n_2mainValue【認定こども園・幼稚園・保育所】&#10;一人当たり面積"/>
        <xdr:cNvSpPr txBox="1"/>
      </xdr:nvSpPr>
      <xdr:spPr>
        <a:xfrm>
          <a:off x="20199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96174</xdr:rowOff>
    </xdr:from>
    <xdr:ext cx="469744" cy="259045"/>
    <xdr:sp macro="" textlink="">
      <xdr:nvSpPr>
        <xdr:cNvPr id="485" name="n_3mainValue【認定こども園・幼稚園・保育所】&#10;一人当たり面積"/>
        <xdr:cNvSpPr txBox="1"/>
      </xdr:nvSpPr>
      <xdr:spPr>
        <a:xfrm>
          <a:off x="19310427" y="60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11" name="直線コネクタ 510"/>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12"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13" name="直線コネクタ 512"/>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14"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15" name="直線コネクタ 514"/>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16" name="【学校施設】&#10;有形固定資産減価償却率平均値テキスト"/>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17" name="フローチャート: 判断 516"/>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18" name="フローチャート: 判断 517"/>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19" name="フローチャート: 判断 518"/>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22678</xdr:rowOff>
    </xdr:from>
    <xdr:to>
      <xdr:col>85</xdr:col>
      <xdr:colOff>177800</xdr:colOff>
      <xdr:row>57</xdr:row>
      <xdr:rowOff>124278</xdr:rowOff>
    </xdr:to>
    <xdr:sp macro="" textlink="">
      <xdr:nvSpPr>
        <xdr:cNvPr id="527" name="楕円 526"/>
        <xdr:cNvSpPr/>
      </xdr:nvSpPr>
      <xdr:spPr>
        <a:xfrm>
          <a:off x="162687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45555</xdr:rowOff>
    </xdr:from>
    <xdr:ext cx="405111" cy="259045"/>
    <xdr:sp macro="" textlink="">
      <xdr:nvSpPr>
        <xdr:cNvPr id="528" name="【学校施設】&#10;有形固定資産減価償却率該当値テキスト"/>
        <xdr:cNvSpPr txBox="1"/>
      </xdr:nvSpPr>
      <xdr:spPr>
        <a:xfrm>
          <a:off x="16357600" y="964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138612</xdr:rowOff>
    </xdr:from>
    <xdr:to>
      <xdr:col>81</xdr:col>
      <xdr:colOff>101600</xdr:colOff>
      <xdr:row>57</xdr:row>
      <xdr:rowOff>68762</xdr:rowOff>
    </xdr:to>
    <xdr:sp macro="" textlink="">
      <xdr:nvSpPr>
        <xdr:cNvPr id="529" name="楕円 528"/>
        <xdr:cNvSpPr/>
      </xdr:nvSpPr>
      <xdr:spPr>
        <a:xfrm>
          <a:off x="15430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17962</xdr:rowOff>
    </xdr:from>
    <xdr:to>
      <xdr:col>85</xdr:col>
      <xdr:colOff>127000</xdr:colOff>
      <xdr:row>57</xdr:row>
      <xdr:rowOff>73478</xdr:rowOff>
    </xdr:to>
    <xdr:cxnSp macro="">
      <xdr:nvCxnSpPr>
        <xdr:cNvPr id="530" name="直線コネクタ 529"/>
        <xdr:cNvCxnSpPr/>
      </xdr:nvCxnSpPr>
      <xdr:spPr>
        <a:xfrm>
          <a:off x="15481300" y="979061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70031</xdr:rowOff>
    </xdr:from>
    <xdr:to>
      <xdr:col>76</xdr:col>
      <xdr:colOff>165100</xdr:colOff>
      <xdr:row>60</xdr:row>
      <xdr:rowOff>181</xdr:rowOff>
    </xdr:to>
    <xdr:sp macro="" textlink="">
      <xdr:nvSpPr>
        <xdr:cNvPr id="531" name="楕円 530"/>
        <xdr:cNvSpPr/>
      </xdr:nvSpPr>
      <xdr:spPr>
        <a:xfrm>
          <a:off x="14541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17962</xdr:rowOff>
    </xdr:from>
    <xdr:to>
      <xdr:col>81</xdr:col>
      <xdr:colOff>50800</xdr:colOff>
      <xdr:row>59</xdr:row>
      <xdr:rowOff>120831</xdr:rowOff>
    </xdr:to>
    <xdr:cxnSp macro="">
      <xdr:nvCxnSpPr>
        <xdr:cNvPr id="532" name="直線コネクタ 531"/>
        <xdr:cNvCxnSpPr/>
      </xdr:nvCxnSpPr>
      <xdr:spPr>
        <a:xfrm flipV="1">
          <a:off x="14592300" y="9790612"/>
          <a:ext cx="8890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22678</xdr:rowOff>
    </xdr:from>
    <xdr:to>
      <xdr:col>72</xdr:col>
      <xdr:colOff>38100</xdr:colOff>
      <xdr:row>56</xdr:row>
      <xdr:rowOff>124278</xdr:rowOff>
    </xdr:to>
    <xdr:sp macro="" textlink="">
      <xdr:nvSpPr>
        <xdr:cNvPr id="533" name="楕円 532"/>
        <xdr:cNvSpPr/>
      </xdr:nvSpPr>
      <xdr:spPr>
        <a:xfrm>
          <a:off x="136525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73478</xdr:rowOff>
    </xdr:from>
    <xdr:to>
      <xdr:col>76</xdr:col>
      <xdr:colOff>114300</xdr:colOff>
      <xdr:row>59</xdr:row>
      <xdr:rowOff>120831</xdr:rowOff>
    </xdr:to>
    <xdr:cxnSp macro="">
      <xdr:nvCxnSpPr>
        <xdr:cNvPr id="534" name="直線コネクタ 533"/>
        <xdr:cNvCxnSpPr/>
      </xdr:nvCxnSpPr>
      <xdr:spPr>
        <a:xfrm>
          <a:off x="13703300" y="9674678"/>
          <a:ext cx="889000" cy="56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35" name="n_1aveValue【学校施設】&#10;有形固定資産減価償却率"/>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36" name="n_2aveValue【学校施設】&#10;有形固定資産減価償却率"/>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37"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85289</xdr:rowOff>
    </xdr:from>
    <xdr:ext cx="405111" cy="259045"/>
    <xdr:sp macro="" textlink="">
      <xdr:nvSpPr>
        <xdr:cNvPr id="539" name="n_1mainValue【学校施設】&#10;有形固定資産減価償却率"/>
        <xdr:cNvSpPr txBox="1"/>
      </xdr:nvSpPr>
      <xdr:spPr>
        <a:xfrm>
          <a:off x="152660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540" name="n_2mainValue【学校施設】&#10;有形固定資産減価償却率"/>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140805</xdr:rowOff>
    </xdr:from>
    <xdr:ext cx="405111" cy="259045"/>
    <xdr:sp macro="" textlink="">
      <xdr:nvSpPr>
        <xdr:cNvPr id="541" name="n_3mainValue【学校施設】&#10;有形固定資産減価償却率"/>
        <xdr:cNvSpPr txBox="1"/>
      </xdr:nvSpPr>
      <xdr:spPr>
        <a:xfrm>
          <a:off x="13500744" y="939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55" name="テキスト ボックス 554"/>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7" name="テキスト ボックス 55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9" name="テキスト ボックス 55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1" name="テキスト ボックス 56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65" name="直線コネクタ 564"/>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66"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67" name="直線コネクタ 566"/>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68"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69" name="直線コネクタ 568"/>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70" name="【学校施設】&#10;一人当たり面積平均値テキスト"/>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71" name="フローチャート: 判断 570"/>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72" name="フローチャート: 判断 571"/>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73" name="フローチャート: 判断 572"/>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74" name="フローチャート: 判断 573"/>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75" name="フローチャート: 判断 574"/>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136195</xdr:rowOff>
    </xdr:from>
    <xdr:to>
      <xdr:col>116</xdr:col>
      <xdr:colOff>114300</xdr:colOff>
      <xdr:row>64</xdr:row>
      <xdr:rowOff>66345</xdr:rowOff>
    </xdr:to>
    <xdr:sp macro="" textlink="">
      <xdr:nvSpPr>
        <xdr:cNvPr id="581" name="楕円 580"/>
        <xdr:cNvSpPr/>
      </xdr:nvSpPr>
      <xdr:spPr>
        <a:xfrm>
          <a:off x="22110700" y="10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582" name="【学校施設】&#10;一人当たり面積該当値テキスト"/>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137681</xdr:rowOff>
    </xdr:from>
    <xdr:to>
      <xdr:col>112</xdr:col>
      <xdr:colOff>38100</xdr:colOff>
      <xdr:row>64</xdr:row>
      <xdr:rowOff>67831</xdr:rowOff>
    </xdr:to>
    <xdr:sp macro="" textlink="">
      <xdr:nvSpPr>
        <xdr:cNvPr id="583" name="楕円 582"/>
        <xdr:cNvSpPr/>
      </xdr:nvSpPr>
      <xdr:spPr>
        <a:xfrm>
          <a:off x="21272500" y="109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15545</xdr:rowOff>
    </xdr:from>
    <xdr:to>
      <xdr:col>116</xdr:col>
      <xdr:colOff>63500</xdr:colOff>
      <xdr:row>64</xdr:row>
      <xdr:rowOff>17031</xdr:rowOff>
    </xdr:to>
    <xdr:cxnSp macro="">
      <xdr:nvCxnSpPr>
        <xdr:cNvPr id="584" name="直線コネクタ 583"/>
        <xdr:cNvCxnSpPr/>
      </xdr:nvCxnSpPr>
      <xdr:spPr>
        <a:xfrm flipV="1">
          <a:off x="21323300" y="10988345"/>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86322</xdr:rowOff>
    </xdr:from>
    <xdr:to>
      <xdr:col>107</xdr:col>
      <xdr:colOff>101600</xdr:colOff>
      <xdr:row>64</xdr:row>
      <xdr:rowOff>16472</xdr:rowOff>
    </xdr:to>
    <xdr:sp macro="" textlink="">
      <xdr:nvSpPr>
        <xdr:cNvPr id="585" name="楕円 584"/>
        <xdr:cNvSpPr/>
      </xdr:nvSpPr>
      <xdr:spPr>
        <a:xfrm>
          <a:off x="20383500" y="108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137122</xdr:rowOff>
    </xdr:from>
    <xdr:to>
      <xdr:col>111</xdr:col>
      <xdr:colOff>177800</xdr:colOff>
      <xdr:row>64</xdr:row>
      <xdr:rowOff>17031</xdr:rowOff>
    </xdr:to>
    <xdr:cxnSp macro="">
      <xdr:nvCxnSpPr>
        <xdr:cNvPr id="586" name="直線コネクタ 585"/>
        <xdr:cNvCxnSpPr/>
      </xdr:nvCxnSpPr>
      <xdr:spPr>
        <a:xfrm>
          <a:off x="20434300" y="10938472"/>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140729</xdr:rowOff>
    </xdr:from>
    <xdr:to>
      <xdr:col>102</xdr:col>
      <xdr:colOff>165100</xdr:colOff>
      <xdr:row>64</xdr:row>
      <xdr:rowOff>70879</xdr:rowOff>
    </xdr:to>
    <xdr:sp macro="" textlink="">
      <xdr:nvSpPr>
        <xdr:cNvPr id="587" name="楕円 586"/>
        <xdr:cNvSpPr/>
      </xdr:nvSpPr>
      <xdr:spPr>
        <a:xfrm>
          <a:off x="19494500" y="1094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137122</xdr:rowOff>
    </xdr:from>
    <xdr:to>
      <xdr:col>107</xdr:col>
      <xdr:colOff>50800</xdr:colOff>
      <xdr:row>64</xdr:row>
      <xdr:rowOff>20079</xdr:rowOff>
    </xdr:to>
    <xdr:cxnSp macro="">
      <xdr:nvCxnSpPr>
        <xdr:cNvPr id="588" name="直線コネクタ 587"/>
        <xdr:cNvCxnSpPr/>
      </xdr:nvCxnSpPr>
      <xdr:spPr>
        <a:xfrm flipV="1">
          <a:off x="19545300" y="10938472"/>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589" name="n_1aveValue【学校施設】&#10;一人当たり面積"/>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590" name="n_2aveValue【学校施設】&#10;一人当たり面積"/>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591" name="n_3aveValue【学校施設】&#10;一人当たり面積"/>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92" name="n_4aveValue【学校施設】&#10;一人当たり面積"/>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58958</xdr:rowOff>
    </xdr:from>
    <xdr:ext cx="469744" cy="259045"/>
    <xdr:sp macro="" textlink="">
      <xdr:nvSpPr>
        <xdr:cNvPr id="593" name="n_1mainValue【学校施設】&#10;一人当たり面積"/>
        <xdr:cNvSpPr txBox="1"/>
      </xdr:nvSpPr>
      <xdr:spPr>
        <a:xfrm>
          <a:off x="21075727" y="1103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32999</xdr:rowOff>
    </xdr:from>
    <xdr:ext cx="469744" cy="259045"/>
    <xdr:sp macro="" textlink="">
      <xdr:nvSpPr>
        <xdr:cNvPr id="594" name="n_2mainValue【学校施設】&#10;一人当たり面積"/>
        <xdr:cNvSpPr txBox="1"/>
      </xdr:nvSpPr>
      <xdr:spPr>
        <a:xfrm>
          <a:off x="20199427" y="106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62006</xdr:rowOff>
    </xdr:from>
    <xdr:ext cx="469744" cy="259045"/>
    <xdr:sp macro="" textlink="">
      <xdr:nvSpPr>
        <xdr:cNvPr id="595" name="n_3mainValue【学校施設】&#10;一人当たり面積"/>
        <xdr:cNvSpPr txBox="1"/>
      </xdr:nvSpPr>
      <xdr:spPr>
        <a:xfrm>
          <a:off x="19310427" y="1103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6" name="テキスト ボックス 6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8" name="テキスト ボックス 6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20" name="直線コネクタ 619"/>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1"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2" name="直線コネクタ 62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23" name="【児童館】&#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24" name="直線コネクタ 623"/>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15891</xdr:rowOff>
    </xdr:from>
    <xdr:ext cx="405111" cy="259045"/>
    <xdr:sp macro="" textlink="">
      <xdr:nvSpPr>
        <xdr:cNvPr id="625" name="【児童館】&#10;有形固定資産減価償却率平均値テキスト"/>
        <xdr:cNvSpPr txBox="1"/>
      </xdr:nvSpPr>
      <xdr:spPr>
        <a:xfrm>
          <a:off x="16357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626" name="フローチャート: 判断 625"/>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627" name="フローチャート: 判断 626"/>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628" name="フローチャート: 判断 627"/>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29" name="フローチャート: 判断 628"/>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30" name="フローチャート: 判断 629"/>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29211</xdr:rowOff>
    </xdr:from>
    <xdr:to>
      <xdr:col>85</xdr:col>
      <xdr:colOff>177800</xdr:colOff>
      <xdr:row>82</xdr:row>
      <xdr:rowOff>130811</xdr:rowOff>
    </xdr:to>
    <xdr:sp macro="" textlink="">
      <xdr:nvSpPr>
        <xdr:cNvPr id="636" name="楕円 635"/>
        <xdr:cNvSpPr/>
      </xdr:nvSpPr>
      <xdr:spPr>
        <a:xfrm>
          <a:off x="16268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7638</xdr:rowOff>
    </xdr:from>
    <xdr:ext cx="405111" cy="259045"/>
    <xdr:sp macro="" textlink="">
      <xdr:nvSpPr>
        <xdr:cNvPr id="637" name="【児童館】&#10;有形固定資産減価償却率該当値テキスト"/>
        <xdr:cNvSpPr txBox="1"/>
      </xdr:nvSpPr>
      <xdr:spPr>
        <a:xfrm>
          <a:off x="16357600"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638" name="楕円 637"/>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80011</xdr:rowOff>
    </xdr:to>
    <xdr:cxnSp macro="">
      <xdr:nvCxnSpPr>
        <xdr:cNvPr id="639" name="直線コネクタ 638"/>
        <xdr:cNvCxnSpPr/>
      </xdr:nvCxnSpPr>
      <xdr:spPr>
        <a:xfrm>
          <a:off x="15481300" y="140970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116839</xdr:rowOff>
    </xdr:from>
    <xdr:to>
      <xdr:col>76</xdr:col>
      <xdr:colOff>165100</xdr:colOff>
      <xdr:row>82</xdr:row>
      <xdr:rowOff>46989</xdr:rowOff>
    </xdr:to>
    <xdr:sp macro="" textlink="">
      <xdr:nvSpPr>
        <xdr:cNvPr id="640" name="楕円 639"/>
        <xdr:cNvSpPr/>
      </xdr:nvSpPr>
      <xdr:spPr>
        <a:xfrm>
          <a:off x="14541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167639</xdr:rowOff>
    </xdr:from>
    <xdr:to>
      <xdr:col>81</xdr:col>
      <xdr:colOff>50800</xdr:colOff>
      <xdr:row>82</xdr:row>
      <xdr:rowOff>38100</xdr:rowOff>
    </xdr:to>
    <xdr:cxnSp macro="">
      <xdr:nvCxnSpPr>
        <xdr:cNvPr id="641" name="直線コネクタ 640"/>
        <xdr:cNvCxnSpPr/>
      </xdr:nvCxnSpPr>
      <xdr:spPr>
        <a:xfrm>
          <a:off x="14592300" y="140550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78739</xdr:rowOff>
    </xdr:from>
    <xdr:to>
      <xdr:col>72</xdr:col>
      <xdr:colOff>38100</xdr:colOff>
      <xdr:row>82</xdr:row>
      <xdr:rowOff>8889</xdr:rowOff>
    </xdr:to>
    <xdr:sp macro="" textlink="">
      <xdr:nvSpPr>
        <xdr:cNvPr id="642" name="楕円 641"/>
        <xdr:cNvSpPr/>
      </xdr:nvSpPr>
      <xdr:spPr>
        <a:xfrm>
          <a:off x="13652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129539</xdr:rowOff>
    </xdr:from>
    <xdr:to>
      <xdr:col>76</xdr:col>
      <xdr:colOff>114300</xdr:colOff>
      <xdr:row>81</xdr:row>
      <xdr:rowOff>167639</xdr:rowOff>
    </xdr:to>
    <xdr:cxnSp macro="">
      <xdr:nvCxnSpPr>
        <xdr:cNvPr id="643" name="直線コネクタ 642"/>
        <xdr:cNvCxnSpPr/>
      </xdr:nvCxnSpPr>
      <xdr:spPr>
        <a:xfrm>
          <a:off x="13703300" y="14016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92091</xdr:rowOff>
    </xdr:from>
    <xdr:ext cx="405111" cy="259045"/>
    <xdr:sp macro="" textlink="">
      <xdr:nvSpPr>
        <xdr:cNvPr id="644" name="n_1aveValue【児童館】&#10;有形固定資産減価償却率"/>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645" name="n_2aveValue【児童館】&#10;有形固定資産減価償却率"/>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46" name="n_3aveValue【児童館】&#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7"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80027</xdr:rowOff>
    </xdr:from>
    <xdr:ext cx="405111" cy="259045"/>
    <xdr:sp macro="" textlink="">
      <xdr:nvSpPr>
        <xdr:cNvPr id="648" name="n_1mainValue【児童館】&#10;有形固定資産減価償却率"/>
        <xdr:cNvSpPr txBox="1"/>
      </xdr:nvSpPr>
      <xdr:spPr>
        <a:xfrm>
          <a:off x="15266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38116</xdr:rowOff>
    </xdr:from>
    <xdr:ext cx="405111" cy="259045"/>
    <xdr:sp macro="" textlink="">
      <xdr:nvSpPr>
        <xdr:cNvPr id="649" name="n_2mainValue【児童館】&#10;有形固定資産減価償却率"/>
        <xdr:cNvSpPr txBox="1"/>
      </xdr:nvSpPr>
      <xdr:spPr>
        <a:xfrm>
          <a:off x="14389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650" name="n_3mainValue【児童館】&#10;有形固定資産減価償却率"/>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61" name="直線コネクタ 660"/>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62" name="テキスト ボックス 661"/>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65" name="直線コネクタ 664"/>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66" name="テキスト ボックス 665"/>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70" name="直線コネクタ 669"/>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71"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72" name="直線コネクタ 671"/>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73"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74" name="直線コネクタ 673"/>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38752</xdr:rowOff>
    </xdr:from>
    <xdr:ext cx="469744" cy="259045"/>
    <xdr:sp macro="" textlink="">
      <xdr:nvSpPr>
        <xdr:cNvPr id="675" name="【児童館】&#10;一人当たり面積平均値テキスト"/>
        <xdr:cNvSpPr txBox="1"/>
      </xdr:nvSpPr>
      <xdr:spPr>
        <a:xfrm>
          <a:off x="22199600" y="1392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676" name="フローチャート: 判断 675"/>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677" name="フローチャート: 判断 676"/>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78" name="フローチャート: 判断 677"/>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679" name="フローチャート: 判断 678"/>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680" name="フローチャート: 判断 679"/>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153036</xdr:rowOff>
    </xdr:from>
    <xdr:to>
      <xdr:col>116</xdr:col>
      <xdr:colOff>114300</xdr:colOff>
      <xdr:row>83</xdr:row>
      <xdr:rowOff>83186</xdr:rowOff>
    </xdr:to>
    <xdr:sp macro="" textlink="">
      <xdr:nvSpPr>
        <xdr:cNvPr id="686" name="楕円 685"/>
        <xdr:cNvSpPr/>
      </xdr:nvSpPr>
      <xdr:spPr>
        <a:xfrm>
          <a:off x="221107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131463</xdr:rowOff>
    </xdr:from>
    <xdr:ext cx="469744" cy="259045"/>
    <xdr:sp macro="" textlink="">
      <xdr:nvSpPr>
        <xdr:cNvPr id="687" name="【児童館】&#10;一人当たり面積該当値テキスト"/>
        <xdr:cNvSpPr txBox="1"/>
      </xdr:nvSpPr>
      <xdr:spPr>
        <a:xfrm>
          <a:off x="22199600" y="141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164464</xdr:rowOff>
    </xdr:from>
    <xdr:to>
      <xdr:col>112</xdr:col>
      <xdr:colOff>38100</xdr:colOff>
      <xdr:row>83</xdr:row>
      <xdr:rowOff>94614</xdr:rowOff>
    </xdr:to>
    <xdr:sp macro="" textlink="">
      <xdr:nvSpPr>
        <xdr:cNvPr id="688" name="楕円 687"/>
        <xdr:cNvSpPr/>
      </xdr:nvSpPr>
      <xdr:spPr>
        <a:xfrm>
          <a:off x="21272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32386</xdr:rowOff>
    </xdr:from>
    <xdr:to>
      <xdr:col>116</xdr:col>
      <xdr:colOff>63500</xdr:colOff>
      <xdr:row>83</xdr:row>
      <xdr:rowOff>43814</xdr:rowOff>
    </xdr:to>
    <xdr:cxnSp macro="">
      <xdr:nvCxnSpPr>
        <xdr:cNvPr id="689" name="直線コネクタ 688"/>
        <xdr:cNvCxnSpPr/>
      </xdr:nvCxnSpPr>
      <xdr:spPr>
        <a:xfrm flipV="1">
          <a:off x="21323300" y="142627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690" name="楕円 689"/>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43814</xdr:rowOff>
    </xdr:from>
    <xdr:to>
      <xdr:col>111</xdr:col>
      <xdr:colOff>177800</xdr:colOff>
      <xdr:row>83</xdr:row>
      <xdr:rowOff>49530</xdr:rowOff>
    </xdr:to>
    <xdr:cxnSp macro="">
      <xdr:nvCxnSpPr>
        <xdr:cNvPr id="691" name="直線コネクタ 690"/>
        <xdr:cNvCxnSpPr/>
      </xdr:nvCxnSpPr>
      <xdr:spPr>
        <a:xfrm flipV="1">
          <a:off x="20434300" y="142741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10161</xdr:rowOff>
    </xdr:from>
    <xdr:to>
      <xdr:col>102</xdr:col>
      <xdr:colOff>165100</xdr:colOff>
      <xdr:row>83</xdr:row>
      <xdr:rowOff>111761</xdr:rowOff>
    </xdr:to>
    <xdr:sp macro="" textlink="">
      <xdr:nvSpPr>
        <xdr:cNvPr id="692" name="楕円 691"/>
        <xdr:cNvSpPr/>
      </xdr:nvSpPr>
      <xdr:spPr>
        <a:xfrm>
          <a:off x="19494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60961</xdr:rowOff>
    </xdr:to>
    <xdr:cxnSp macro="">
      <xdr:nvCxnSpPr>
        <xdr:cNvPr id="693" name="直線コネクタ 692"/>
        <xdr:cNvCxnSpPr/>
      </xdr:nvCxnSpPr>
      <xdr:spPr>
        <a:xfrm flipV="1">
          <a:off x="19545300" y="142798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111141</xdr:rowOff>
    </xdr:from>
    <xdr:ext cx="469744" cy="259045"/>
    <xdr:sp macro="" textlink="">
      <xdr:nvSpPr>
        <xdr:cNvPr id="694" name="n_1aveValue【児童館】&#10;一人当たり面積"/>
        <xdr:cNvSpPr txBox="1"/>
      </xdr:nvSpPr>
      <xdr:spPr>
        <a:xfrm>
          <a:off x="210757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95"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134002</xdr:rowOff>
    </xdr:from>
    <xdr:ext cx="469744" cy="259045"/>
    <xdr:sp macro="" textlink="">
      <xdr:nvSpPr>
        <xdr:cNvPr id="696" name="n_3aveValue【児童館】&#10;一人当たり面積"/>
        <xdr:cNvSpPr txBox="1"/>
      </xdr:nvSpPr>
      <xdr:spPr>
        <a:xfrm>
          <a:off x="19310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145432</xdr:rowOff>
    </xdr:from>
    <xdr:ext cx="469744" cy="259045"/>
    <xdr:sp macro="" textlink="">
      <xdr:nvSpPr>
        <xdr:cNvPr id="697" name="n_4aveValue【児童館】&#10;一人当たり面積"/>
        <xdr:cNvSpPr txBox="1"/>
      </xdr:nvSpPr>
      <xdr:spPr>
        <a:xfrm>
          <a:off x="18421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85741</xdr:rowOff>
    </xdr:from>
    <xdr:ext cx="469744" cy="259045"/>
    <xdr:sp macro="" textlink="">
      <xdr:nvSpPr>
        <xdr:cNvPr id="698" name="n_1mainValue【児童館】&#10;一人当たり面積"/>
        <xdr:cNvSpPr txBox="1"/>
      </xdr:nvSpPr>
      <xdr:spPr>
        <a:xfrm>
          <a:off x="21075727" y="1431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91457</xdr:rowOff>
    </xdr:from>
    <xdr:ext cx="469744" cy="259045"/>
    <xdr:sp macro="" textlink="">
      <xdr:nvSpPr>
        <xdr:cNvPr id="699" name="n_2mainValue【児童館】&#10;一人当たり面積"/>
        <xdr:cNvSpPr txBox="1"/>
      </xdr:nvSpPr>
      <xdr:spPr>
        <a:xfrm>
          <a:off x="20199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102888</xdr:rowOff>
    </xdr:from>
    <xdr:ext cx="469744" cy="259045"/>
    <xdr:sp macro="" textlink="">
      <xdr:nvSpPr>
        <xdr:cNvPr id="700" name="n_3mainValue【児童館】&#10;一人当たり面積"/>
        <xdr:cNvSpPr txBox="1"/>
      </xdr:nvSpPr>
      <xdr:spPr>
        <a:xfrm>
          <a:off x="19310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725" name="直線コネクタ 724"/>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7" name="直線コネクタ 72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728"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729" name="直線コネクタ 728"/>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730" name="【公民館】&#10;有形固定資産減価償却率平均値テキスト"/>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31" name="フローチャート: 判断 730"/>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732" name="フローチャート: 判断 731"/>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33" name="フローチャート: 判断 732"/>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34" name="フローチャート: 判断 733"/>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735" name="フローチャート: 判断 734"/>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23495</xdr:rowOff>
    </xdr:from>
    <xdr:to>
      <xdr:col>85</xdr:col>
      <xdr:colOff>177800</xdr:colOff>
      <xdr:row>107</xdr:row>
      <xdr:rowOff>125095</xdr:rowOff>
    </xdr:to>
    <xdr:sp macro="" textlink="">
      <xdr:nvSpPr>
        <xdr:cNvPr id="741" name="楕円 740"/>
        <xdr:cNvSpPr/>
      </xdr:nvSpPr>
      <xdr:spPr>
        <a:xfrm>
          <a:off x="162687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1922</xdr:rowOff>
    </xdr:from>
    <xdr:ext cx="405111" cy="259045"/>
    <xdr:sp macro="" textlink="">
      <xdr:nvSpPr>
        <xdr:cNvPr id="742" name="【公民館】&#10;有形固定資産減価償却率該当値テキスト"/>
        <xdr:cNvSpPr txBox="1"/>
      </xdr:nvSpPr>
      <xdr:spPr>
        <a:xfrm>
          <a:off x="16357600"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33020</xdr:rowOff>
    </xdr:from>
    <xdr:to>
      <xdr:col>81</xdr:col>
      <xdr:colOff>101600</xdr:colOff>
      <xdr:row>108</xdr:row>
      <xdr:rowOff>134620</xdr:rowOff>
    </xdr:to>
    <xdr:sp macro="" textlink="">
      <xdr:nvSpPr>
        <xdr:cNvPr id="743" name="楕円 742"/>
        <xdr:cNvSpPr/>
      </xdr:nvSpPr>
      <xdr:spPr>
        <a:xfrm>
          <a:off x="15430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74295</xdr:rowOff>
    </xdr:from>
    <xdr:to>
      <xdr:col>85</xdr:col>
      <xdr:colOff>127000</xdr:colOff>
      <xdr:row>108</xdr:row>
      <xdr:rowOff>83820</xdr:rowOff>
    </xdr:to>
    <xdr:cxnSp macro="">
      <xdr:nvCxnSpPr>
        <xdr:cNvPr id="744" name="直線コネクタ 743"/>
        <xdr:cNvCxnSpPr/>
      </xdr:nvCxnSpPr>
      <xdr:spPr>
        <a:xfrm flipV="1">
          <a:off x="15481300" y="1841944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40639</xdr:rowOff>
    </xdr:from>
    <xdr:to>
      <xdr:col>76</xdr:col>
      <xdr:colOff>165100</xdr:colOff>
      <xdr:row>108</xdr:row>
      <xdr:rowOff>142239</xdr:rowOff>
    </xdr:to>
    <xdr:sp macro="" textlink="">
      <xdr:nvSpPr>
        <xdr:cNvPr id="745" name="楕円 744"/>
        <xdr:cNvSpPr/>
      </xdr:nvSpPr>
      <xdr:spPr>
        <a:xfrm>
          <a:off x="14541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83820</xdr:rowOff>
    </xdr:from>
    <xdr:to>
      <xdr:col>81</xdr:col>
      <xdr:colOff>50800</xdr:colOff>
      <xdr:row>108</xdr:row>
      <xdr:rowOff>91439</xdr:rowOff>
    </xdr:to>
    <xdr:cxnSp macro="">
      <xdr:nvCxnSpPr>
        <xdr:cNvPr id="746" name="直線コネクタ 745"/>
        <xdr:cNvCxnSpPr/>
      </xdr:nvCxnSpPr>
      <xdr:spPr>
        <a:xfrm flipV="1">
          <a:off x="14592300" y="18600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33020</xdr:rowOff>
    </xdr:from>
    <xdr:to>
      <xdr:col>72</xdr:col>
      <xdr:colOff>38100</xdr:colOff>
      <xdr:row>108</xdr:row>
      <xdr:rowOff>134620</xdr:rowOff>
    </xdr:to>
    <xdr:sp macro="" textlink="">
      <xdr:nvSpPr>
        <xdr:cNvPr id="747" name="楕円 746"/>
        <xdr:cNvSpPr/>
      </xdr:nvSpPr>
      <xdr:spPr>
        <a:xfrm>
          <a:off x="13652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83820</xdr:rowOff>
    </xdr:from>
    <xdr:to>
      <xdr:col>76</xdr:col>
      <xdr:colOff>114300</xdr:colOff>
      <xdr:row>108</xdr:row>
      <xdr:rowOff>91439</xdr:rowOff>
    </xdr:to>
    <xdr:cxnSp macro="">
      <xdr:nvCxnSpPr>
        <xdr:cNvPr id="748" name="直線コネクタ 747"/>
        <xdr:cNvCxnSpPr/>
      </xdr:nvCxnSpPr>
      <xdr:spPr>
        <a:xfrm>
          <a:off x="13703300" y="18600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749" name="n_1aveValue【公民館】&#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50"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751"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752"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125747</xdr:rowOff>
    </xdr:from>
    <xdr:ext cx="405111" cy="259045"/>
    <xdr:sp macro="" textlink="">
      <xdr:nvSpPr>
        <xdr:cNvPr id="753" name="n_1mainValue【公民館】&#10;有形固定資産減価償却率"/>
        <xdr:cNvSpPr txBox="1"/>
      </xdr:nvSpPr>
      <xdr:spPr>
        <a:xfrm>
          <a:off x="15266044"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133366</xdr:rowOff>
    </xdr:from>
    <xdr:ext cx="405111" cy="259045"/>
    <xdr:sp macro="" textlink="">
      <xdr:nvSpPr>
        <xdr:cNvPr id="754" name="n_2mainValue【公民館】&#10;有形固定資産減価償却率"/>
        <xdr:cNvSpPr txBox="1"/>
      </xdr:nvSpPr>
      <xdr:spPr>
        <a:xfrm>
          <a:off x="14389744"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125747</xdr:rowOff>
    </xdr:from>
    <xdr:ext cx="405111" cy="259045"/>
    <xdr:sp macro="" textlink="">
      <xdr:nvSpPr>
        <xdr:cNvPr id="755" name="n_3mainValue【公民館】&#10;有形固定資産減価償却率"/>
        <xdr:cNvSpPr txBox="1"/>
      </xdr:nvSpPr>
      <xdr:spPr>
        <a:xfrm>
          <a:off x="13500744"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6" name="直線コネクタ 7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7" name="テキスト ボックス 7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8" name="直線コネクタ 7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9" name="テキスト ボックス 7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0" name="直線コネクタ 7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1" name="テキスト ボックス 7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2" name="直線コネクタ 7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3" name="テキスト ボックス 7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77" name="直線コネクタ 776"/>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78"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79" name="直線コネクタ 778"/>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80"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81" name="直線コネクタ 780"/>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782" name="【公民館】&#10;一人当たり面積平均値テキスト"/>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83" name="フローチャート: 判断 782"/>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84" name="フローチャート: 判断 783"/>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85" name="フローチャート: 判断 784"/>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86" name="フローチャート: 判断 785"/>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87" name="フローチャート: 判断 786"/>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21743</xdr:rowOff>
    </xdr:from>
    <xdr:to>
      <xdr:col>116</xdr:col>
      <xdr:colOff>114300</xdr:colOff>
      <xdr:row>105</xdr:row>
      <xdr:rowOff>123343</xdr:rowOff>
    </xdr:to>
    <xdr:sp macro="" textlink="">
      <xdr:nvSpPr>
        <xdr:cNvPr id="793" name="楕円 792"/>
        <xdr:cNvSpPr/>
      </xdr:nvSpPr>
      <xdr:spPr>
        <a:xfrm>
          <a:off x="22110700" y="180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44620</xdr:rowOff>
    </xdr:from>
    <xdr:ext cx="469744" cy="259045"/>
    <xdr:sp macro="" textlink="">
      <xdr:nvSpPr>
        <xdr:cNvPr id="794" name="【公民館】&#10;一人当たり面積該当値テキスト"/>
        <xdr:cNvSpPr txBox="1"/>
      </xdr:nvSpPr>
      <xdr:spPr>
        <a:xfrm>
          <a:off x="22199600" y="1787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2539</xdr:rowOff>
    </xdr:from>
    <xdr:to>
      <xdr:col>112</xdr:col>
      <xdr:colOff>38100</xdr:colOff>
      <xdr:row>105</xdr:row>
      <xdr:rowOff>104139</xdr:rowOff>
    </xdr:to>
    <xdr:sp macro="" textlink="">
      <xdr:nvSpPr>
        <xdr:cNvPr id="795" name="楕円 794"/>
        <xdr:cNvSpPr/>
      </xdr:nvSpPr>
      <xdr:spPr>
        <a:xfrm>
          <a:off x="2127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53339</xdr:rowOff>
    </xdr:from>
    <xdr:to>
      <xdr:col>116</xdr:col>
      <xdr:colOff>63500</xdr:colOff>
      <xdr:row>105</xdr:row>
      <xdr:rowOff>72543</xdr:rowOff>
    </xdr:to>
    <xdr:cxnSp macro="">
      <xdr:nvCxnSpPr>
        <xdr:cNvPr id="796" name="直線コネクタ 795"/>
        <xdr:cNvCxnSpPr/>
      </xdr:nvCxnSpPr>
      <xdr:spPr>
        <a:xfrm>
          <a:off x="21323300" y="18055589"/>
          <a:ext cx="8382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29514</xdr:rowOff>
    </xdr:from>
    <xdr:to>
      <xdr:col>107</xdr:col>
      <xdr:colOff>101600</xdr:colOff>
      <xdr:row>106</xdr:row>
      <xdr:rowOff>131114</xdr:rowOff>
    </xdr:to>
    <xdr:sp macro="" textlink="">
      <xdr:nvSpPr>
        <xdr:cNvPr id="797" name="楕円 796"/>
        <xdr:cNvSpPr/>
      </xdr:nvSpPr>
      <xdr:spPr>
        <a:xfrm>
          <a:off x="20383500" y="182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53339</xdr:rowOff>
    </xdr:from>
    <xdr:to>
      <xdr:col>111</xdr:col>
      <xdr:colOff>177800</xdr:colOff>
      <xdr:row>106</xdr:row>
      <xdr:rowOff>80314</xdr:rowOff>
    </xdr:to>
    <xdr:cxnSp macro="">
      <xdr:nvCxnSpPr>
        <xdr:cNvPr id="798" name="直線コネクタ 797"/>
        <xdr:cNvCxnSpPr/>
      </xdr:nvCxnSpPr>
      <xdr:spPr>
        <a:xfrm flipV="1">
          <a:off x="20434300" y="18055589"/>
          <a:ext cx="889000"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40945</xdr:rowOff>
    </xdr:from>
    <xdr:to>
      <xdr:col>102</xdr:col>
      <xdr:colOff>165100</xdr:colOff>
      <xdr:row>106</xdr:row>
      <xdr:rowOff>142545</xdr:rowOff>
    </xdr:to>
    <xdr:sp macro="" textlink="">
      <xdr:nvSpPr>
        <xdr:cNvPr id="799" name="楕円 798"/>
        <xdr:cNvSpPr/>
      </xdr:nvSpPr>
      <xdr:spPr>
        <a:xfrm>
          <a:off x="19494500" y="182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80314</xdr:rowOff>
    </xdr:from>
    <xdr:to>
      <xdr:col>107</xdr:col>
      <xdr:colOff>50800</xdr:colOff>
      <xdr:row>106</xdr:row>
      <xdr:rowOff>91745</xdr:rowOff>
    </xdr:to>
    <xdr:cxnSp macro="">
      <xdr:nvCxnSpPr>
        <xdr:cNvPr id="800" name="直線コネクタ 799"/>
        <xdr:cNvCxnSpPr/>
      </xdr:nvCxnSpPr>
      <xdr:spPr>
        <a:xfrm flipV="1">
          <a:off x="19545300" y="182540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73322</xdr:rowOff>
    </xdr:from>
    <xdr:ext cx="469744" cy="259045"/>
    <xdr:sp macro="" textlink="">
      <xdr:nvSpPr>
        <xdr:cNvPr id="801" name="n_1aveValue【公民館】&#10;一人当たり面積"/>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802" name="n_2aveValue【公民館】&#10;一人当たり面積"/>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87037</xdr:rowOff>
    </xdr:from>
    <xdr:ext cx="469744" cy="259045"/>
    <xdr:sp macro="" textlink="">
      <xdr:nvSpPr>
        <xdr:cNvPr id="803" name="n_3aveValue【公民館】&#10;一人当たり面積"/>
        <xdr:cNvSpPr txBox="1"/>
      </xdr:nvSpPr>
      <xdr:spPr>
        <a:xfrm>
          <a:off x="19310427" y="184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804"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120666</xdr:rowOff>
    </xdr:from>
    <xdr:ext cx="469744" cy="259045"/>
    <xdr:sp macro="" textlink="">
      <xdr:nvSpPr>
        <xdr:cNvPr id="805" name="n_1mainValue【公民館】&#10;一人当たり面積"/>
        <xdr:cNvSpPr txBox="1"/>
      </xdr:nvSpPr>
      <xdr:spPr>
        <a:xfrm>
          <a:off x="21075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147641</xdr:rowOff>
    </xdr:from>
    <xdr:ext cx="469744" cy="259045"/>
    <xdr:sp macro="" textlink="">
      <xdr:nvSpPr>
        <xdr:cNvPr id="806" name="n_2mainValue【公民館】&#10;一人当たり面積"/>
        <xdr:cNvSpPr txBox="1"/>
      </xdr:nvSpPr>
      <xdr:spPr>
        <a:xfrm>
          <a:off x="20199427" y="179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159072</xdr:rowOff>
    </xdr:from>
    <xdr:ext cx="469744" cy="259045"/>
    <xdr:sp macro="" textlink="">
      <xdr:nvSpPr>
        <xdr:cNvPr id="807" name="n_3mainValue【公民館】&#10;一人当たり面積"/>
        <xdr:cNvSpPr txBox="1"/>
      </xdr:nvSpPr>
      <xdr:spPr>
        <a:xfrm>
          <a:off x="19310427" y="179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公民館について、令和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富沢コミュニティセンター建設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が完了し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の改善がしたが、依然として類似団体平均を大きく上回っている状況である。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今後も各地区の公民館について更新整備・統廃合を検討し、比率の改善に努める。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
6,647
224.70
7,766,366
7,566,132
175,957
3,796,545
8,184,059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34126</xdr:rowOff>
    </xdr:from>
    <xdr:ext cx="405111" cy="259045"/>
    <xdr:sp macro="" textlink="">
      <xdr:nvSpPr>
        <xdr:cNvPr id="66" name="n_1aveValue【図書館】&#10;有形固定資産減価償却率"/>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95613</xdr:rowOff>
    </xdr:from>
    <xdr:to>
      <xdr:col>15</xdr:col>
      <xdr:colOff>101600</xdr:colOff>
      <xdr:row>37</xdr:row>
      <xdr:rowOff>25763</xdr:rowOff>
    </xdr:to>
    <xdr:sp macro="" textlink="">
      <xdr:nvSpPr>
        <xdr:cNvPr id="67" name="フローチャート: 判断 66"/>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42290</xdr:rowOff>
    </xdr:from>
    <xdr:ext cx="405111" cy="259045"/>
    <xdr:sp macro="" textlink="">
      <xdr:nvSpPr>
        <xdr:cNvPr id="68" name="n_2aveValue【図書館】&#10;有形固定資産減価償却率"/>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46627</xdr:rowOff>
    </xdr:from>
    <xdr:to>
      <xdr:col>10</xdr:col>
      <xdr:colOff>165100</xdr:colOff>
      <xdr:row>36</xdr:row>
      <xdr:rowOff>148227</xdr:rowOff>
    </xdr:to>
    <xdr:sp macro="" textlink="">
      <xdr:nvSpPr>
        <xdr:cNvPr id="69" name="フローチャート: 判断 68"/>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164754</xdr:rowOff>
    </xdr:from>
    <xdr:ext cx="405111" cy="259045"/>
    <xdr:sp macro="" textlink="">
      <xdr:nvSpPr>
        <xdr:cNvPr id="70" name="n_3aveValue【図書館】&#10;有形固定資産減価償却率"/>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165826</xdr:rowOff>
    </xdr:from>
    <xdr:to>
      <xdr:col>6</xdr:col>
      <xdr:colOff>38100</xdr:colOff>
      <xdr:row>37</xdr:row>
      <xdr:rowOff>95976</xdr:rowOff>
    </xdr:to>
    <xdr:sp macro="" textlink="">
      <xdr:nvSpPr>
        <xdr:cNvPr id="71" name="フローチャート: 判断 70"/>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112503</xdr:rowOff>
    </xdr:from>
    <xdr:ext cx="405111" cy="259045"/>
    <xdr:sp macro="" textlink="">
      <xdr:nvSpPr>
        <xdr:cNvPr id="72"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8" name="楕円 77"/>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340478" cy="259045"/>
    <xdr:sp macro="" textlink="">
      <xdr:nvSpPr>
        <xdr:cNvPr id="79" name="【図書館】&#10;有形固定資産減価償却率該当値テキスト"/>
        <xdr:cNvSpPr txBox="1"/>
      </xdr:nvSpPr>
      <xdr:spPr>
        <a:xfrm>
          <a:off x="4673600" y="5562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82550</xdr:rowOff>
    </xdr:from>
    <xdr:to>
      <xdr:col>20</xdr:col>
      <xdr:colOff>38100</xdr:colOff>
      <xdr:row>42</xdr:row>
      <xdr:rowOff>12700</xdr:rowOff>
    </xdr:to>
    <xdr:sp macro="" textlink="">
      <xdr:nvSpPr>
        <xdr:cNvPr id="80" name="楕円 79"/>
        <xdr:cNvSpPr/>
      </xdr:nvSpPr>
      <xdr:spPr>
        <a:xfrm>
          <a:off x="3746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41</xdr:row>
      <xdr:rowOff>133350</xdr:rowOff>
    </xdr:to>
    <xdr:cxnSp macro="">
      <xdr:nvCxnSpPr>
        <xdr:cNvPr id="81" name="直線コネクタ 80"/>
        <xdr:cNvCxnSpPr/>
      </xdr:nvCxnSpPr>
      <xdr:spPr>
        <a:xfrm flipV="1">
          <a:off x="3797300" y="5660572"/>
          <a:ext cx="838200" cy="150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49893</xdr:rowOff>
    </xdr:from>
    <xdr:to>
      <xdr:col>15</xdr:col>
      <xdr:colOff>101600</xdr:colOff>
      <xdr:row>41</xdr:row>
      <xdr:rowOff>151493</xdr:rowOff>
    </xdr:to>
    <xdr:sp macro="" textlink="">
      <xdr:nvSpPr>
        <xdr:cNvPr id="82" name="楕円 81"/>
        <xdr:cNvSpPr/>
      </xdr:nvSpPr>
      <xdr:spPr>
        <a:xfrm>
          <a:off x="2857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100693</xdr:rowOff>
    </xdr:from>
    <xdr:to>
      <xdr:col>19</xdr:col>
      <xdr:colOff>177800</xdr:colOff>
      <xdr:row>41</xdr:row>
      <xdr:rowOff>133350</xdr:rowOff>
    </xdr:to>
    <xdr:cxnSp macro="">
      <xdr:nvCxnSpPr>
        <xdr:cNvPr id="83" name="直線コネクタ 82"/>
        <xdr:cNvCxnSpPr/>
      </xdr:nvCxnSpPr>
      <xdr:spPr>
        <a:xfrm>
          <a:off x="2908300" y="713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17235</xdr:rowOff>
    </xdr:from>
    <xdr:to>
      <xdr:col>10</xdr:col>
      <xdr:colOff>165100</xdr:colOff>
      <xdr:row>41</xdr:row>
      <xdr:rowOff>118835</xdr:rowOff>
    </xdr:to>
    <xdr:sp macro="" textlink="">
      <xdr:nvSpPr>
        <xdr:cNvPr id="84" name="楕円 83"/>
        <xdr:cNvSpPr/>
      </xdr:nvSpPr>
      <xdr:spPr>
        <a:xfrm>
          <a:off x="1968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68035</xdr:rowOff>
    </xdr:from>
    <xdr:to>
      <xdr:col>15</xdr:col>
      <xdr:colOff>50800</xdr:colOff>
      <xdr:row>41</xdr:row>
      <xdr:rowOff>100693</xdr:rowOff>
    </xdr:to>
    <xdr:cxnSp macro="">
      <xdr:nvCxnSpPr>
        <xdr:cNvPr id="85" name="直線コネクタ 84"/>
        <xdr:cNvCxnSpPr/>
      </xdr:nvCxnSpPr>
      <xdr:spPr>
        <a:xfrm>
          <a:off x="2019300" y="70974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42</xdr:row>
      <xdr:rowOff>3827</xdr:rowOff>
    </xdr:from>
    <xdr:ext cx="405111" cy="259045"/>
    <xdr:sp macro="" textlink="">
      <xdr:nvSpPr>
        <xdr:cNvPr id="86" name="n_1mainValue【図書館】&#10;有形固定資産減価償却率"/>
        <xdr:cNvSpPr txBox="1"/>
      </xdr:nvSpPr>
      <xdr:spPr>
        <a:xfrm>
          <a:off x="35820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142620</xdr:rowOff>
    </xdr:from>
    <xdr:ext cx="405111" cy="259045"/>
    <xdr:sp macro="" textlink="">
      <xdr:nvSpPr>
        <xdr:cNvPr id="87" name="n_2mainValue【図書館】&#10;有形固定資産減価償却率"/>
        <xdr:cNvSpPr txBox="1"/>
      </xdr:nvSpPr>
      <xdr:spPr>
        <a:xfrm>
          <a:off x="27057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109962</xdr:rowOff>
    </xdr:from>
    <xdr:ext cx="405111" cy="259045"/>
    <xdr:sp macro="" textlink="">
      <xdr:nvSpPr>
        <xdr:cNvPr id="88" name="n_3mainValue【図書館】&#10;有形固定資産減価償却率"/>
        <xdr:cNvSpPr txBox="1"/>
      </xdr:nvSpPr>
      <xdr:spPr>
        <a:xfrm>
          <a:off x="1816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4" name="直線コネクタ 113"/>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5"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6" name="直線コネクタ 115"/>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7"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8" name="直線コネクタ 117"/>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54446</xdr:rowOff>
    </xdr:from>
    <xdr:ext cx="469744" cy="259045"/>
    <xdr:sp macro="" textlink="">
      <xdr:nvSpPr>
        <xdr:cNvPr id="119" name="【図書館】&#10;一人当たり面積平均値テキスト"/>
        <xdr:cNvSpPr txBox="1"/>
      </xdr:nvSpPr>
      <xdr:spPr>
        <a:xfrm>
          <a:off x="10515600" y="6740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0" name="フローチャート: 判断 119"/>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1" name="フローチャート: 判断 120"/>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107604</xdr:rowOff>
    </xdr:from>
    <xdr:ext cx="469744" cy="259045"/>
    <xdr:sp macro="" textlink="">
      <xdr:nvSpPr>
        <xdr:cNvPr id="122" name="n_1aveValue【図書館】&#10;一人当たり面積"/>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98878</xdr:rowOff>
    </xdr:from>
    <xdr:to>
      <xdr:col>46</xdr:col>
      <xdr:colOff>38100</xdr:colOff>
      <xdr:row>40</xdr:row>
      <xdr:rowOff>29028</xdr:rowOff>
    </xdr:to>
    <xdr:sp macro="" textlink="">
      <xdr:nvSpPr>
        <xdr:cNvPr id="123" name="フローチャート: 判断 122"/>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45555</xdr:rowOff>
    </xdr:from>
    <xdr:ext cx="469744" cy="259045"/>
    <xdr:sp macro="" textlink="">
      <xdr:nvSpPr>
        <xdr:cNvPr id="124" name="n_2aveValue【図書館】&#10;一人当たり面積"/>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95613</xdr:rowOff>
    </xdr:from>
    <xdr:to>
      <xdr:col>41</xdr:col>
      <xdr:colOff>101600</xdr:colOff>
      <xdr:row>40</xdr:row>
      <xdr:rowOff>25763</xdr:rowOff>
    </xdr:to>
    <xdr:sp macro="" textlink="">
      <xdr:nvSpPr>
        <xdr:cNvPr id="125" name="フローチャート: 判断 124"/>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42290</xdr:rowOff>
    </xdr:from>
    <xdr:ext cx="469744" cy="259045"/>
    <xdr:sp macro="" textlink="">
      <xdr:nvSpPr>
        <xdr:cNvPr id="126" name="n_3aveValue【図書館】&#10;一人当たり面積"/>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160927</xdr:rowOff>
    </xdr:from>
    <xdr:to>
      <xdr:col>36</xdr:col>
      <xdr:colOff>165100</xdr:colOff>
      <xdr:row>40</xdr:row>
      <xdr:rowOff>91077</xdr:rowOff>
    </xdr:to>
    <xdr:sp macro="" textlink="">
      <xdr:nvSpPr>
        <xdr:cNvPr id="127" name="フローチャート: 判断 126"/>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107604</xdr:rowOff>
    </xdr:from>
    <xdr:ext cx="469744" cy="259045"/>
    <xdr:sp macro="" textlink="">
      <xdr:nvSpPr>
        <xdr:cNvPr id="128" name="n_4aveValue【図書館】&#10;一人当たり面積"/>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34" name="楕円 133"/>
        <xdr:cNvSpPr/>
      </xdr:nvSpPr>
      <xdr:spPr>
        <a:xfrm>
          <a:off x="10426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7455</xdr:rowOff>
    </xdr:from>
    <xdr:ext cx="469744" cy="259045"/>
    <xdr:sp macro="" textlink="">
      <xdr:nvSpPr>
        <xdr:cNvPr id="135" name="【図書館】&#10;一人当たり面積該当値テキスト"/>
        <xdr:cNvSpPr txBox="1"/>
      </xdr:nvSpPr>
      <xdr:spPr>
        <a:xfrm>
          <a:off x="10515600" y="65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108676</xdr:rowOff>
    </xdr:from>
    <xdr:to>
      <xdr:col>50</xdr:col>
      <xdr:colOff>165100</xdr:colOff>
      <xdr:row>42</xdr:row>
      <xdr:rowOff>38826</xdr:rowOff>
    </xdr:to>
    <xdr:sp macro="" textlink="">
      <xdr:nvSpPr>
        <xdr:cNvPr id="136" name="楕円 135"/>
        <xdr:cNvSpPr/>
      </xdr:nvSpPr>
      <xdr:spPr>
        <a:xfrm>
          <a:off x="9588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35378</xdr:rowOff>
    </xdr:from>
    <xdr:to>
      <xdr:col>55</xdr:col>
      <xdr:colOff>0</xdr:colOff>
      <xdr:row>41</xdr:row>
      <xdr:rowOff>159476</xdr:rowOff>
    </xdr:to>
    <xdr:cxnSp macro="">
      <xdr:nvCxnSpPr>
        <xdr:cNvPr id="137" name="直線コネクタ 136"/>
        <xdr:cNvCxnSpPr/>
      </xdr:nvCxnSpPr>
      <xdr:spPr>
        <a:xfrm flipV="1">
          <a:off x="9639300" y="6721928"/>
          <a:ext cx="838200" cy="4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108676</xdr:rowOff>
    </xdr:from>
    <xdr:to>
      <xdr:col>46</xdr:col>
      <xdr:colOff>38100</xdr:colOff>
      <xdr:row>42</xdr:row>
      <xdr:rowOff>38826</xdr:rowOff>
    </xdr:to>
    <xdr:sp macro="" textlink="">
      <xdr:nvSpPr>
        <xdr:cNvPr id="138" name="楕円 137"/>
        <xdr:cNvSpPr/>
      </xdr:nvSpPr>
      <xdr:spPr>
        <a:xfrm>
          <a:off x="8699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159476</xdr:rowOff>
    </xdr:from>
    <xdr:to>
      <xdr:col>50</xdr:col>
      <xdr:colOff>114300</xdr:colOff>
      <xdr:row>41</xdr:row>
      <xdr:rowOff>159476</xdr:rowOff>
    </xdr:to>
    <xdr:cxnSp macro="">
      <xdr:nvCxnSpPr>
        <xdr:cNvPr id="139" name="直線コネクタ 138"/>
        <xdr:cNvCxnSpPr/>
      </xdr:nvCxnSpPr>
      <xdr:spPr>
        <a:xfrm>
          <a:off x="8750300" y="718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111941</xdr:rowOff>
    </xdr:from>
    <xdr:to>
      <xdr:col>41</xdr:col>
      <xdr:colOff>101600</xdr:colOff>
      <xdr:row>42</xdr:row>
      <xdr:rowOff>42091</xdr:rowOff>
    </xdr:to>
    <xdr:sp macro="" textlink="">
      <xdr:nvSpPr>
        <xdr:cNvPr id="140" name="楕円 139"/>
        <xdr:cNvSpPr/>
      </xdr:nvSpPr>
      <xdr:spPr>
        <a:xfrm>
          <a:off x="7810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159476</xdr:rowOff>
    </xdr:from>
    <xdr:to>
      <xdr:col>45</xdr:col>
      <xdr:colOff>177800</xdr:colOff>
      <xdr:row>41</xdr:row>
      <xdr:rowOff>162741</xdr:rowOff>
    </xdr:to>
    <xdr:cxnSp macro="">
      <xdr:nvCxnSpPr>
        <xdr:cNvPr id="141" name="直線コネクタ 140"/>
        <xdr:cNvCxnSpPr/>
      </xdr:nvCxnSpPr>
      <xdr:spPr>
        <a:xfrm flipV="1">
          <a:off x="7861300" y="71889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29953</xdr:rowOff>
    </xdr:from>
    <xdr:ext cx="469744" cy="259045"/>
    <xdr:sp macro="" textlink="">
      <xdr:nvSpPr>
        <xdr:cNvPr id="142" name="n_1mainValue【図書館】&#10;一人当たり面積"/>
        <xdr:cNvSpPr txBox="1"/>
      </xdr:nvSpPr>
      <xdr:spPr>
        <a:xfrm>
          <a:off x="9391727" y="723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29953</xdr:rowOff>
    </xdr:from>
    <xdr:ext cx="469744" cy="259045"/>
    <xdr:sp macro="" textlink="">
      <xdr:nvSpPr>
        <xdr:cNvPr id="143" name="n_2mainValue【図書館】&#10;一人当たり面積"/>
        <xdr:cNvSpPr txBox="1"/>
      </xdr:nvSpPr>
      <xdr:spPr>
        <a:xfrm>
          <a:off x="8515427" y="723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33218</xdr:rowOff>
    </xdr:from>
    <xdr:ext cx="469744" cy="259045"/>
    <xdr:sp macro="" textlink="">
      <xdr:nvSpPr>
        <xdr:cNvPr id="144" name="n_3mainValue【図書館】&#10;一人当たり面積"/>
        <xdr:cNvSpPr txBox="1"/>
      </xdr:nvSpPr>
      <xdr:spPr>
        <a:xfrm>
          <a:off x="7626427" y="723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69" name="直線コネクタ 168"/>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2"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3" name="直線コネクタ 172"/>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174" name="【体育館・プール】&#10;有形固定資産減価償却率平均値テキスト"/>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75" name="フローチャート: 判断 174"/>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76" name="フローチャート: 判断 175"/>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68597</xdr:rowOff>
    </xdr:from>
    <xdr:ext cx="405111" cy="259045"/>
    <xdr:sp macro="" textlink="">
      <xdr:nvSpPr>
        <xdr:cNvPr id="177" name="n_1aveValue【体育館・プール】&#10;有形固定資産減価償却率"/>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86360</xdr:rowOff>
    </xdr:from>
    <xdr:to>
      <xdr:col>15</xdr:col>
      <xdr:colOff>101600</xdr:colOff>
      <xdr:row>61</xdr:row>
      <xdr:rowOff>16510</xdr:rowOff>
    </xdr:to>
    <xdr:sp macro="" textlink="">
      <xdr:nvSpPr>
        <xdr:cNvPr id="178" name="フローチャート: 判断 177"/>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33037</xdr:rowOff>
    </xdr:from>
    <xdr:ext cx="405111" cy="259045"/>
    <xdr:sp macro="" textlink="">
      <xdr:nvSpPr>
        <xdr:cNvPr id="179" name="n_2aveValue【体育館・プー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55880</xdr:rowOff>
    </xdr:from>
    <xdr:to>
      <xdr:col>10</xdr:col>
      <xdr:colOff>165100</xdr:colOff>
      <xdr:row>60</xdr:row>
      <xdr:rowOff>157480</xdr:rowOff>
    </xdr:to>
    <xdr:sp macro="" textlink="">
      <xdr:nvSpPr>
        <xdr:cNvPr id="180" name="フローチャート: 判断 179"/>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2557</xdr:rowOff>
    </xdr:from>
    <xdr:ext cx="405111" cy="259045"/>
    <xdr:sp macro="" textlink="">
      <xdr:nvSpPr>
        <xdr:cNvPr id="181"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128270</xdr:rowOff>
    </xdr:from>
    <xdr:to>
      <xdr:col>6</xdr:col>
      <xdr:colOff>38100</xdr:colOff>
      <xdr:row>61</xdr:row>
      <xdr:rowOff>58420</xdr:rowOff>
    </xdr:to>
    <xdr:sp macro="" textlink="">
      <xdr:nvSpPr>
        <xdr:cNvPr id="182" name="フローチャート: 判断 181"/>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74947</xdr:rowOff>
    </xdr:from>
    <xdr:ext cx="405111" cy="259045"/>
    <xdr:sp macro="" textlink="">
      <xdr:nvSpPr>
        <xdr:cNvPr id="183" name="n_4aveValue【体育館・プール】&#10;有形固定資産減価償却率"/>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44450</xdr:rowOff>
    </xdr:from>
    <xdr:to>
      <xdr:col>24</xdr:col>
      <xdr:colOff>114300</xdr:colOff>
      <xdr:row>62</xdr:row>
      <xdr:rowOff>146050</xdr:rowOff>
    </xdr:to>
    <xdr:sp macro="" textlink="">
      <xdr:nvSpPr>
        <xdr:cNvPr id="189" name="楕円 188"/>
        <xdr:cNvSpPr/>
      </xdr:nvSpPr>
      <xdr:spPr>
        <a:xfrm>
          <a:off x="4584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22877</xdr:rowOff>
    </xdr:from>
    <xdr:ext cx="405111" cy="259045"/>
    <xdr:sp macro="" textlink="">
      <xdr:nvSpPr>
        <xdr:cNvPr id="190" name="【体育館・プール】&#10;有形固定資産減価償却率該当値テキスト"/>
        <xdr:cNvSpPr txBox="1"/>
      </xdr:nvSpPr>
      <xdr:spPr>
        <a:xfrm>
          <a:off x="46736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139700</xdr:rowOff>
    </xdr:from>
    <xdr:to>
      <xdr:col>20</xdr:col>
      <xdr:colOff>38100</xdr:colOff>
      <xdr:row>59</xdr:row>
      <xdr:rowOff>69850</xdr:rowOff>
    </xdr:to>
    <xdr:sp macro="" textlink="">
      <xdr:nvSpPr>
        <xdr:cNvPr id="191" name="楕円 190"/>
        <xdr:cNvSpPr/>
      </xdr:nvSpPr>
      <xdr:spPr>
        <a:xfrm>
          <a:off x="3746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19050</xdr:rowOff>
    </xdr:from>
    <xdr:to>
      <xdr:col>24</xdr:col>
      <xdr:colOff>63500</xdr:colOff>
      <xdr:row>62</xdr:row>
      <xdr:rowOff>95250</xdr:rowOff>
    </xdr:to>
    <xdr:cxnSp macro="">
      <xdr:nvCxnSpPr>
        <xdr:cNvPr id="192" name="直線コネクタ 191"/>
        <xdr:cNvCxnSpPr/>
      </xdr:nvCxnSpPr>
      <xdr:spPr>
        <a:xfrm>
          <a:off x="3797300" y="10134600"/>
          <a:ext cx="8382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78740</xdr:rowOff>
    </xdr:from>
    <xdr:to>
      <xdr:col>15</xdr:col>
      <xdr:colOff>101600</xdr:colOff>
      <xdr:row>62</xdr:row>
      <xdr:rowOff>8890</xdr:rowOff>
    </xdr:to>
    <xdr:sp macro="" textlink="">
      <xdr:nvSpPr>
        <xdr:cNvPr id="193" name="楕円 192"/>
        <xdr:cNvSpPr/>
      </xdr:nvSpPr>
      <xdr:spPr>
        <a:xfrm>
          <a:off x="2857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19050</xdr:rowOff>
    </xdr:from>
    <xdr:to>
      <xdr:col>19</xdr:col>
      <xdr:colOff>177800</xdr:colOff>
      <xdr:row>61</xdr:row>
      <xdr:rowOff>129540</xdr:rowOff>
    </xdr:to>
    <xdr:cxnSp macro="">
      <xdr:nvCxnSpPr>
        <xdr:cNvPr id="194" name="直線コネクタ 193"/>
        <xdr:cNvCxnSpPr/>
      </xdr:nvCxnSpPr>
      <xdr:spPr>
        <a:xfrm flipV="1">
          <a:off x="2908300" y="10134600"/>
          <a:ext cx="889000" cy="4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5" name="楕円 194"/>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129540</xdr:rowOff>
    </xdr:to>
    <xdr:cxnSp macro="">
      <xdr:nvCxnSpPr>
        <xdr:cNvPr id="196" name="直線コネクタ 195"/>
        <xdr:cNvCxnSpPr/>
      </xdr:nvCxnSpPr>
      <xdr:spPr>
        <a:xfrm>
          <a:off x="2019300" y="105270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97" name="n_1main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xdr:rowOff>
    </xdr:from>
    <xdr:ext cx="405111" cy="259045"/>
    <xdr:sp macro="" textlink="">
      <xdr:nvSpPr>
        <xdr:cNvPr id="198" name="n_2mainValue【体育館・プール】&#10;有形固定資産減価償却率"/>
        <xdr:cNvSpPr txBox="1"/>
      </xdr:nvSpPr>
      <xdr:spPr>
        <a:xfrm>
          <a:off x="2705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199" name="n_3mainValue【体育館・プール】&#10;有形固定資産減価償却率"/>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0" name="直線コネクタ 20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1" name="テキスト ボックス 21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2" name="直線コネクタ 21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3" name="テキスト ボックス 21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4" name="直線コネクタ 21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5" name="テキスト ボックス 21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6" name="直線コネクタ 21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7" name="テキスト ボックス 21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21" name="直線コネクタ 220"/>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22"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23" name="直線コネクタ 222"/>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24"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25" name="直線コネクタ 224"/>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226" name="【体育館・プール】&#10;一人当たり面積平均値テキスト"/>
        <xdr:cNvSpPr txBox="1"/>
      </xdr:nvSpPr>
      <xdr:spPr>
        <a:xfrm>
          <a:off x="10515600" y="10603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27" name="フローチャート: 判断 226"/>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28" name="フローチャート: 判断 227"/>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117822</xdr:rowOff>
    </xdr:from>
    <xdr:ext cx="469744" cy="259045"/>
    <xdr:sp macro="" textlink="">
      <xdr:nvSpPr>
        <xdr:cNvPr id="229" name="n_1aveValue【体育館・プール】&#10;一人当たり面積"/>
        <xdr:cNvSpPr txBox="1"/>
      </xdr:nvSpPr>
      <xdr:spPr>
        <a:xfrm>
          <a:off x="9391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43841</xdr:rowOff>
    </xdr:from>
    <xdr:to>
      <xdr:col>46</xdr:col>
      <xdr:colOff>38100</xdr:colOff>
      <xdr:row>62</xdr:row>
      <xdr:rowOff>145441</xdr:rowOff>
    </xdr:to>
    <xdr:sp macro="" textlink="">
      <xdr:nvSpPr>
        <xdr:cNvPr id="230" name="フローチャート: 判断 229"/>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161968</xdr:rowOff>
    </xdr:from>
    <xdr:ext cx="469744" cy="259045"/>
    <xdr:sp macro="" textlink="">
      <xdr:nvSpPr>
        <xdr:cNvPr id="231" name="n_2aveValue【体育館・プール】&#10;一人当たり面積"/>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49784</xdr:rowOff>
    </xdr:from>
    <xdr:to>
      <xdr:col>41</xdr:col>
      <xdr:colOff>101600</xdr:colOff>
      <xdr:row>62</xdr:row>
      <xdr:rowOff>151384</xdr:rowOff>
    </xdr:to>
    <xdr:sp macro="" textlink="">
      <xdr:nvSpPr>
        <xdr:cNvPr id="232" name="フローチャート: 判断 231"/>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167911</xdr:rowOff>
    </xdr:from>
    <xdr:ext cx="469744" cy="259045"/>
    <xdr:sp macro="" textlink="">
      <xdr:nvSpPr>
        <xdr:cNvPr id="233" name="n_3aveValue【体育館・プール】&#10;一人当たり面積"/>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146253</xdr:rowOff>
    </xdr:from>
    <xdr:to>
      <xdr:col>36</xdr:col>
      <xdr:colOff>165100</xdr:colOff>
      <xdr:row>62</xdr:row>
      <xdr:rowOff>76403</xdr:rowOff>
    </xdr:to>
    <xdr:sp macro="" textlink="">
      <xdr:nvSpPr>
        <xdr:cNvPr id="234" name="フローチャート: 判断 233"/>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92930</xdr:rowOff>
    </xdr:from>
    <xdr:ext cx="469744" cy="259045"/>
    <xdr:sp macro="" textlink="">
      <xdr:nvSpPr>
        <xdr:cNvPr id="235"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92761</xdr:rowOff>
    </xdr:from>
    <xdr:to>
      <xdr:col>55</xdr:col>
      <xdr:colOff>50800</xdr:colOff>
      <xdr:row>62</xdr:row>
      <xdr:rowOff>22911</xdr:rowOff>
    </xdr:to>
    <xdr:sp macro="" textlink="">
      <xdr:nvSpPr>
        <xdr:cNvPr id="241" name="楕円 240"/>
        <xdr:cNvSpPr/>
      </xdr:nvSpPr>
      <xdr:spPr>
        <a:xfrm>
          <a:off x="10426700" y="1055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115638</xdr:rowOff>
    </xdr:from>
    <xdr:ext cx="469744" cy="259045"/>
    <xdr:sp macro="" textlink="">
      <xdr:nvSpPr>
        <xdr:cNvPr id="242" name="【体育館・プール】&#10;一人当たり面積該当値テキスト"/>
        <xdr:cNvSpPr txBox="1"/>
      </xdr:nvSpPr>
      <xdr:spPr>
        <a:xfrm>
          <a:off x="10515600" y="1040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101905</xdr:rowOff>
    </xdr:from>
    <xdr:to>
      <xdr:col>50</xdr:col>
      <xdr:colOff>165100</xdr:colOff>
      <xdr:row>62</xdr:row>
      <xdr:rowOff>32055</xdr:rowOff>
    </xdr:to>
    <xdr:sp macro="" textlink="">
      <xdr:nvSpPr>
        <xdr:cNvPr id="243" name="楕円 242"/>
        <xdr:cNvSpPr/>
      </xdr:nvSpPr>
      <xdr:spPr>
        <a:xfrm>
          <a:off x="9588500" y="105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143561</xdr:rowOff>
    </xdr:from>
    <xdr:to>
      <xdr:col>55</xdr:col>
      <xdr:colOff>0</xdr:colOff>
      <xdr:row>61</xdr:row>
      <xdr:rowOff>152705</xdr:rowOff>
    </xdr:to>
    <xdr:cxnSp macro="">
      <xdr:nvCxnSpPr>
        <xdr:cNvPr id="244" name="直線コネクタ 243"/>
        <xdr:cNvCxnSpPr/>
      </xdr:nvCxnSpPr>
      <xdr:spPr>
        <a:xfrm flipV="1">
          <a:off x="9639300" y="1060201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118364</xdr:rowOff>
    </xdr:from>
    <xdr:to>
      <xdr:col>46</xdr:col>
      <xdr:colOff>38100</xdr:colOff>
      <xdr:row>63</xdr:row>
      <xdr:rowOff>48514</xdr:rowOff>
    </xdr:to>
    <xdr:sp macro="" textlink="">
      <xdr:nvSpPr>
        <xdr:cNvPr id="245" name="楕円 244"/>
        <xdr:cNvSpPr/>
      </xdr:nvSpPr>
      <xdr:spPr>
        <a:xfrm>
          <a:off x="8699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152705</xdr:rowOff>
    </xdr:from>
    <xdr:to>
      <xdr:col>50</xdr:col>
      <xdr:colOff>114300</xdr:colOff>
      <xdr:row>62</xdr:row>
      <xdr:rowOff>169164</xdr:rowOff>
    </xdr:to>
    <xdr:cxnSp macro="">
      <xdr:nvCxnSpPr>
        <xdr:cNvPr id="246" name="直線コネクタ 245"/>
        <xdr:cNvCxnSpPr/>
      </xdr:nvCxnSpPr>
      <xdr:spPr>
        <a:xfrm flipV="1">
          <a:off x="8750300" y="10611155"/>
          <a:ext cx="889000" cy="18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128422</xdr:rowOff>
    </xdr:from>
    <xdr:to>
      <xdr:col>41</xdr:col>
      <xdr:colOff>101600</xdr:colOff>
      <xdr:row>63</xdr:row>
      <xdr:rowOff>58572</xdr:rowOff>
    </xdr:to>
    <xdr:sp macro="" textlink="">
      <xdr:nvSpPr>
        <xdr:cNvPr id="247" name="楕円 246"/>
        <xdr:cNvSpPr/>
      </xdr:nvSpPr>
      <xdr:spPr>
        <a:xfrm>
          <a:off x="78105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169164</xdr:rowOff>
    </xdr:from>
    <xdr:to>
      <xdr:col>45</xdr:col>
      <xdr:colOff>177800</xdr:colOff>
      <xdr:row>63</xdr:row>
      <xdr:rowOff>7772</xdr:rowOff>
    </xdr:to>
    <xdr:cxnSp macro="">
      <xdr:nvCxnSpPr>
        <xdr:cNvPr id="248" name="直線コネクタ 247"/>
        <xdr:cNvCxnSpPr/>
      </xdr:nvCxnSpPr>
      <xdr:spPr>
        <a:xfrm flipV="1">
          <a:off x="7861300" y="1079906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48582</xdr:rowOff>
    </xdr:from>
    <xdr:ext cx="469744" cy="259045"/>
    <xdr:sp macro="" textlink="">
      <xdr:nvSpPr>
        <xdr:cNvPr id="249" name="n_1mainValue【体育館・プール】&#10;一人当たり面積"/>
        <xdr:cNvSpPr txBox="1"/>
      </xdr:nvSpPr>
      <xdr:spPr>
        <a:xfrm>
          <a:off x="9391727" y="103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39641</xdr:rowOff>
    </xdr:from>
    <xdr:ext cx="469744" cy="259045"/>
    <xdr:sp macro="" textlink="">
      <xdr:nvSpPr>
        <xdr:cNvPr id="250" name="n_2mainValue【体育館・プール】&#10;一人当たり面積"/>
        <xdr:cNvSpPr txBox="1"/>
      </xdr:nvSpPr>
      <xdr:spPr>
        <a:xfrm>
          <a:off x="8515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49699</xdr:rowOff>
    </xdr:from>
    <xdr:ext cx="469744" cy="259045"/>
    <xdr:sp macro="" textlink="">
      <xdr:nvSpPr>
        <xdr:cNvPr id="251" name="n_3mainValue【体育館・プール】&#10;一人当たり面積"/>
        <xdr:cNvSpPr txBox="1"/>
      </xdr:nvSpPr>
      <xdr:spPr>
        <a:xfrm>
          <a:off x="7626427" y="1085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76" name="直線コネクタ 275"/>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9"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80" name="直線コネクタ 27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281" name="【福祉施設】&#10;有形固定資産減価償却率平均値テキスト"/>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82" name="フローチャート: 判断 281"/>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83" name="フローチャート: 判断 282"/>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80663</xdr:rowOff>
    </xdr:from>
    <xdr:ext cx="405111" cy="259045"/>
    <xdr:sp macro="" textlink="">
      <xdr:nvSpPr>
        <xdr:cNvPr id="284" name="n_1aveValue【福祉施設】&#10;有形固定資産減価償却率"/>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61595</xdr:rowOff>
    </xdr:from>
    <xdr:to>
      <xdr:col>15</xdr:col>
      <xdr:colOff>101600</xdr:colOff>
      <xdr:row>81</xdr:row>
      <xdr:rowOff>163195</xdr:rowOff>
    </xdr:to>
    <xdr:sp macro="" textlink="">
      <xdr:nvSpPr>
        <xdr:cNvPr id="285" name="フローチャート: 判断 284"/>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154322</xdr:rowOff>
    </xdr:from>
    <xdr:ext cx="405111" cy="259045"/>
    <xdr:sp macro="" textlink="">
      <xdr:nvSpPr>
        <xdr:cNvPr id="286" name="n_2aveValue【福祉施設】&#10;有形固定資産減価償却率"/>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74930</xdr:rowOff>
    </xdr:from>
    <xdr:to>
      <xdr:col>10</xdr:col>
      <xdr:colOff>165100</xdr:colOff>
      <xdr:row>82</xdr:row>
      <xdr:rowOff>5080</xdr:rowOff>
    </xdr:to>
    <xdr:sp macro="" textlink="">
      <xdr:nvSpPr>
        <xdr:cNvPr id="287" name="フローチャート: 判断 286"/>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167657</xdr:rowOff>
    </xdr:from>
    <xdr:ext cx="405111" cy="259045"/>
    <xdr:sp macro="" textlink="">
      <xdr:nvSpPr>
        <xdr:cNvPr id="288" name="n_3aveValue【福祉施設】&#10;有形固定資産減価償却率"/>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12064</xdr:rowOff>
    </xdr:from>
    <xdr:to>
      <xdr:col>6</xdr:col>
      <xdr:colOff>38100</xdr:colOff>
      <xdr:row>81</xdr:row>
      <xdr:rowOff>113664</xdr:rowOff>
    </xdr:to>
    <xdr:sp macro="" textlink="">
      <xdr:nvSpPr>
        <xdr:cNvPr id="289" name="フローチャート: 判断 288"/>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130191</xdr:rowOff>
    </xdr:from>
    <xdr:ext cx="405111" cy="259045"/>
    <xdr:sp macro="" textlink="">
      <xdr:nvSpPr>
        <xdr:cNvPr id="290" name="n_4aveValue【福祉施設】&#10;有形固定資産減価償却率"/>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153036</xdr:rowOff>
    </xdr:from>
    <xdr:to>
      <xdr:col>24</xdr:col>
      <xdr:colOff>114300</xdr:colOff>
      <xdr:row>83</xdr:row>
      <xdr:rowOff>83186</xdr:rowOff>
    </xdr:to>
    <xdr:sp macro="" textlink="">
      <xdr:nvSpPr>
        <xdr:cNvPr id="296" name="楕円 295"/>
        <xdr:cNvSpPr/>
      </xdr:nvSpPr>
      <xdr:spPr>
        <a:xfrm>
          <a:off x="45847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131463</xdr:rowOff>
    </xdr:from>
    <xdr:ext cx="405111" cy="259045"/>
    <xdr:sp macro="" textlink="">
      <xdr:nvSpPr>
        <xdr:cNvPr id="297" name="【福祉施設】&#10;有形固定資産減価償却率該当値テキスト"/>
        <xdr:cNvSpPr txBox="1"/>
      </xdr:nvSpPr>
      <xdr:spPr>
        <a:xfrm>
          <a:off x="4673600"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298" name="楕円 297"/>
        <xdr:cNvSpPr/>
      </xdr:nvSpPr>
      <xdr:spPr>
        <a:xfrm>
          <a:off x="3746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167639</xdr:rowOff>
    </xdr:from>
    <xdr:to>
      <xdr:col>24</xdr:col>
      <xdr:colOff>63500</xdr:colOff>
      <xdr:row>83</xdr:row>
      <xdr:rowOff>32386</xdr:rowOff>
    </xdr:to>
    <xdr:cxnSp macro="">
      <xdr:nvCxnSpPr>
        <xdr:cNvPr id="299" name="直線コネクタ 298"/>
        <xdr:cNvCxnSpPr/>
      </xdr:nvCxnSpPr>
      <xdr:spPr>
        <a:xfrm>
          <a:off x="3797300" y="142265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160655</xdr:rowOff>
    </xdr:from>
    <xdr:to>
      <xdr:col>15</xdr:col>
      <xdr:colOff>101600</xdr:colOff>
      <xdr:row>80</xdr:row>
      <xdr:rowOff>90805</xdr:rowOff>
    </xdr:to>
    <xdr:sp macro="" textlink="">
      <xdr:nvSpPr>
        <xdr:cNvPr id="300" name="楕円 299"/>
        <xdr:cNvSpPr/>
      </xdr:nvSpPr>
      <xdr:spPr>
        <a:xfrm>
          <a:off x="2857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40005</xdr:rowOff>
    </xdr:from>
    <xdr:to>
      <xdr:col>19</xdr:col>
      <xdr:colOff>177800</xdr:colOff>
      <xdr:row>82</xdr:row>
      <xdr:rowOff>167639</xdr:rowOff>
    </xdr:to>
    <xdr:cxnSp macro="">
      <xdr:nvCxnSpPr>
        <xdr:cNvPr id="301" name="直線コネクタ 300"/>
        <xdr:cNvCxnSpPr/>
      </xdr:nvCxnSpPr>
      <xdr:spPr>
        <a:xfrm>
          <a:off x="2908300" y="13756005"/>
          <a:ext cx="889000" cy="47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48261</xdr:rowOff>
    </xdr:from>
    <xdr:to>
      <xdr:col>10</xdr:col>
      <xdr:colOff>165100</xdr:colOff>
      <xdr:row>81</xdr:row>
      <xdr:rowOff>149861</xdr:rowOff>
    </xdr:to>
    <xdr:sp macro="" textlink="">
      <xdr:nvSpPr>
        <xdr:cNvPr id="302" name="楕円 301"/>
        <xdr:cNvSpPr/>
      </xdr:nvSpPr>
      <xdr:spPr>
        <a:xfrm>
          <a:off x="1968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40005</xdr:rowOff>
    </xdr:from>
    <xdr:to>
      <xdr:col>15</xdr:col>
      <xdr:colOff>50800</xdr:colOff>
      <xdr:row>81</xdr:row>
      <xdr:rowOff>99061</xdr:rowOff>
    </xdr:to>
    <xdr:cxnSp macro="">
      <xdr:nvCxnSpPr>
        <xdr:cNvPr id="303" name="直線コネクタ 302"/>
        <xdr:cNvCxnSpPr/>
      </xdr:nvCxnSpPr>
      <xdr:spPr>
        <a:xfrm flipV="1">
          <a:off x="2019300" y="13756005"/>
          <a:ext cx="889000" cy="23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04" name="n_1mainValue【福祉施設】&#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107332</xdr:rowOff>
    </xdr:from>
    <xdr:ext cx="405111" cy="259045"/>
    <xdr:sp macro="" textlink="">
      <xdr:nvSpPr>
        <xdr:cNvPr id="305" name="n_2mainValue【福祉施設】&#10;有形固定資産減価償却率"/>
        <xdr:cNvSpPr txBox="1"/>
      </xdr:nvSpPr>
      <xdr:spPr>
        <a:xfrm>
          <a:off x="2705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06" name="n_3mainValue【福祉施設】&#10;有形固定資産減価償却率"/>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7" name="直線コネクタ 31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8" name="テキスト ボックス 31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1" name="直線コネクタ 32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2" name="テキスト ボックス 32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26" name="直線コネクタ 325"/>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27"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28" name="直線コネクタ 327"/>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29"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30" name="直線コネクタ 329"/>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331" name="【福祉施設】&#10;一人当たり面積平均値テキスト"/>
        <xdr:cNvSpPr txBox="1"/>
      </xdr:nvSpPr>
      <xdr:spPr>
        <a:xfrm>
          <a:off x="10515600" y="1433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32" name="フローチャート: 判断 331"/>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33" name="フローチャート: 判断 332"/>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74883</xdr:rowOff>
    </xdr:from>
    <xdr:ext cx="469744" cy="259045"/>
    <xdr:sp macro="" textlink="">
      <xdr:nvSpPr>
        <xdr:cNvPr id="334" name="n_1aveValue【福祉施設】&#10;一人当たり面積"/>
        <xdr:cNvSpPr txBox="1"/>
      </xdr:nvSpPr>
      <xdr:spPr>
        <a:xfrm>
          <a:off x="9391727" y="144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167894</xdr:rowOff>
    </xdr:from>
    <xdr:to>
      <xdr:col>46</xdr:col>
      <xdr:colOff>38100</xdr:colOff>
      <xdr:row>84</xdr:row>
      <xdr:rowOff>98044</xdr:rowOff>
    </xdr:to>
    <xdr:sp macro="" textlink="">
      <xdr:nvSpPr>
        <xdr:cNvPr id="335" name="フローチャート: 判断 334"/>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89171</xdr:rowOff>
    </xdr:from>
    <xdr:ext cx="469744" cy="259045"/>
    <xdr:sp macro="" textlink="">
      <xdr:nvSpPr>
        <xdr:cNvPr id="336" name="n_2aveValue【福祉施設】&#10;一人当たり面積"/>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13588</xdr:rowOff>
    </xdr:from>
    <xdr:to>
      <xdr:col>41</xdr:col>
      <xdr:colOff>101600</xdr:colOff>
      <xdr:row>84</xdr:row>
      <xdr:rowOff>115188</xdr:rowOff>
    </xdr:to>
    <xdr:sp macro="" textlink="">
      <xdr:nvSpPr>
        <xdr:cNvPr id="337" name="フローチャート: 判断 336"/>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106315</xdr:rowOff>
    </xdr:from>
    <xdr:ext cx="469744" cy="259045"/>
    <xdr:sp macro="" textlink="">
      <xdr:nvSpPr>
        <xdr:cNvPr id="338" name="n_3aveValue【福祉施設】&#10;一人当たり面積"/>
        <xdr:cNvSpPr txBox="1"/>
      </xdr:nvSpPr>
      <xdr:spPr>
        <a:xfrm>
          <a:off x="7626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144463</xdr:rowOff>
    </xdr:from>
    <xdr:to>
      <xdr:col>36</xdr:col>
      <xdr:colOff>165100</xdr:colOff>
      <xdr:row>84</xdr:row>
      <xdr:rowOff>74613</xdr:rowOff>
    </xdr:to>
    <xdr:sp macro="" textlink="">
      <xdr:nvSpPr>
        <xdr:cNvPr id="339" name="フローチャート: 判断 338"/>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82</xdr:row>
      <xdr:rowOff>91140</xdr:rowOff>
    </xdr:from>
    <xdr:ext cx="469744" cy="259045"/>
    <xdr:sp macro="" textlink="">
      <xdr:nvSpPr>
        <xdr:cNvPr id="340" name="n_4aveValue【福祉施設】&#10;一人当たり面積"/>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6" name="楕円 345"/>
        <xdr:cNvSpPr/>
      </xdr:nvSpPr>
      <xdr:spPr>
        <a:xfrm>
          <a:off x="10426700" y="1433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122762</xdr:rowOff>
    </xdr:from>
    <xdr:ext cx="469744" cy="259045"/>
    <xdr:sp macro="" textlink="">
      <xdr:nvSpPr>
        <xdr:cNvPr id="347" name="【福祉施設】&#10;一人当たり面積該当値テキスト"/>
        <xdr:cNvSpPr txBox="1"/>
      </xdr:nvSpPr>
      <xdr:spPr>
        <a:xfrm>
          <a:off x="10515600" y="1418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106744</xdr:rowOff>
    </xdr:from>
    <xdr:to>
      <xdr:col>50</xdr:col>
      <xdr:colOff>165100</xdr:colOff>
      <xdr:row>84</xdr:row>
      <xdr:rowOff>36894</xdr:rowOff>
    </xdr:to>
    <xdr:sp macro="" textlink="">
      <xdr:nvSpPr>
        <xdr:cNvPr id="348" name="楕円 347"/>
        <xdr:cNvSpPr/>
      </xdr:nvSpPr>
      <xdr:spPr>
        <a:xfrm>
          <a:off x="9588500" y="143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150685</xdr:rowOff>
    </xdr:from>
    <xdr:to>
      <xdr:col>55</xdr:col>
      <xdr:colOff>0</xdr:colOff>
      <xdr:row>83</xdr:row>
      <xdr:rowOff>157544</xdr:rowOff>
    </xdr:to>
    <xdr:cxnSp macro="">
      <xdr:nvCxnSpPr>
        <xdr:cNvPr id="349" name="直線コネクタ 348"/>
        <xdr:cNvCxnSpPr/>
      </xdr:nvCxnSpPr>
      <xdr:spPr>
        <a:xfrm flipV="1">
          <a:off x="9639300" y="1438103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130747</xdr:rowOff>
    </xdr:from>
    <xdr:to>
      <xdr:col>46</xdr:col>
      <xdr:colOff>38100</xdr:colOff>
      <xdr:row>82</xdr:row>
      <xdr:rowOff>60897</xdr:rowOff>
    </xdr:to>
    <xdr:sp macro="" textlink="">
      <xdr:nvSpPr>
        <xdr:cNvPr id="350" name="楕円 349"/>
        <xdr:cNvSpPr/>
      </xdr:nvSpPr>
      <xdr:spPr>
        <a:xfrm>
          <a:off x="8699500" y="140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10097</xdr:rowOff>
    </xdr:from>
    <xdr:to>
      <xdr:col>50</xdr:col>
      <xdr:colOff>114300</xdr:colOff>
      <xdr:row>83</xdr:row>
      <xdr:rowOff>157544</xdr:rowOff>
    </xdr:to>
    <xdr:cxnSp macro="">
      <xdr:nvCxnSpPr>
        <xdr:cNvPr id="351" name="直線コネクタ 350"/>
        <xdr:cNvCxnSpPr/>
      </xdr:nvCxnSpPr>
      <xdr:spPr>
        <a:xfrm>
          <a:off x="8750300" y="14068997"/>
          <a:ext cx="889000" cy="3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7302</xdr:rowOff>
    </xdr:from>
    <xdr:to>
      <xdr:col>41</xdr:col>
      <xdr:colOff>101600</xdr:colOff>
      <xdr:row>84</xdr:row>
      <xdr:rowOff>108902</xdr:rowOff>
    </xdr:to>
    <xdr:sp macro="" textlink="">
      <xdr:nvSpPr>
        <xdr:cNvPr id="352" name="楕円 351"/>
        <xdr:cNvSpPr/>
      </xdr:nvSpPr>
      <xdr:spPr>
        <a:xfrm>
          <a:off x="7810500" y="1440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10097</xdr:rowOff>
    </xdr:from>
    <xdr:to>
      <xdr:col>45</xdr:col>
      <xdr:colOff>177800</xdr:colOff>
      <xdr:row>84</xdr:row>
      <xdr:rowOff>58102</xdr:rowOff>
    </xdr:to>
    <xdr:cxnSp macro="">
      <xdr:nvCxnSpPr>
        <xdr:cNvPr id="353" name="直線コネクタ 352"/>
        <xdr:cNvCxnSpPr/>
      </xdr:nvCxnSpPr>
      <xdr:spPr>
        <a:xfrm flipV="1">
          <a:off x="7861300" y="14068997"/>
          <a:ext cx="889000" cy="39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354" name="n_1mainValue【福祉施設】&#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77424</xdr:rowOff>
    </xdr:from>
    <xdr:ext cx="469744" cy="259045"/>
    <xdr:sp macro="" textlink="">
      <xdr:nvSpPr>
        <xdr:cNvPr id="355" name="n_2mainValue【福祉施設】&#10;一人当たり面積"/>
        <xdr:cNvSpPr txBox="1"/>
      </xdr:nvSpPr>
      <xdr:spPr>
        <a:xfrm>
          <a:off x="8515427" y="1379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125429</xdr:rowOff>
    </xdr:from>
    <xdr:ext cx="469744" cy="259045"/>
    <xdr:sp macro="" textlink="">
      <xdr:nvSpPr>
        <xdr:cNvPr id="356" name="n_3mainValue【福祉施設】&#10;一人当たり面積"/>
        <xdr:cNvSpPr txBox="1"/>
      </xdr:nvSpPr>
      <xdr:spPr>
        <a:xfrm>
          <a:off x="7626427" y="1418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7" name="テキスト ボックス 3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9" name="テキスト ボックス 39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0" name="直線コネクタ 39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1" name="テキスト ボックス 40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2" name="直線コネクタ 40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3" name="テキスト ボックス 40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4" name="直線コネクタ 40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5" name="テキスト ボックス 40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6" name="直線コネクタ 40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7" name="テキスト ボックス 40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8" name="直線コネクタ 40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9" name="テキスト ボックス 40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0" name="直線コネクタ 40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1" name="テキスト ボックス 41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414" name="直線コネクタ 413"/>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415" name="【保健センター・保健所】&#10;有形固定資産減価償却率最小値テキスト"/>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416" name="直線コネクタ 415"/>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17"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18" name="直線コネクタ 41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419" name="【保健センター・保健所】&#10;有形固定資産減価償却率平均値テキスト"/>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420" name="フローチャート: 判断 419"/>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421" name="フローチャート: 判断 420"/>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61521</xdr:rowOff>
    </xdr:from>
    <xdr:ext cx="405111" cy="259045"/>
    <xdr:sp macro="" textlink="">
      <xdr:nvSpPr>
        <xdr:cNvPr id="422" name="n_1aveValue【保健センター・保健所】&#10;有形固定資産減価償却率"/>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70031</xdr:rowOff>
    </xdr:from>
    <xdr:to>
      <xdr:col>76</xdr:col>
      <xdr:colOff>165100</xdr:colOff>
      <xdr:row>60</xdr:row>
      <xdr:rowOff>181</xdr:rowOff>
    </xdr:to>
    <xdr:sp macro="" textlink="">
      <xdr:nvSpPr>
        <xdr:cNvPr id="423" name="フローチャート: 判断 422"/>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162758</xdr:rowOff>
    </xdr:from>
    <xdr:ext cx="405111" cy="259045"/>
    <xdr:sp macro="" textlink="">
      <xdr:nvSpPr>
        <xdr:cNvPr id="424" name="n_2aveValue【保健センター・保健所】&#10;有形固定資産減価償却率"/>
        <xdr:cNvSpPr txBox="1"/>
      </xdr:nvSpPr>
      <xdr:spPr>
        <a:xfrm>
          <a:off x="14389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32476</xdr:rowOff>
    </xdr:from>
    <xdr:to>
      <xdr:col>72</xdr:col>
      <xdr:colOff>38100</xdr:colOff>
      <xdr:row>59</xdr:row>
      <xdr:rowOff>134076</xdr:rowOff>
    </xdr:to>
    <xdr:sp macro="" textlink="">
      <xdr:nvSpPr>
        <xdr:cNvPr id="425" name="フローチャート: 判断 424"/>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125203</xdr:rowOff>
    </xdr:from>
    <xdr:ext cx="405111" cy="259045"/>
    <xdr:sp macro="" textlink="">
      <xdr:nvSpPr>
        <xdr:cNvPr id="426" name="n_3aveValue【保健センター・保健所】&#10;有形固定資産減価償却率"/>
        <xdr:cNvSpPr txBox="1"/>
      </xdr:nvSpPr>
      <xdr:spPr>
        <a:xfrm>
          <a:off x="13500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66766</xdr:rowOff>
    </xdr:from>
    <xdr:to>
      <xdr:col>67</xdr:col>
      <xdr:colOff>101600</xdr:colOff>
      <xdr:row>59</xdr:row>
      <xdr:rowOff>168366</xdr:rowOff>
    </xdr:to>
    <xdr:sp macro="" textlink="">
      <xdr:nvSpPr>
        <xdr:cNvPr id="427" name="フローチャート: 判断 426"/>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58</xdr:row>
      <xdr:rowOff>13443</xdr:rowOff>
    </xdr:from>
    <xdr:ext cx="405111" cy="259045"/>
    <xdr:sp macro="" textlink="">
      <xdr:nvSpPr>
        <xdr:cNvPr id="428" name="n_4aveValue【保健センター・保健所】&#10;有形固定資産減価償却率"/>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133713</xdr:rowOff>
    </xdr:from>
    <xdr:to>
      <xdr:col>85</xdr:col>
      <xdr:colOff>177800</xdr:colOff>
      <xdr:row>59</xdr:row>
      <xdr:rowOff>63863</xdr:rowOff>
    </xdr:to>
    <xdr:sp macro="" textlink="">
      <xdr:nvSpPr>
        <xdr:cNvPr id="434" name="楕円 433"/>
        <xdr:cNvSpPr/>
      </xdr:nvSpPr>
      <xdr:spPr>
        <a:xfrm>
          <a:off x="162687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156590</xdr:rowOff>
    </xdr:from>
    <xdr:ext cx="405111" cy="259045"/>
    <xdr:sp macro="" textlink="">
      <xdr:nvSpPr>
        <xdr:cNvPr id="435" name="【保健センター・保健所】&#10;有形固定資産減価償却率該当値テキスト"/>
        <xdr:cNvSpPr txBox="1"/>
      </xdr:nvSpPr>
      <xdr:spPr>
        <a:xfrm>
          <a:off x="16357600" y="992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92891</xdr:rowOff>
    </xdr:from>
    <xdr:to>
      <xdr:col>81</xdr:col>
      <xdr:colOff>101600</xdr:colOff>
      <xdr:row>59</xdr:row>
      <xdr:rowOff>23041</xdr:rowOff>
    </xdr:to>
    <xdr:sp macro="" textlink="">
      <xdr:nvSpPr>
        <xdr:cNvPr id="436" name="楕円 435"/>
        <xdr:cNvSpPr/>
      </xdr:nvSpPr>
      <xdr:spPr>
        <a:xfrm>
          <a:off x="15430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143691</xdr:rowOff>
    </xdr:from>
    <xdr:to>
      <xdr:col>85</xdr:col>
      <xdr:colOff>127000</xdr:colOff>
      <xdr:row>59</xdr:row>
      <xdr:rowOff>13063</xdr:rowOff>
    </xdr:to>
    <xdr:cxnSp macro="">
      <xdr:nvCxnSpPr>
        <xdr:cNvPr id="437" name="直線コネクタ 436"/>
        <xdr:cNvCxnSpPr/>
      </xdr:nvCxnSpPr>
      <xdr:spPr>
        <a:xfrm>
          <a:off x="15481300" y="1008779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48804</xdr:rowOff>
    </xdr:from>
    <xdr:to>
      <xdr:col>76</xdr:col>
      <xdr:colOff>165100</xdr:colOff>
      <xdr:row>58</xdr:row>
      <xdr:rowOff>150404</xdr:rowOff>
    </xdr:to>
    <xdr:sp macro="" textlink="">
      <xdr:nvSpPr>
        <xdr:cNvPr id="438" name="楕円 437"/>
        <xdr:cNvSpPr/>
      </xdr:nvSpPr>
      <xdr:spPr>
        <a:xfrm>
          <a:off x="14541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99604</xdr:rowOff>
    </xdr:from>
    <xdr:to>
      <xdr:col>81</xdr:col>
      <xdr:colOff>50800</xdr:colOff>
      <xdr:row>58</xdr:row>
      <xdr:rowOff>143691</xdr:rowOff>
    </xdr:to>
    <xdr:cxnSp macro="">
      <xdr:nvCxnSpPr>
        <xdr:cNvPr id="439" name="直線コネクタ 438"/>
        <xdr:cNvCxnSpPr/>
      </xdr:nvCxnSpPr>
      <xdr:spPr>
        <a:xfrm>
          <a:off x="14592300" y="1004370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4717</xdr:rowOff>
    </xdr:from>
    <xdr:to>
      <xdr:col>72</xdr:col>
      <xdr:colOff>38100</xdr:colOff>
      <xdr:row>58</xdr:row>
      <xdr:rowOff>106317</xdr:rowOff>
    </xdr:to>
    <xdr:sp macro="" textlink="">
      <xdr:nvSpPr>
        <xdr:cNvPr id="440" name="楕円 439"/>
        <xdr:cNvSpPr/>
      </xdr:nvSpPr>
      <xdr:spPr>
        <a:xfrm>
          <a:off x="13652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55517</xdr:rowOff>
    </xdr:from>
    <xdr:to>
      <xdr:col>76</xdr:col>
      <xdr:colOff>114300</xdr:colOff>
      <xdr:row>58</xdr:row>
      <xdr:rowOff>99604</xdr:rowOff>
    </xdr:to>
    <xdr:cxnSp macro="">
      <xdr:nvCxnSpPr>
        <xdr:cNvPr id="441" name="直線コネクタ 440"/>
        <xdr:cNvCxnSpPr/>
      </xdr:nvCxnSpPr>
      <xdr:spPr>
        <a:xfrm>
          <a:off x="13703300" y="999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39568</xdr:rowOff>
    </xdr:from>
    <xdr:ext cx="405111" cy="259045"/>
    <xdr:sp macro="" textlink="">
      <xdr:nvSpPr>
        <xdr:cNvPr id="442" name="n_1mainValue【保健センター・保健所】&#10;有形固定資産減価償却率"/>
        <xdr:cNvSpPr txBox="1"/>
      </xdr:nvSpPr>
      <xdr:spPr>
        <a:xfrm>
          <a:off x="15266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166931</xdr:rowOff>
    </xdr:from>
    <xdr:ext cx="405111" cy="259045"/>
    <xdr:sp macro="" textlink="">
      <xdr:nvSpPr>
        <xdr:cNvPr id="443" name="n_2mainValue【保健センター・保健所】&#10;有形固定資産減価償却率"/>
        <xdr:cNvSpPr txBox="1"/>
      </xdr:nvSpPr>
      <xdr:spPr>
        <a:xfrm>
          <a:off x="14389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122844</xdr:rowOff>
    </xdr:from>
    <xdr:ext cx="405111" cy="259045"/>
    <xdr:sp macro="" textlink="">
      <xdr:nvSpPr>
        <xdr:cNvPr id="444" name="n_3mainValue【保健センター・保健所】&#10;有形固定資産減価償却率"/>
        <xdr:cNvSpPr txBox="1"/>
      </xdr:nvSpPr>
      <xdr:spPr>
        <a:xfrm>
          <a:off x="13500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5" name="直線コネクタ 4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6" name="テキスト ボックス 4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7" name="直線コネクタ 4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8" name="テキスト ボックス 4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9" name="直線コネクタ 4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0" name="テキスト ボックス 4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1" name="直線コネクタ 4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2" name="テキスト ボックス 4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3" name="直線コネクタ 4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4" name="テキスト ボックス 4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468" name="直線コネクタ 467"/>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69"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70" name="直線コネクタ 469"/>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471"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472" name="直線コネクタ 471"/>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473" name="【保健センター・保健所】&#10;一人当たり面積平均値テキスト"/>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474" name="フローチャート: 判断 473"/>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475" name="フローチャート: 判断 474"/>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63517</xdr:rowOff>
    </xdr:from>
    <xdr:ext cx="469744" cy="259045"/>
    <xdr:sp macro="" textlink="">
      <xdr:nvSpPr>
        <xdr:cNvPr id="476" name="n_1aveValue【保健センター・保健所】&#10;一人当たり面積"/>
        <xdr:cNvSpPr txBox="1"/>
      </xdr:nvSpPr>
      <xdr:spPr>
        <a:xfrm>
          <a:off x="210757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124460</xdr:rowOff>
    </xdr:from>
    <xdr:to>
      <xdr:col>107</xdr:col>
      <xdr:colOff>101600</xdr:colOff>
      <xdr:row>63</xdr:row>
      <xdr:rowOff>54610</xdr:rowOff>
    </xdr:to>
    <xdr:sp macro="" textlink="">
      <xdr:nvSpPr>
        <xdr:cNvPr id="477" name="フローチャート: 判断 476"/>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45737</xdr:rowOff>
    </xdr:from>
    <xdr:ext cx="469744" cy="259045"/>
    <xdr:sp macro="" textlink="">
      <xdr:nvSpPr>
        <xdr:cNvPr id="478" name="n_2aveValue【保健センター・保健所】&#10;一人当たり面積"/>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125730</xdr:rowOff>
    </xdr:from>
    <xdr:to>
      <xdr:col>102</xdr:col>
      <xdr:colOff>165100</xdr:colOff>
      <xdr:row>63</xdr:row>
      <xdr:rowOff>55880</xdr:rowOff>
    </xdr:to>
    <xdr:sp macro="" textlink="">
      <xdr:nvSpPr>
        <xdr:cNvPr id="479" name="フローチャート: 判断 478"/>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47007</xdr:rowOff>
    </xdr:from>
    <xdr:ext cx="469744" cy="259045"/>
    <xdr:sp macro="" textlink="">
      <xdr:nvSpPr>
        <xdr:cNvPr id="480" name="n_3aveValue【保健センター・保健所】&#10;一人当たり面積"/>
        <xdr:cNvSpPr txBox="1"/>
      </xdr:nvSpPr>
      <xdr:spPr>
        <a:xfrm>
          <a:off x="19310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5080</xdr:rowOff>
    </xdr:from>
    <xdr:to>
      <xdr:col>98</xdr:col>
      <xdr:colOff>38100</xdr:colOff>
      <xdr:row>63</xdr:row>
      <xdr:rowOff>106680</xdr:rowOff>
    </xdr:to>
    <xdr:sp macro="" textlink="">
      <xdr:nvSpPr>
        <xdr:cNvPr id="481" name="フローチャート: 判断 480"/>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123207</xdr:rowOff>
    </xdr:from>
    <xdr:ext cx="469744" cy="259045"/>
    <xdr:sp macro="" textlink="">
      <xdr:nvSpPr>
        <xdr:cNvPr id="482" name="n_4aveValue【保健センター・保健所】&#10;一人当たり面積"/>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167640</xdr:rowOff>
    </xdr:from>
    <xdr:to>
      <xdr:col>116</xdr:col>
      <xdr:colOff>114300</xdr:colOff>
      <xdr:row>62</xdr:row>
      <xdr:rowOff>97790</xdr:rowOff>
    </xdr:to>
    <xdr:sp macro="" textlink="">
      <xdr:nvSpPr>
        <xdr:cNvPr id="488" name="楕円 487"/>
        <xdr:cNvSpPr/>
      </xdr:nvSpPr>
      <xdr:spPr>
        <a:xfrm>
          <a:off x="22110700" y="1062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19067</xdr:rowOff>
    </xdr:from>
    <xdr:ext cx="469744" cy="259045"/>
    <xdr:sp macro="" textlink="">
      <xdr:nvSpPr>
        <xdr:cNvPr id="489" name="【保健センター・保健所】&#10;一人当たり面積該当値テキスト"/>
        <xdr:cNvSpPr txBox="1"/>
      </xdr:nvSpPr>
      <xdr:spPr>
        <a:xfrm>
          <a:off x="22199600"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490" name="楕円 489"/>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46990</xdr:rowOff>
    </xdr:from>
    <xdr:to>
      <xdr:col>116</xdr:col>
      <xdr:colOff>63500</xdr:colOff>
      <xdr:row>62</xdr:row>
      <xdr:rowOff>57150</xdr:rowOff>
    </xdr:to>
    <xdr:cxnSp macro="">
      <xdr:nvCxnSpPr>
        <xdr:cNvPr id="491" name="直線コネクタ 490"/>
        <xdr:cNvCxnSpPr/>
      </xdr:nvCxnSpPr>
      <xdr:spPr>
        <a:xfrm flipV="1">
          <a:off x="21323300" y="1067689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12700</xdr:rowOff>
    </xdr:from>
    <xdr:to>
      <xdr:col>107</xdr:col>
      <xdr:colOff>101600</xdr:colOff>
      <xdr:row>62</xdr:row>
      <xdr:rowOff>114300</xdr:rowOff>
    </xdr:to>
    <xdr:sp macro="" textlink="">
      <xdr:nvSpPr>
        <xdr:cNvPr id="492" name="楕円 491"/>
        <xdr:cNvSpPr/>
      </xdr:nvSpPr>
      <xdr:spPr>
        <a:xfrm>
          <a:off x="20383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62</xdr:row>
      <xdr:rowOff>63500</xdr:rowOff>
    </xdr:to>
    <xdr:cxnSp macro="">
      <xdr:nvCxnSpPr>
        <xdr:cNvPr id="493" name="直線コネクタ 492"/>
        <xdr:cNvCxnSpPr/>
      </xdr:nvCxnSpPr>
      <xdr:spPr>
        <a:xfrm flipV="1">
          <a:off x="20434300" y="106870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24130</xdr:rowOff>
    </xdr:from>
    <xdr:to>
      <xdr:col>102</xdr:col>
      <xdr:colOff>165100</xdr:colOff>
      <xdr:row>58</xdr:row>
      <xdr:rowOff>125730</xdr:rowOff>
    </xdr:to>
    <xdr:sp macro="" textlink="">
      <xdr:nvSpPr>
        <xdr:cNvPr id="494" name="楕円 493"/>
        <xdr:cNvSpPr/>
      </xdr:nvSpPr>
      <xdr:spPr>
        <a:xfrm>
          <a:off x="19494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74930</xdr:rowOff>
    </xdr:from>
    <xdr:to>
      <xdr:col>107</xdr:col>
      <xdr:colOff>50800</xdr:colOff>
      <xdr:row>62</xdr:row>
      <xdr:rowOff>63500</xdr:rowOff>
    </xdr:to>
    <xdr:cxnSp macro="">
      <xdr:nvCxnSpPr>
        <xdr:cNvPr id="495" name="直線コネクタ 494"/>
        <xdr:cNvCxnSpPr/>
      </xdr:nvCxnSpPr>
      <xdr:spPr>
        <a:xfrm>
          <a:off x="19545300" y="10019030"/>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124477</xdr:rowOff>
    </xdr:from>
    <xdr:ext cx="469744" cy="259045"/>
    <xdr:sp macro="" textlink="">
      <xdr:nvSpPr>
        <xdr:cNvPr id="496" name="n_1mainValue【保健センター・保健所】&#10;一人当たり面積"/>
        <xdr:cNvSpPr txBox="1"/>
      </xdr:nvSpPr>
      <xdr:spPr>
        <a:xfrm>
          <a:off x="210757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130827</xdr:rowOff>
    </xdr:from>
    <xdr:ext cx="469744" cy="259045"/>
    <xdr:sp macro="" textlink="">
      <xdr:nvSpPr>
        <xdr:cNvPr id="497" name="n_2mainValue【保健センター・保健所】&#10;一人当たり面積"/>
        <xdr:cNvSpPr txBox="1"/>
      </xdr:nvSpPr>
      <xdr:spPr>
        <a:xfrm>
          <a:off x="20199427"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142257</xdr:rowOff>
    </xdr:from>
    <xdr:ext cx="469744" cy="259045"/>
    <xdr:sp macro="" textlink="">
      <xdr:nvSpPr>
        <xdr:cNvPr id="498" name="n_3mainValue【保健センター・保健所】&#10;一人当たり面積"/>
        <xdr:cNvSpPr txBox="1"/>
      </xdr:nvSpPr>
      <xdr:spPr>
        <a:xfrm>
          <a:off x="19310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1" name="テキスト ボックス 51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9" name="テキスト ボックス 51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1" name="テキスト ボックス 52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523" name="直線コネクタ 522"/>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524"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525" name="直線コネクタ 524"/>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526"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527" name="直線コネクタ 526"/>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28"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29" name="フローチャート: 判断 528"/>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530" name="フローチャート: 判断 529"/>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43832</xdr:rowOff>
    </xdr:from>
    <xdr:ext cx="405111" cy="259045"/>
    <xdr:sp macro="" textlink="">
      <xdr:nvSpPr>
        <xdr:cNvPr id="531" name="n_1aveValue【消防施設】&#10;有形固定資産減価償却率"/>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170180</xdr:rowOff>
    </xdr:from>
    <xdr:to>
      <xdr:col>76</xdr:col>
      <xdr:colOff>165100</xdr:colOff>
      <xdr:row>82</xdr:row>
      <xdr:rowOff>100330</xdr:rowOff>
    </xdr:to>
    <xdr:sp macro="" textlink="">
      <xdr:nvSpPr>
        <xdr:cNvPr id="532" name="フローチャート: 判断 531"/>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91457</xdr:rowOff>
    </xdr:from>
    <xdr:ext cx="405111" cy="259045"/>
    <xdr:sp macro="" textlink="">
      <xdr:nvSpPr>
        <xdr:cNvPr id="533" name="n_2ave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84455</xdr:rowOff>
    </xdr:from>
    <xdr:to>
      <xdr:col>72</xdr:col>
      <xdr:colOff>38100</xdr:colOff>
      <xdr:row>83</xdr:row>
      <xdr:rowOff>14605</xdr:rowOff>
    </xdr:to>
    <xdr:sp macro="" textlink="">
      <xdr:nvSpPr>
        <xdr:cNvPr id="534" name="フローチャート: 判断 533"/>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5732</xdr:rowOff>
    </xdr:from>
    <xdr:ext cx="405111" cy="259045"/>
    <xdr:sp macro="" textlink="">
      <xdr:nvSpPr>
        <xdr:cNvPr id="535" name="n_3aveValue【消防施設】&#10;有形固定資産減価償却率"/>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38736</xdr:rowOff>
    </xdr:from>
    <xdr:to>
      <xdr:col>67</xdr:col>
      <xdr:colOff>101600</xdr:colOff>
      <xdr:row>81</xdr:row>
      <xdr:rowOff>140336</xdr:rowOff>
    </xdr:to>
    <xdr:sp macro="" textlink="">
      <xdr:nvSpPr>
        <xdr:cNvPr id="536" name="フローチャート: 判断 535"/>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79</xdr:row>
      <xdr:rowOff>156863</xdr:rowOff>
    </xdr:from>
    <xdr:ext cx="405111" cy="259045"/>
    <xdr:sp macro="" textlink="">
      <xdr:nvSpPr>
        <xdr:cNvPr id="537" name="n_4aveValue【消防施設】&#10;有形固定資産減価償却率"/>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636</xdr:rowOff>
    </xdr:from>
    <xdr:to>
      <xdr:col>85</xdr:col>
      <xdr:colOff>177800</xdr:colOff>
      <xdr:row>79</xdr:row>
      <xdr:rowOff>102236</xdr:rowOff>
    </xdr:to>
    <xdr:sp macro="" textlink="">
      <xdr:nvSpPr>
        <xdr:cNvPr id="543" name="楕円 542"/>
        <xdr:cNvSpPr/>
      </xdr:nvSpPr>
      <xdr:spPr>
        <a:xfrm>
          <a:off x="162687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23513</xdr:rowOff>
    </xdr:from>
    <xdr:ext cx="405111" cy="259045"/>
    <xdr:sp macro="" textlink="">
      <xdr:nvSpPr>
        <xdr:cNvPr id="544" name="【消防施設】&#10;有形固定資産減価償却率該当値テキスト"/>
        <xdr:cNvSpPr txBox="1"/>
      </xdr:nvSpPr>
      <xdr:spPr>
        <a:xfrm>
          <a:off x="16357600"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113030</xdr:rowOff>
    </xdr:from>
    <xdr:to>
      <xdr:col>81</xdr:col>
      <xdr:colOff>101600</xdr:colOff>
      <xdr:row>79</xdr:row>
      <xdr:rowOff>43180</xdr:rowOff>
    </xdr:to>
    <xdr:sp macro="" textlink="">
      <xdr:nvSpPr>
        <xdr:cNvPr id="545" name="楕円 544"/>
        <xdr:cNvSpPr/>
      </xdr:nvSpPr>
      <xdr:spPr>
        <a:xfrm>
          <a:off x="15430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163830</xdr:rowOff>
    </xdr:from>
    <xdr:to>
      <xdr:col>85</xdr:col>
      <xdr:colOff>127000</xdr:colOff>
      <xdr:row>79</xdr:row>
      <xdr:rowOff>51436</xdr:rowOff>
    </xdr:to>
    <xdr:cxnSp macro="">
      <xdr:nvCxnSpPr>
        <xdr:cNvPr id="546" name="直線コネクタ 545"/>
        <xdr:cNvCxnSpPr/>
      </xdr:nvCxnSpPr>
      <xdr:spPr>
        <a:xfrm>
          <a:off x="15481300" y="13536930"/>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40639</xdr:rowOff>
    </xdr:from>
    <xdr:to>
      <xdr:col>76</xdr:col>
      <xdr:colOff>165100</xdr:colOff>
      <xdr:row>79</xdr:row>
      <xdr:rowOff>142239</xdr:rowOff>
    </xdr:to>
    <xdr:sp macro="" textlink="">
      <xdr:nvSpPr>
        <xdr:cNvPr id="547" name="楕円 546"/>
        <xdr:cNvSpPr/>
      </xdr:nvSpPr>
      <xdr:spPr>
        <a:xfrm>
          <a:off x="14541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163830</xdr:rowOff>
    </xdr:from>
    <xdr:to>
      <xdr:col>81</xdr:col>
      <xdr:colOff>50800</xdr:colOff>
      <xdr:row>79</xdr:row>
      <xdr:rowOff>91439</xdr:rowOff>
    </xdr:to>
    <xdr:cxnSp macro="">
      <xdr:nvCxnSpPr>
        <xdr:cNvPr id="548" name="直線コネクタ 547"/>
        <xdr:cNvCxnSpPr/>
      </xdr:nvCxnSpPr>
      <xdr:spPr>
        <a:xfrm flipV="1">
          <a:off x="14592300" y="135369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151130</xdr:rowOff>
    </xdr:from>
    <xdr:to>
      <xdr:col>72</xdr:col>
      <xdr:colOff>38100</xdr:colOff>
      <xdr:row>79</xdr:row>
      <xdr:rowOff>81280</xdr:rowOff>
    </xdr:to>
    <xdr:sp macro="" textlink="">
      <xdr:nvSpPr>
        <xdr:cNvPr id="549" name="楕円 548"/>
        <xdr:cNvSpPr/>
      </xdr:nvSpPr>
      <xdr:spPr>
        <a:xfrm>
          <a:off x="13652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30480</xdr:rowOff>
    </xdr:from>
    <xdr:to>
      <xdr:col>76</xdr:col>
      <xdr:colOff>114300</xdr:colOff>
      <xdr:row>79</xdr:row>
      <xdr:rowOff>91439</xdr:rowOff>
    </xdr:to>
    <xdr:cxnSp macro="">
      <xdr:nvCxnSpPr>
        <xdr:cNvPr id="550" name="直線コネクタ 549"/>
        <xdr:cNvCxnSpPr/>
      </xdr:nvCxnSpPr>
      <xdr:spPr>
        <a:xfrm>
          <a:off x="13703300" y="135750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59707</xdr:rowOff>
    </xdr:from>
    <xdr:ext cx="405111" cy="259045"/>
    <xdr:sp macro="" textlink="">
      <xdr:nvSpPr>
        <xdr:cNvPr id="551" name="n_1mainValue【消防施設】&#10;有形固定資産減価償却率"/>
        <xdr:cNvSpPr txBox="1"/>
      </xdr:nvSpPr>
      <xdr:spPr>
        <a:xfrm>
          <a:off x="152660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158766</xdr:rowOff>
    </xdr:from>
    <xdr:ext cx="405111" cy="259045"/>
    <xdr:sp macro="" textlink="">
      <xdr:nvSpPr>
        <xdr:cNvPr id="552" name="n_2mainValue【消防施設】&#10;有形固定資産減価償却率"/>
        <xdr:cNvSpPr txBox="1"/>
      </xdr:nvSpPr>
      <xdr:spPr>
        <a:xfrm>
          <a:off x="14389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97807</xdr:rowOff>
    </xdr:from>
    <xdr:ext cx="405111" cy="259045"/>
    <xdr:sp macro="" textlink="">
      <xdr:nvSpPr>
        <xdr:cNvPr id="553" name="n_3mainValue【消防施設】&#10;有形固定資産減価償却率"/>
        <xdr:cNvSpPr txBox="1"/>
      </xdr:nvSpPr>
      <xdr:spPr>
        <a:xfrm>
          <a:off x="13500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4" name="直線コネクタ 5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5" name="テキスト ボックス 5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6" name="直線コネクタ 5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7" name="テキスト ボックス 5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8" name="直線コネクタ 5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9" name="テキスト ボックス 5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0" name="直線コネクタ 5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1" name="テキスト ボックス 5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75" name="直線コネクタ 574"/>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576"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577" name="直線コネクタ 576"/>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578"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579" name="直線コネクタ 578"/>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580" name="【消防施設】&#10;一人当たり面積平均値テキスト"/>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581" name="フローチャート: 判断 580"/>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582" name="フローチャート: 判断 581"/>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160290</xdr:rowOff>
    </xdr:from>
    <xdr:ext cx="469744" cy="259045"/>
    <xdr:sp macro="" textlink="">
      <xdr:nvSpPr>
        <xdr:cNvPr id="583"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60909</xdr:rowOff>
    </xdr:from>
    <xdr:to>
      <xdr:col>107</xdr:col>
      <xdr:colOff>101600</xdr:colOff>
      <xdr:row>85</xdr:row>
      <xdr:rowOff>162509</xdr:rowOff>
    </xdr:to>
    <xdr:sp macro="" textlink="">
      <xdr:nvSpPr>
        <xdr:cNvPr id="584" name="フローチャート: 判断 583"/>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7586</xdr:rowOff>
    </xdr:from>
    <xdr:ext cx="469744" cy="259045"/>
    <xdr:sp macro="" textlink="">
      <xdr:nvSpPr>
        <xdr:cNvPr id="585"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67311</xdr:rowOff>
    </xdr:from>
    <xdr:to>
      <xdr:col>102</xdr:col>
      <xdr:colOff>165100</xdr:colOff>
      <xdr:row>85</xdr:row>
      <xdr:rowOff>168911</xdr:rowOff>
    </xdr:to>
    <xdr:sp macro="" textlink="">
      <xdr:nvSpPr>
        <xdr:cNvPr id="586" name="フローチャート: 判断 585"/>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13988</xdr:rowOff>
    </xdr:from>
    <xdr:ext cx="469744" cy="259045"/>
    <xdr:sp macro="" textlink="">
      <xdr:nvSpPr>
        <xdr:cNvPr id="587"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75997</xdr:rowOff>
    </xdr:from>
    <xdr:to>
      <xdr:col>98</xdr:col>
      <xdr:colOff>38100</xdr:colOff>
      <xdr:row>86</xdr:row>
      <xdr:rowOff>6147</xdr:rowOff>
    </xdr:to>
    <xdr:sp macro="" textlink="">
      <xdr:nvSpPr>
        <xdr:cNvPr id="588" name="フローチャート: 判断 587"/>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22674</xdr:rowOff>
    </xdr:from>
    <xdr:ext cx="469744" cy="259045"/>
    <xdr:sp macro="" textlink="">
      <xdr:nvSpPr>
        <xdr:cNvPr id="589"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0" name="テキスト ボックス 5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92456</xdr:rowOff>
    </xdr:from>
    <xdr:to>
      <xdr:col>116</xdr:col>
      <xdr:colOff>114300</xdr:colOff>
      <xdr:row>86</xdr:row>
      <xdr:rowOff>22606</xdr:rowOff>
    </xdr:to>
    <xdr:sp macro="" textlink="">
      <xdr:nvSpPr>
        <xdr:cNvPr id="595" name="楕円 594"/>
        <xdr:cNvSpPr/>
      </xdr:nvSpPr>
      <xdr:spPr>
        <a:xfrm>
          <a:off x="221107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11447</xdr:rowOff>
    </xdr:from>
    <xdr:ext cx="469744" cy="259045"/>
    <xdr:sp macro="" textlink="">
      <xdr:nvSpPr>
        <xdr:cNvPr id="596" name="【消防施設】&#10;一人当たり面積該当値テキスト"/>
        <xdr:cNvSpPr txBox="1"/>
      </xdr:nvSpPr>
      <xdr:spPr>
        <a:xfrm>
          <a:off x="221996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94284</xdr:rowOff>
    </xdr:from>
    <xdr:to>
      <xdr:col>112</xdr:col>
      <xdr:colOff>38100</xdr:colOff>
      <xdr:row>86</xdr:row>
      <xdr:rowOff>24434</xdr:rowOff>
    </xdr:to>
    <xdr:sp macro="" textlink="">
      <xdr:nvSpPr>
        <xdr:cNvPr id="597" name="楕円 596"/>
        <xdr:cNvSpPr/>
      </xdr:nvSpPr>
      <xdr:spPr>
        <a:xfrm>
          <a:off x="21272500" y="146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143256</xdr:rowOff>
    </xdr:from>
    <xdr:to>
      <xdr:col>116</xdr:col>
      <xdr:colOff>63500</xdr:colOff>
      <xdr:row>85</xdr:row>
      <xdr:rowOff>145084</xdr:rowOff>
    </xdr:to>
    <xdr:cxnSp macro="">
      <xdr:nvCxnSpPr>
        <xdr:cNvPr id="598" name="直線コネクタ 597"/>
        <xdr:cNvCxnSpPr/>
      </xdr:nvCxnSpPr>
      <xdr:spPr>
        <a:xfrm flipV="1">
          <a:off x="21323300" y="14716506"/>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599" name="楕円 598"/>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145084</xdr:rowOff>
    </xdr:from>
    <xdr:to>
      <xdr:col>111</xdr:col>
      <xdr:colOff>177800</xdr:colOff>
      <xdr:row>85</xdr:row>
      <xdr:rowOff>152400</xdr:rowOff>
    </xdr:to>
    <xdr:cxnSp macro="">
      <xdr:nvCxnSpPr>
        <xdr:cNvPr id="600" name="直線コネクタ 599"/>
        <xdr:cNvCxnSpPr/>
      </xdr:nvCxnSpPr>
      <xdr:spPr>
        <a:xfrm flipV="1">
          <a:off x="20434300" y="1471833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601" name="楕円 600"/>
        <xdr:cNvSpPr/>
      </xdr:nvSpPr>
      <xdr:spPr>
        <a:xfrm>
          <a:off x="19494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86</xdr:row>
      <xdr:rowOff>10668</xdr:rowOff>
    </xdr:to>
    <xdr:cxnSp macro="">
      <xdr:nvCxnSpPr>
        <xdr:cNvPr id="602" name="直線コネクタ 601"/>
        <xdr:cNvCxnSpPr/>
      </xdr:nvCxnSpPr>
      <xdr:spPr>
        <a:xfrm flipV="1">
          <a:off x="19545300" y="1472565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15561</xdr:rowOff>
    </xdr:from>
    <xdr:ext cx="469744" cy="259045"/>
    <xdr:sp macro="" textlink="">
      <xdr:nvSpPr>
        <xdr:cNvPr id="603" name="n_1mainValue【消防施設】&#10;一人当たり面積"/>
        <xdr:cNvSpPr txBox="1"/>
      </xdr:nvSpPr>
      <xdr:spPr>
        <a:xfrm>
          <a:off x="21075727" y="1476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604" name="n_2main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605" name="n_3mainValue【消防施設】&#10;一人当たり面積"/>
        <xdr:cNvSpPr txBox="1"/>
      </xdr:nvSpPr>
      <xdr:spPr>
        <a:xfrm>
          <a:off x="19310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7" name="直線コネクタ 6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8" name="テキスト ボックス 61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9" name="直線コネクタ 6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0" name="テキスト ボックス 6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1" name="直線コネクタ 6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2" name="テキスト ボックス 6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3" name="直線コネクタ 6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4" name="テキスト ボックス 6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5" name="直線コネクタ 6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6" name="テキスト ボックス 6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7" name="直線コネクタ 6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8" name="テキスト ボックス 62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31" name="直線コネクタ 630"/>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32"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33" name="直線コネクタ 632"/>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34"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5" name="直線コネクタ 63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636"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37" name="フローチャート: 判断 636"/>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38" name="フローチャート: 判断 637"/>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61884</xdr:rowOff>
    </xdr:from>
    <xdr:ext cx="405111" cy="259045"/>
    <xdr:sp macro="" textlink="">
      <xdr:nvSpPr>
        <xdr:cNvPr id="639" name="n_1aveValue【庁舎】&#10;有形固定資産減価償却率"/>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108676</xdr:rowOff>
    </xdr:from>
    <xdr:to>
      <xdr:col>76</xdr:col>
      <xdr:colOff>165100</xdr:colOff>
      <xdr:row>105</xdr:row>
      <xdr:rowOff>38826</xdr:rowOff>
    </xdr:to>
    <xdr:sp macro="" textlink="">
      <xdr:nvSpPr>
        <xdr:cNvPr id="640" name="フローチャート: 判断 639"/>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55353</xdr:rowOff>
    </xdr:from>
    <xdr:ext cx="405111" cy="259045"/>
    <xdr:sp macro="" textlink="">
      <xdr:nvSpPr>
        <xdr:cNvPr id="641" name="n_2ave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93980</xdr:rowOff>
    </xdr:from>
    <xdr:to>
      <xdr:col>72</xdr:col>
      <xdr:colOff>38100</xdr:colOff>
      <xdr:row>105</xdr:row>
      <xdr:rowOff>24130</xdr:rowOff>
    </xdr:to>
    <xdr:sp macro="" textlink="">
      <xdr:nvSpPr>
        <xdr:cNvPr id="642" name="フローチャート: 判断 641"/>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40657</xdr:rowOff>
    </xdr:from>
    <xdr:ext cx="405111" cy="259045"/>
    <xdr:sp macro="" textlink="">
      <xdr:nvSpPr>
        <xdr:cNvPr id="643" name="n_3ave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43362</xdr:rowOff>
    </xdr:from>
    <xdr:to>
      <xdr:col>67</xdr:col>
      <xdr:colOff>101600</xdr:colOff>
      <xdr:row>104</xdr:row>
      <xdr:rowOff>144962</xdr:rowOff>
    </xdr:to>
    <xdr:sp macro="" textlink="">
      <xdr:nvSpPr>
        <xdr:cNvPr id="644" name="フローチャート: 判断 643"/>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161489</xdr:rowOff>
    </xdr:from>
    <xdr:ext cx="405111" cy="259045"/>
    <xdr:sp macro="" textlink="">
      <xdr:nvSpPr>
        <xdr:cNvPr id="645" name="n_4aveValue【庁舎】&#10;有形固定資産減価償却率"/>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131536</xdr:rowOff>
    </xdr:from>
    <xdr:to>
      <xdr:col>85</xdr:col>
      <xdr:colOff>177800</xdr:colOff>
      <xdr:row>108</xdr:row>
      <xdr:rowOff>61686</xdr:rowOff>
    </xdr:to>
    <xdr:sp macro="" textlink="">
      <xdr:nvSpPr>
        <xdr:cNvPr id="651" name="楕円 650"/>
        <xdr:cNvSpPr/>
      </xdr:nvSpPr>
      <xdr:spPr>
        <a:xfrm>
          <a:off x="16268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109963</xdr:rowOff>
    </xdr:from>
    <xdr:ext cx="405111" cy="259045"/>
    <xdr:sp macro="" textlink="">
      <xdr:nvSpPr>
        <xdr:cNvPr id="652" name="【庁舎】&#10;有形固定資産減価償却率該当値テキスト"/>
        <xdr:cNvSpPr txBox="1"/>
      </xdr:nvSpPr>
      <xdr:spPr>
        <a:xfrm>
          <a:off x="16357600"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653" name="楕円 652"/>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108</xdr:row>
      <xdr:rowOff>10886</xdr:rowOff>
    </xdr:to>
    <xdr:cxnSp macro="">
      <xdr:nvCxnSpPr>
        <xdr:cNvPr id="654" name="直線コネクタ 653"/>
        <xdr:cNvCxnSpPr/>
      </xdr:nvCxnSpPr>
      <xdr:spPr>
        <a:xfrm>
          <a:off x="15481300" y="184948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67855</xdr:rowOff>
    </xdr:from>
    <xdr:to>
      <xdr:col>76</xdr:col>
      <xdr:colOff>165100</xdr:colOff>
      <xdr:row>107</xdr:row>
      <xdr:rowOff>169455</xdr:rowOff>
    </xdr:to>
    <xdr:sp macro="" textlink="">
      <xdr:nvSpPr>
        <xdr:cNvPr id="655" name="楕円 654"/>
        <xdr:cNvSpPr/>
      </xdr:nvSpPr>
      <xdr:spPr>
        <a:xfrm>
          <a:off x="14541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118655</xdr:rowOff>
    </xdr:from>
    <xdr:to>
      <xdr:col>81</xdr:col>
      <xdr:colOff>50800</xdr:colOff>
      <xdr:row>107</xdr:row>
      <xdr:rowOff>149679</xdr:rowOff>
    </xdr:to>
    <xdr:cxnSp macro="">
      <xdr:nvCxnSpPr>
        <xdr:cNvPr id="656" name="直線コネクタ 655"/>
        <xdr:cNvCxnSpPr/>
      </xdr:nvCxnSpPr>
      <xdr:spPr>
        <a:xfrm>
          <a:off x="14592300" y="184638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35198</xdr:rowOff>
    </xdr:from>
    <xdr:to>
      <xdr:col>72</xdr:col>
      <xdr:colOff>38100</xdr:colOff>
      <xdr:row>107</xdr:row>
      <xdr:rowOff>136798</xdr:rowOff>
    </xdr:to>
    <xdr:sp macro="" textlink="">
      <xdr:nvSpPr>
        <xdr:cNvPr id="657" name="楕円 656"/>
        <xdr:cNvSpPr/>
      </xdr:nvSpPr>
      <xdr:spPr>
        <a:xfrm>
          <a:off x="13652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85998</xdr:rowOff>
    </xdr:from>
    <xdr:to>
      <xdr:col>76</xdr:col>
      <xdr:colOff>114300</xdr:colOff>
      <xdr:row>107</xdr:row>
      <xdr:rowOff>118655</xdr:rowOff>
    </xdr:to>
    <xdr:cxnSp macro="">
      <xdr:nvCxnSpPr>
        <xdr:cNvPr id="658" name="直線コネクタ 657"/>
        <xdr:cNvCxnSpPr/>
      </xdr:nvCxnSpPr>
      <xdr:spPr>
        <a:xfrm>
          <a:off x="13703300" y="184311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20156</xdr:rowOff>
    </xdr:from>
    <xdr:ext cx="405111" cy="259045"/>
    <xdr:sp macro="" textlink="">
      <xdr:nvSpPr>
        <xdr:cNvPr id="659" name="n_1mainValue【庁舎】&#10;有形固定資産減価償却率"/>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160582</xdr:rowOff>
    </xdr:from>
    <xdr:ext cx="405111" cy="259045"/>
    <xdr:sp macro="" textlink="">
      <xdr:nvSpPr>
        <xdr:cNvPr id="660" name="n_2mainValue【庁舎】&#10;有形固定資産減価償却率"/>
        <xdr:cNvSpPr txBox="1"/>
      </xdr:nvSpPr>
      <xdr:spPr>
        <a:xfrm>
          <a:off x="143897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127925</xdr:rowOff>
    </xdr:from>
    <xdr:ext cx="405111" cy="259045"/>
    <xdr:sp macro="" textlink="">
      <xdr:nvSpPr>
        <xdr:cNvPr id="661" name="n_3mainValue【庁舎】&#10;有形固定資産減価償却率"/>
        <xdr:cNvSpPr txBox="1"/>
      </xdr:nvSpPr>
      <xdr:spPr>
        <a:xfrm>
          <a:off x="13500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2" name="直線コネクタ 6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3" name="テキスト ボックス 6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4" name="直線コネクタ 6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5" name="テキスト ボックス 6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6" name="直線コネクタ 6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7" name="テキスト ボックス 6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8" name="直線コネクタ 6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9" name="テキスト ボックス 6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0" name="直線コネクタ 6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1" name="テキスト ボックス 6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2" name="直線コネクタ 6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3" name="テキスト ボックス 6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687" name="直線コネクタ 686"/>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688"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689" name="直線コネクタ 688"/>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690"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691" name="直線コネクタ 690"/>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692" name="【庁舎】&#10;一人当たり面積平均値テキスト"/>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693" name="フローチャート: 判断 692"/>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694" name="フローチャート: 判断 693"/>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24872</xdr:rowOff>
    </xdr:from>
    <xdr:ext cx="469744" cy="259045"/>
    <xdr:sp macro="" textlink="">
      <xdr:nvSpPr>
        <xdr:cNvPr id="695" name="n_1aveValue【庁舎】&#10;一人当たり面積"/>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122827</xdr:rowOff>
    </xdr:from>
    <xdr:to>
      <xdr:col>107</xdr:col>
      <xdr:colOff>101600</xdr:colOff>
      <xdr:row>106</xdr:row>
      <xdr:rowOff>52977</xdr:rowOff>
    </xdr:to>
    <xdr:sp macro="" textlink="">
      <xdr:nvSpPr>
        <xdr:cNvPr id="696" name="フローチャート: 判断 695"/>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44104</xdr:rowOff>
    </xdr:from>
    <xdr:ext cx="469744" cy="259045"/>
    <xdr:sp macro="" textlink="">
      <xdr:nvSpPr>
        <xdr:cNvPr id="697" name="n_2aveValue【庁舎】&#10;一人当たり面積"/>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142421</xdr:rowOff>
    </xdr:from>
    <xdr:to>
      <xdr:col>102</xdr:col>
      <xdr:colOff>165100</xdr:colOff>
      <xdr:row>106</xdr:row>
      <xdr:rowOff>72571</xdr:rowOff>
    </xdr:to>
    <xdr:sp macro="" textlink="">
      <xdr:nvSpPr>
        <xdr:cNvPr id="698" name="フローチャート: 判断 697"/>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89098</xdr:rowOff>
    </xdr:from>
    <xdr:ext cx="469744" cy="259045"/>
    <xdr:sp macro="" textlink="">
      <xdr:nvSpPr>
        <xdr:cNvPr id="699" name="n_3aveValue【庁舎】&#10;一人当たり面積"/>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84727</xdr:rowOff>
    </xdr:from>
    <xdr:to>
      <xdr:col>98</xdr:col>
      <xdr:colOff>38100</xdr:colOff>
      <xdr:row>106</xdr:row>
      <xdr:rowOff>14877</xdr:rowOff>
    </xdr:to>
    <xdr:sp macro="" textlink="">
      <xdr:nvSpPr>
        <xdr:cNvPr id="700" name="フローチャート: 判断 699"/>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31404</xdr:rowOff>
    </xdr:from>
    <xdr:ext cx="469744" cy="259045"/>
    <xdr:sp macro="" textlink="">
      <xdr:nvSpPr>
        <xdr:cNvPr id="701"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124461</xdr:rowOff>
    </xdr:from>
    <xdr:to>
      <xdr:col>116</xdr:col>
      <xdr:colOff>114300</xdr:colOff>
      <xdr:row>107</xdr:row>
      <xdr:rowOff>54611</xdr:rowOff>
    </xdr:to>
    <xdr:sp macro="" textlink="">
      <xdr:nvSpPr>
        <xdr:cNvPr id="707" name="楕円 706"/>
        <xdr:cNvSpPr/>
      </xdr:nvSpPr>
      <xdr:spPr>
        <a:xfrm>
          <a:off x="22110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102888</xdr:rowOff>
    </xdr:from>
    <xdr:ext cx="469744" cy="259045"/>
    <xdr:sp macro="" textlink="">
      <xdr:nvSpPr>
        <xdr:cNvPr id="708" name="【庁舎】&#10;一人当たり面積該当値テキスト"/>
        <xdr:cNvSpPr txBox="1"/>
      </xdr:nvSpPr>
      <xdr:spPr>
        <a:xfrm>
          <a:off x="22199600"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133169</xdr:rowOff>
    </xdr:from>
    <xdr:to>
      <xdr:col>112</xdr:col>
      <xdr:colOff>38100</xdr:colOff>
      <xdr:row>107</xdr:row>
      <xdr:rowOff>63319</xdr:rowOff>
    </xdr:to>
    <xdr:sp macro="" textlink="">
      <xdr:nvSpPr>
        <xdr:cNvPr id="709" name="楕円 708"/>
        <xdr:cNvSpPr/>
      </xdr:nvSpPr>
      <xdr:spPr>
        <a:xfrm>
          <a:off x="21272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3811</xdr:rowOff>
    </xdr:from>
    <xdr:to>
      <xdr:col>116</xdr:col>
      <xdr:colOff>63500</xdr:colOff>
      <xdr:row>107</xdr:row>
      <xdr:rowOff>12519</xdr:rowOff>
    </xdr:to>
    <xdr:cxnSp macro="">
      <xdr:nvCxnSpPr>
        <xdr:cNvPr id="710" name="直線コネクタ 709"/>
        <xdr:cNvCxnSpPr/>
      </xdr:nvCxnSpPr>
      <xdr:spPr>
        <a:xfrm flipV="1">
          <a:off x="21323300" y="18348961"/>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119562</xdr:rowOff>
    </xdr:from>
    <xdr:to>
      <xdr:col>107</xdr:col>
      <xdr:colOff>101600</xdr:colOff>
      <xdr:row>106</xdr:row>
      <xdr:rowOff>49712</xdr:rowOff>
    </xdr:to>
    <xdr:sp macro="" textlink="">
      <xdr:nvSpPr>
        <xdr:cNvPr id="711" name="楕円 710"/>
        <xdr:cNvSpPr/>
      </xdr:nvSpPr>
      <xdr:spPr>
        <a:xfrm>
          <a:off x="20383500" y="181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170362</xdr:rowOff>
    </xdr:from>
    <xdr:to>
      <xdr:col>111</xdr:col>
      <xdr:colOff>177800</xdr:colOff>
      <xdr:row>107</xdr:row>
      <xdr:rowOff>12519</xdr:rowOff>
    </xdr:to>
    <xdr:cxnSp macro="">
      <xdr:nvCxnSpPr>
        <xdr:cNvPr id="712" name="直線コネクタ 711"/>
        <xdr:cNvCxnSpPr/>
      </xdr:nvCxnSpPr>
      <xdr:spPr>
        <a:xfrm>
          <a:off x="20434300" y="18172612"/>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152763</xdr:rowOff>
    </xdr:from>
    <xdr:to>
      <xdr:col>102</xdr:col>
      <xdr:colOff>165100</xdr:colOff>
      <xdr:row>107</xdr:row>
      <xdr:rowOff>82913</xdr:rowOff>
    </xdr:to>
    <xdr:sp macro="" textlink="">
      <xdr:nvSpPr>
        <xdr:cNvPr id="713" name="楕円 712"/>
        <xdr:cNvSpPr/>
      </xdr:nvSpPr>
      <xdr:spPr>
        <a:xfrm>
          <a:off x="19494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170362</xdr:rowOff>
    </xdr:from>
    <xdr:to>
      <xdr:col>107</xdr:col>
      <xdr:colOff>50800</xdr:colOff>
      <xdr:row>107</xdr:row>
      <xdr:rowOff>32113</xdr:rowOff>
    </xdr:to>
    <xdr:cxnSp macro="">
      <xdr:nvCxnSpPr>
        <xdr:cNvPr id="714" name="直線コネクタ 713"/>
        <xdr:cNvCxnSpPr/>
      </xdr:nvCxnSpPr>
      <xdr:spPr>
        <a:xfrm flipV="1">
          <a:off x="19545300" y="18172612"/>
          <a:ext cx="889000" cy="20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54446</xdr:rowOff>
    </xdr:from>
    <xdr:ext cx="469744" cy="259045"/>
    <xdr:sp macro="" textlink="">
      <xdr:nvSpPr>
        <xdr:cNvPr id="715" name="n_1mainValue【庁舎】&#10;一人当たり面積"/>
        <xdr:cNvSpPr txBox="1"/>
      </xdr:nvSpPr>
      <xdr:spPr>
        <a:xfrm>
          <a:off x="210757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66239</xdr:rowOff>
    </xdr:from>
    <xdr:ext cx="469744" cy="259045"/>
    <xdr:sp macro="" textlink="">
      <xdr:nvSpPr>
        <xdr:cNvPr id="716" name="n_2mainValue【庁舎】&#10;一人当たり面積"/>
        <xdr:cNvSpPr txBox="1"/>
      </xdr:nvSpPr>
      <xdr:spPr>
        <a:xfrm>
          <a:off x="20199427" y="1789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74040</xdr:rowOff>
    </xdr:from>
    <xdr:ext cx="469744" cy="259045"/>
    <xdr:sp macro="" textlink="">
      <xdr:nvSpPr>
        <xdr:cNvPr id="717" name="n_3mainValue【庁舎】&#10;一人当たり面積"/>
        <xdr:cNvSpPr txBox="1"/>
      </xdr:nvSpPr>
      <xdr:spPr>
        <a:xfrm>
          <a:off x="19310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年度に新図書館建設が完了し、有形固定資産減価償却率が大幅に改善した。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体育館・プールおよび福祉施設については老朽化が進み、類似団体平均を上回っている状況である。近年は、維持修繕に係る費用も増加傾向にあることから、公共施設管理計画に基づき、計画的な更新整備・長寿命化や施設の統廃合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
6,647
224.70
7,766,366
7,566,132
175,957
3,796,545
8,184,059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人口</a:t>
          </a:r>
          <a:r>
            <a:rPr kumimoji="1" lang="ja-JP" altLang="ja-JP" sz="1100">
              <a:solidFill>
                <a:schemeClr val="dk1"/>
              </a:solidFill>
              <a:effectLst/>
              <a:latin typeface="+mn-lt"/>
              <a:ea typeface="+mn-ea"/>
              <a:cs typeface="+mn-cs"/>
            </a:rPr>
            <a:t>減少や、全国平均を大きく上回る高齢化率（令和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月時点</a:t>
          </a:r>
          <a:r>
            <a:rPr kumimoji="1" lang="en-US" altLang="ja-JP" sz="1100" baseline="0">
              <a:solidFill>
                <a:schemeClr val="dk1"/>
              </a:solidFill>
              <a:effectLst/>
              <a:latin typeface="+mn-lt"/>
              <a:ea typeface="+mn-ea"/>
              <a:cs typeface="+mn-cs"/>
            </a:rPr>
            <a:t>42.67</a:t>
          </a:r>
          <a:r>
            <a:rPr kumimoji="1" lang="ja-JP" altLang="ja-JP" sz="1100">
              <a:solidFill>
                <a:schemeClr val="dk1"/>
              </a:solidFill>
              <a:effectLst/>
              <a:latin typeface="+mn-lt"/>
              <a:ea typeface="+mn-ea"/>
              <a:cs typeface="+mn-cs"/>
            </a:rPr>
            <a:t>％）に加え、税収減等により財政基盤が弱く、類似団体平均を下回っている。定員適正化計画に基づく適正な定員管理による人件費、投資的経費の抑制等歳出削減を実施するとともに、町税滞納額圧縮など徴収業務強化に取り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大型</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事業にかかる公債費負担増や病院繰出金が高水準であることが要因となり、類似団体平均を上回っている。前年度から</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％の減となっているが、令和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年度においては、新型コロナウイルス</a:t>
          </a:r>
          <a:r>
            <a:rPr kumimoji="1" lang="ja-JP" altLang="en-US" sz="1100">
              <a:solidFill>
                <a:schemeClr val="dk1"/>
              </a:solidFill>
              <a:effectLst/>
              <a:latin typeface="+mn-lt"/>
              <a:ea typeface="+mn-ea"/>
              <a:cs typeface="+mn-cs"/>
            </a:rPr>
            <a:t>感染</a:t>
          </a:r>
          <a:r>
            <a:rPr kumimoji="1" lang="ja-JP" altLang="ja-JP" sz="1100">
              <a:solidFill>
                <a:schemeClr val="dk1"/>
              </a:solidFill>
              <a:effectLst/>
              <a:latin typeface="+mn-lt"/>
              <a:ea typeface="+mn-ea"/>
              <a:cs typeface="+mn-cs"/>
            </a:rPr>
            <a:t>対策に係る臨時的な人件費・物件費の増により全体の歳出が増額したため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比率が</a:t>
          </a:r>
          <a:r>
            <a:rPr kumimoji="1" lang="ja-JP" altLang="en-US" sz="1100">
              <a:solidFill>
                <a:schemeClr val="dk1"/>
              </a:solidFill>
              <a:effectLst/>
              <a:latin typeface="+mn-lt"/>
              <a:ea typeface="+mn-ea"/>
              <a:cs typeface="+mn-cs"/>
            </a:rPr>
            <a:t>低下したと考えらえる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公債費は平成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年度のピークを越えて減少傾向</a:t>
          </a:r>
          <a:r>
            <a:rPr kumimoji="1" lang="ja-JP" altLang="en-US" sz="1100">
              <a:solidFill>
                <a:schemeClr val="dk1"/>
              </a:solidFill>
              <a:effectLst/>
              <a:latin typeface="+mn-lt"/>
              <a:ea typeface="+mn-ea"/>
              <a:cs typeface="+mn-cs"/>
            </a:rPr>
            <a:t>であった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近年の大型建設事業実施に伴い平成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年度から増加傾向にあり、令和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年度に完成した</a:t>
          </a:r>
          <a:r>
            <a:rPr kumimoji="1" lang="ja-JP" altLang="ja-JP" sz="1100">
              <a:solidFill>
                <a:schemeClr val="dk1"/>
              </a:solidFill>
              <a:effectLst/>
              <a:latin typeface="+mn-lt"/>
              <a:ea typeface="+mn-ea"/>
              <a:cs typeface="+mn-cs"/>
            </a:rPr>
            <a:t>新図書館建設事業などの</a:t>
          </a:r>
          <a:r>
            <a:rPr kumimoji="1" lang="ja-JP" altLang="en-US" sz="1100">
              <a:solidFill>
                <a:schemeClr val="dk1"/>
              </a:solidFill>
              <a:effectLst/>
              <a:latin typeface="+mn-lt"/>
              <a:ea typeface="+mn-ea"/>
              <a:cs typeface="+mn-cs"/>
            </a:rPr>
            <a:t>償還が始まると</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見込みである。</a:t>
          </a:r>
          <a:r>
            <a:rPr kumimoji="1" lang="ja-JP" altLang="en-US" sz="1100">
              <a:solidFill>
                <a:schemeClr val="dk1"/>
              </a:solidFill>
              <a:effectLst/>
              <a:latin typeface="+mn-lt"/>
              <a:ea typeface="+mn-ea"/>
              <a:cs typeface="+mn-cs"/>
            </a:rPr>
            <a:t>起債額の抑制及び</a:t>
          </a:r>
          <a:r>
            <a:rPr kumimoji="1" lang="ja-JP" altLang="ja-JP" sz="1100">
              <a:solidFill>
                <a:schemeClr val="dk1"/>
              </a:solidFill>
              <a:effectLst/>
              <a:latin typeface="+mn-lt"/>
              <a:ea typeface="+mn-ea"/>
              <a:cs typeface="+mn-cs"/>
            </a:rPr>
            <a:t>民営化</a:t>
          </a:r>
          <a:r>
            <a:rPr kumimoji="1" lang="ja-JP" altLang="en-US" sz="1100">
              <a:solidFill>
                <a:schemeClr val="dk1"/>
              </a:solidFill>
              <a:effectLst/>
              <a:latin typeface="+mn-lt"/>
              <a:ea typeface="+mn-ea"/>
              <a:cs typeface="+mn-cs"/>
            </a:rPr>
            <a:t>や指定管理委託</a:t>
          </a:r>
          <a:r>
            <a:rPr kumimoji="1" lang="ja-JP" altLang="ja-JP" sz="1100">
              <a:solidFill>
                <a:schemeClr val="dk1"/>
              </a:solidFill>
              <a:effectLst/>
              <a:latin typeface="+mn-lt"/>
              <a:ea typeface="+mn-ea"/>
              <a:cs typeface="+mn-cs"/>
            </a:rPr>
            <a:t>も含めた事業見直し、</a:t>
          </a:r>
          <a:r>
            <a:rPr kumimoji="1" lang="ja-JP" altLang="en-US" sz="1100">
              <a:solidFill>
                <a:schemeClr val="dk1"/>
              </a:solidFill>
              <a:effectLst/>
              <a:latin typeface="+mn-lt"/>
              <a:ea typeface="+mn-ea"/>
              <a:cs typeface="+mn-cs"/>
            </a:rPr>
            <a:t>予算編成段階での</a:t>
          </a:r>
          <a:r>
            <a:rPr kumimoji="1" lang="ja-JP" altLang="ja-JP" sz="1100">
              <a:solidFill>
                <a:schemeClr val="dk1"/>
              </a:solidFill>
              <a:effectLst/>
              <a:latin typeface="+mn-lt"/>
              <a:ea typeface="+mn-ea"/>
              <a:cs typeface="+mn-cs"/>
            </a:rPr>
            <a:t>経常経費削減に努める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99568</xdr:rowOff>
    </xdr:from>
    <xdr:to>
      <xdr:col>23</xdr:col>
      <xdr:colOff>133350</xdr:colOff>
      <xdr:row>66</xdr:row>
      <xdr:rowOff>63246</xdr:rowOff>
    </xdr:to>
    <xdr:cxnSp macro="">
      <xdr:nvCxnSpPr>
        <xdr:cNvPr id="131" name="直線コネクタ 130"/>
        <xdr:cNvCxnSpPr/>
      </xdr:nvCxnSpPr>
      <xdr:spPr>
        <a:xfrm flipV="1">
          <a:off x="4114800" y="1124381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48768</xdr:rowOff>
    </xdr:from>
    <xdr:to>
      <xdr:col>19</xdr:col>
      <xdr:colOff>133350</xdr:colOff>
      <xdr:row>66</xdr:row>
      <xdr:rowOff>63246</xdr:rowOff>
    </xdr:to>
    <xdr:cxnSp macro="">
      <xdr:nvCxnSpPr>
        <xdr:cNvPr id="134" name="直線コネクタ 133"/>
        <xdr:cNvCxnSpPr/>
      </xdr:nvCxnSpPr>
      <xdr:spPr>
        <a:xfrm>
          <a:off x="3225800" y="113644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48768</xdr:rowOff>
    </xdr:from>
    <xdr:to>
      <xdr:col>15</xdr:col>
      <xdr:colOff>82550</xdr:colOff>
      <xdr:row>66</xdr:row>
      <xdr:rowOff>106680</xdr:rowOff>
    </xdr:to>
    <xdr:cxnSp macro="">
      <xdr:nvCxnSpPr>
        <xdr:cNvPr id="137" name="直線コネクタ 136"/>
        <xdr:cNvCxnSpPr/>
      </xdr:nvCxnSpPr>
      <xdr:spPr>
        <a:xfrm flipV="1">
          <a:off x="2336800" y="113644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56134</xdr:rowOff>
    </xdr:from>
    <xdr:to>
      <xdr:col>11</xdr:col>
      <xdr:colOff>31750</xdr:colOff>
      <xdr:row>66</xdr:row>
      <xdr:rowOff>106680</xdr:rowOff>
    </xdr:to>
    <xdr:cxnSp macro="">
      <xdr:nvCxnSpPr>
        <xdr:cNvPr id="140" name="直線コネクタ 139"/>
        <xdr:cNvCxnSpPr/>
      </xdr:nvCxnSpPr>
      <xdr:spPr>
        <a:xfrm>
          <a:off x="1447800" y="1120038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48768</xdr:rowOff>
    </xdr:from>
    <xdr:to>
      <xdr:col>23</xdr:col>
      <xdr:colOff>184150</xdr:colOff>
      <xdr:row>65</xdr:row>
      <xdr:rowOff>150368</xdr:rowOff>
    </xdr:to>
    <xdr:sp macro="" textlink="">
      <xdr:nvSpPr>
        <xdr:cNvPr id="150" name="楕円 149"/>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20845</xdr:rowOff>
    </xdr:from>
    <xdr:ext cx="762000" cy="259045"/>
    <xdr:sp macro="" textlink="">
      <xdr:nvSpPr>
        <xdr:cNvPr id="151" name="財政構造の弾力性該当値テキスト"/>
        <xdr:cNvSpPr txBox="1"/>
      </xdr:nvSpPr>
      <xdr:spPr>
        <a:xfrm>
          <a:off x="5041900" y="111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12446</xdr:rowOff>
    </xdr:from>
    <xdr:to>
      <xdr:col>19</xdr:col>
      <xdr:colOff>184150</xdr:colOff>
      <xdr:row>66</xdr:row>
      <xdr:rowOff>114046</xdr:rowOff>
    </xdr:to>
    <xdr:sp macro="" textlink="">
      <xdr:nvSpPr>
        <xdr:cNvPr id="152" name="楕円 151"/>
        <xdr:cNvSpPr/>
      </xdr:nvSpPr>
      <xdr:spPr>
        <a:xfrm>
          <a:off x="4064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98823</xdr:rowOff>
    </xdr:from>
    <xdr:ext cx="736600" cy="259045"/>
    <xdr:sp macro="" textlink="">
      <xdr:nvSpPr>
        <xdr:cNvPr id="153" name="テキスト ボックス 152"/>
        <xdr:cNvSpPr txBox="1"/>
      </xdr:nvSpPr>
      <xdr:spPr>
        <a:xfrm>
          <a:off x="3733800" y="1141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169418</xdr:rowOff>
    </xdr:from>
    <xdr:to>
      <xdr:col>15</xdr:col>
      <xdr:colOff>133350</xdr:colOff>
      <xdr:row>66</xdr:row>
      <xdr:rowOff>99568</xdr:rowOff>
    </xdr:to>
    <xdr:sp macro="" textlink="">
      <xdr:nvSpPr>
        <xdr:cNvPr id="154" name="楕円 153"/>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84345</xdr:rowOff>
    </xdr:from>
    <xdr:ext cx="762000" cy="259045"/>
    <xdr:sp macro="" textlink="">
      <xdr:nvSpPr>
        <xdr:cNvPr id="155" name="テキスト ボックス 154"/>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6" name="楕円 155"/>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57" name="テキスト ボックス 156"/>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58" name="楕円 157"/>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59" name="テキスト ボックス 158"/>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[299,274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給食センター・保育園が直営であること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林業関係・人権同和政策の充実のため人員を配置していることが考えられる。</a:t>
          </a:r>
          <a:r>
            <a:rPr kumimoji="1" lang="ja-JP" altLang="en-US" sz="1100">
              <a:solidFill>
                <a:schemeClr val="dk1"/>
              </a:solidFill>
              <a:effectLst/>
              <a:latin typeface="+mn-lt"/>
              <a:ea typeface="+mn-ea"/>
              <a:cs typeface="+mn-cs"/>
            </a:rPr>
            <a:t>また、保有する公共施設の老朽化にともなう維持管理費の増加も要因の一つである。今後は、</a:t>
          </a:r>
          <a:r>
            <a:rPr kumimoji="1" lang="ja-JP" altLang="ja-JP" sz="1100">
              <a:solidFill>
                <a:schemeClr val="dk1"/>
              </a:solidFill>
              <a:effectLst/>
              <a:latin typeface="+mn-lt"/>
              <a:ea typeface="+mn-ea"/>
              <a:cs typeface="+mn-cs"/>
            </a:rPr>
            <a:t>定員適正化計画に基づく適正な定員管理による人件費</a:t>
          </a:r>
          <a:r>
            <a:rPr kumimoji="1" lang="ja-JP" altLang="en-US" sz="1100">
              <a:solidFill>
                <a:schemeClr val="dk1"/>
              </a:solidFill>
              <a:effectLst/>
              <a:latin typeface="+mn-lt"/>
              <a:ea typeface="+mn-ea"/>
              <a:cs typeface="+mn-cs"/>
            </a:rPr>
            <a:t>削減及び、指定管理者制度の導入による委託化をすすめ、経費削減を図っていく。</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56535</xdr:rowOff>
    </xdr:from>
    <xdr:to>
      <xdr:col>23</xdr:col>
      <xdr:colOff>133350</xdr:colOff>
      <xdr:row>84</xdr:row>
      <xdr:rowOff>28341</xdr:rowOff>
    </xdr:to>
    <xdr:cxnSp macro="">
      <xdr:nvCxnSpPr>
        <xdr:cNvPr id="196" name="直線コネクタ 195"/>
        <xdr:cNvCxnSpPr/>
      </xdr:nvCxnSpPr>
      <xdr:spPr>
        <a:xfrm>
          <a:off x="4114800" y="14286885"/>
          <a:ext cx="838200" cy="1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56535</xdr:rowOff>
    </xdr:from>
    <xdr:to>
      <xdr:col>19</xdr:col>
      <xdr:colOff>133350</xdr:colOff>
      <xdr:row>83</xdr:row>
      <xdr:rowOff>60074</xdr:rowOff>
    </xdr:to>
    <xdr:cxnSp macro="">
      <xdr:nvCxnSpPr>
        <xdr:cNvPr id="199" name="直線コネクタ 198"/>
        <xdr:cNvCxnSpPr/>
      </xdr:nvCxnSpPr>
      <xdr:spPr>
        <a:xfrm flipV="1">
          <a:off x="3225800" y="14286885"/>
          <a:ext cx="8890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33917</xdr:rowOff>
    </xdr:from>
    <xdr:to>
      <xdr:col>15</xdr:col>
      <xdr:colOff>82550</xdr:colOff>
      <xdr:row>83</xdr:row>
      <xdr:rowOff>60074</xdr:rowOff>
    </xdr:to>
    <xdr:cxnSp macro="">
      <xdr:nvCxnSpPr>
        <xdr:cNvPr id="202" name="直線コネクタ 201"/>
        <xdr:cNvCxnSpPr/>
      </xdr:nvCxnSpPr>
      <xdr:spPr>
        <a:xfrm>
          <a:off x="2336800" y="14264267"/>
          <a:ext cx="889000" cy="2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33917</xdr:rowOff>
    </xdr:from>
    <xdr:to>
      <xdr:col>11</xdr:col>
      <xdr:colOff>31750</xdr:colOff>
      <xdr:row>83</xdr:row>
      <xdr:rowOff>55555</xdr:rowOff>
    </xdr:to>
    <xdr:cxnSp macro="">
      <xdr:nvCxnSpPr>
        <xdr:cNvPr id="205" name="直線コネクタ 204"/>
        <xdr:cNvCxnSpPr/>
      </xdr:nvCxnSpPr>
      <xdr:spPr>
        <a:xfrm flipV="1">
          <a:off x="1447800" y="14264267"/>
          <a:ext cx="8890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148991</xdr:rowOff>
    </xdr:from>
    <xdr:to>
      <xdr:col>23</xdr:col>
      <xdr:colOff>184150</xdr:colOff>
      <xdr:row>84</xdr:row>
      <xdr:rowOff>79141</xdr:rowOff>
    </xdr:to>
    <xdr:sp macro="" textlink="">
      <xdr:nvSpPr>
        <xdr:cNvPr id="215" name="楕円 214"/>
        <xdr:cNvSpPr/>
      </xdr:nvSpPr>
      <xdr:spPr>
        <a:xfrm>
          <a:off x="4902200" y="1437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121068</xdr:rowOff>
    </xdr:from>
    <xdr:ext cx="762000" cy="259045"/>
    <xdr:sp macro="" textlink="">
      <xdr:nvSpPr>
        <xdr:cNvPr id="216" name="人件費・物件費等の状況該当値テキスト"/>
        <xdr:cNvSpPr txBox="1"/>
      </xdr:nvSpPr>
      <xdr:spPr>
        <a:xfrm>
          <a:off x="5041900" y="1435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5735</xdr:rowOff>
    </xdr:from>
    <xdr:to>
      <xdr:col>19</xdr:col>
      <xdr:colOff>184150</xdr:colOff>
      <xdr:row>83</xdr:row>
      <xdr:rowOff>107335</xdr:rowOff>
    </xdr:to>
    <xdr:sp macro="" textlink="">
      <xdr:nvSpPr>
        <xdr:cNvPr id="217" name="楕円 216"/>
        <xdr:cNvSpPr/>
      </xdr:nvSpPr>
      <xdr:spPr>
        <a:xfrm>
          <a:off x="4064000" y="142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92112</xdr:rowOff>
    </xdr:from>
    <xdr:ext cx="736600" cy="259045"/>
    <xdr:sp macro="" textlink="">
      <xdr:nvSpPr>
        <xdr:cNvPr id="218" name="テキスト ボックス 217"/>
        <xdr:cNvSpPr txBox="1"/>
      </xdr:nvSpPr>
      <xdr:spPr>
        <a:xfrm>
          <a:off x="3733800" y="14322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9274</xdr:rowOff>
    </xdr:from>
    <xdr:to>
      <xdr:col>15</xdr:col>
      <xdr:colOff>133350</xdr:colOff>
      <xdr:row>83</xdr:row>
      <xdr:rowOff>110874</xdr:rowOff>
    </xdr:to>
    <xdr:sp macro="" textlink="">
      <xdr:nvSpPr>
        <xdr:cNvPr id="219" name="楕円 218"/>
        <xdr:cNvSpPr/>
      </xdr:nvSpPr>
      <xdr:spPr>
        <a:xfrm>
          <a:off x="3175000" y="142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95651</xdr:rowOff>
    </xdr:from>
    <xdr:ext cx="762000" cy="259045"/>
    <xdr:sp macro="" textlink="">
      <xdr:nvSpPr>
        <xdr:cNvPr id="220" name="テキスト ボックス 219"/>
        <xdr:cNvSpPr txBox="1"/>
      </xdr:nvSpPr>
      <xdr:spPr>
        <a:xfrm>
          <a:off x="2844800" y="1432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154567</xdr:rowOff>
    </xdr:from>
    <xdr:to>
      <xdr:col>11</xdr:col>
      <xdr:colOff>82550</xdr:colOff>
      <xdr:row>83</xdr:row>
      <xdr:rowOff>84717</xdr:rowOff>
    </xdr:to>
    <xdr:sp macro="" textlink="">
      <xdr:nvSpPr>
        <xdr:cNvPr id="221" name="楕円 220"/>
        <xdr:cNvSpPr/>
      </xdr:nvSpPr>
      <xdr:spPr>
        <a:xfrm>
          <a:off x="2286000" y="1421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69494</xdr:rowOff>
    </xdr:from>
    <xdr:ext cx="762000" cy="259045"/>
    <xdr:sp macro="" textlink="">
      <xdr:nvSpPr>
        <xdr:cNvPr id="222" name="テキスト ボックス 221"/>
        <xdr:cNvSpPr txBox="1"/>
      </xdr:nvSpPr>
      <xdr:spPr>
        <a:xfrm>
          <a:off x="1955800" y="1429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4755</xdr:rowOff>
    </xdr:from>
    <xdr:to>
      <xdr:col>7</xdr:col>
      <xdr:colOff>31750</xdr:colOff>
      <xdr:row>83</xdr:row>
      <xdr:rowOff>106355</xdr:rowOff>
    </xdr:to>
    <xdr:sp macro="" textlink="">
      <xdr:nvSpPr>
        <xdr:cNvPr id="223" name="楕円 222"/>
        <xdr:cNvSpPr/>
      </xdr:nvSpPr>
      <xdr:spPr>
        <a:xfrm>
          <a:off x="1397000" y="1423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91132</xdr:rowOff>
    </xdr:from>
    <xdr:ext cx="762000" cy="259045"/>
    <xdr:sp macro="" textlink="">
      <xdr:nvSpPr>
        <xdr:cNvPr id="224" name="テキスト ボックス 223"/>
        <xdr:cNvSpPr txBox="1"/>
      </xdr:nvSpPr>
      <xdr:spPr>
        <a:xfrm>
          <a:off x="1066800" y="1432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年度から給与の総合的見直しが実施され、職員の退職、新規採用による若返りが進み、</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は類似団体平均</a:t>
          </a:r>
          <a:r>
            <a:rPr kumimoji="1" lang="ja-JP" altLang="en-US" sz="1100">
              <a:solidFill>
                <a:schemeClr val="dk1"/>
              </a:solidFill>
              <a:effectLst/>
              <a:latin typeface="+mn-lt"/>
              <a:ea typeface="+mn-ea"/>
              <a:cs typeface="+mn-cs"/>
            </a:rPr>
            <a:t>を下回った</a:t>
          </a:r>
          <a:r>
            <a:rPr kumimoji="1" lang="ja-JP" altLang="ja-JP" sz="1100">
              <a:solidFill>
                <a:schemeClr val="dk1"/>
              </a:solidFill>
              <a:effectLst/>
              <a:latin typeface="+mn-lt"/>
              <a:ea typeface="+mn-ea"/>
              <a:cs typeface="+mn-cs"/>
            </a:rPr>
            <a:t>。引き続き人件費削減に向けた努力を行うとともに、定員適正化計画に基づく職員採用の計画的な実施を推進していく。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85</xdr:row>
      <xdr:rowOff>54732</xdr:rowOff>
    </xdr:to>
    <xdr:cxnSp macro="">
      <xdr:nvCxnSpPr>
        <xdr:cNvPr id="260" name="直線コネクタ 259"/>
        <xdr:cNvCxnSpPr/>
      </xdr:nvCxnSpPr>
      <xdr:spPr>
        <a:xfrm flipV="1">
          <a:off x="16179800" y="146164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54732</xdr:rowOff>
    </xdr:from>
    <xdr:to>
      <xdr:col>77</xdr:col>
      <xdr:colOff>44450</xdr:colOff>
      <xdr:row>86</xdr:row>
      <xdr:rowOff>9677</xdr:rowOff>
    </xdr:to>
    <xdr:cxnSp macro="">
      <xdr:nvCxnSpPr>
        <xdr:cNvPr id="263" name="直線コネクタ 262"/>
        <xdr:cNvCxnSpPr/>
      </xdr:nvCxnSpPr>
      <xdr:spPr>
        <a:xfrm flipV="1">
          <a:off x="15290800" y="1462798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78618</xdr:rowOff>
    </xdr:to>
    <xdr:cxnSp macro="">
      <xdr:nvCxnSpPr>
        <xdr:cNvPr id="266" name="直線コネクタ 265"/>
        <xdr:cNvCxnSpPr/>
      </xdr:nvCxnSpPr>
      <xdr:spPr>
        <a:xfrm flipV="1">
          <a:off x="14401800" y="147543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78618</xdr:rowOff>
    </xdr:to>
    <xdr:cxnSp macro="">
      <xdr:nvCxnSpPr>
        <xdr:cNvPr id="269" name="直線コネクタ 268"/>
        <xdr:cNvCxnSpPr/>
      </xdr:nvCxnSpPr>
      <xdr:spPr>
        <a:xfrm>
          <a:off x="13512800" y="1470841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79" name="楕円 278"/>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8968</xdr:rowOff>
    </xdr:from>
    <xdr:ext cx="762000" cy="259045"/>
    <xdr:sp macro="" textlink="">
      <xdr:nvSpPr>
        <xdr:cNvPr id="280" name="給与水準   （国との比較）該当値テキスト"/>
        <xdr:cNvSpPr txBox="1"/>
      </xdr:nvSpPr>
      <xdr:spPr>
        <a:xfrm>
          <a:off x="171069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3932</xdr:rowOff>
    </xdr:from>
    <xdr:to>
      <xdr:col>77</xdr:col>
      <xdr:colOff>95250</xdr:colOff>
      <xdr:row>85</xdr:row>
      <xdr:rowOff>105532</xdr:rowOff>
    </xdr:to>
    <xdr:sp macro="" textlink="">
      <xdr:nvSpPr>
        <xdr:cNvPr id="281" name="楕円 280"/>
        <xdr:cNvSpPr/>
      </xdr:nvSpPr>
      <xdr:spPr>
        <a:xfrm>
          <a:off x="16129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82" name="テキスト ボックス 281"/>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83" name="楕円 282"/>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45254</xdr:rowOff>
    </xdr:from>
    <xdr:ext cx="762000" cy="259045"/>
    <xdr:sp macro="" textlink="">
      <xdr:nvSpPr>
        <xdr:cNvPr id="284" name="テキスト ボックス 283"/>
        <xdr:cNvSpPr txBox="1"/>
      </xdr:nvSpPr>
      <xdr:spPr>
        <a:xfrm>
          <a:off x="14909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5" name="楕円 284"/>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6" name="テキスト ボックス 285"/>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7" name="楕円 286"/>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8" name="テキスト ボックス 287"/>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給食センター・保育園が直営であることから、類似団体平均を上回る職員数となっている。給食センターの外部委託が可能かどうか検討するとともに、適切な定員管理に努める。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43847</xdr:rowOff>
    </xdr:from>
    <xdr:to>
      <xdr:col>81</xdr:col>
      <xdr:colOff>44450</xdr:colOff>
      <xdr:row>62</xdr:row>
      <xdr:rowOff>79439</xdr:rowOff>
    </xdr:to>
    <xdr:cxnSp macro="">
      <xdr:nvCxnSpPr>
        <xdr:cNvPr id="319" name="直線コネクタ 318"/>
        <xdr:cNvCxnSpPr/>
      </xdr:nvCxnSpPr>
      <xdr:spPr>
        <a:xfrm>
          <a:off x="16179800" y="10673747"/>
          <a:ext cx="8382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159798</xdr:rowOff>
    </xdr:from>
    <xdr:to>
      <xdr:col>77</xdr:col>
      <xdr:colOff>44450</xdr:colOff>
      <xdr:row>62</xdr:row>
      <xdr:rowOff>43847</xdr:rowOff>
    </xdr:to>
    <xdr:cxnSp macro="">
      <xdr:nvCxnSpPr>
        <xdr:cNvPr id="322" name="直線コネクタ 321"/>
        <xdr:cNvCxnSpPr/>
      </xdr:nvCxnSpPr>
      <xdr:spPr>
        <a:xfrm>
          <a:off x="15290800" y="10618248"/>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126016</xdr:rowOff>
    </xdr:from>
    <xdr:to>
      <xdr:col>72</xdr:col>
      <xdr:colOff>203200</xdr:colOff>
      <xdr:row>61</xdr:row>
      <xdr:rowOff>159798</xdr:rowOff>
    </xdr:to>
    <xdr:cxnSp macro="">
      <xdr:nvCxnSpPr>
        <xdr:cNvPr id="325" name="直線コネクタ 324"/>
        <xdr:cNvCxnSpPr/>
      </xdr:nvCxnSpPr>
      <xdr:spPr>
        <a:xfrm>
          <a:off x="14401800" y="105844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108521</xdr:rowOff>
    </xdr:from>
    <xdr:to>
      <xdr:col>68</xdr:col>
      <xdr:colOff>152400</xdr:colOff>
      <xdr:row>61</xdr:row>
      <xdr:rowOff>126016</xdr:rowOff>
    </xdr:to>
    <xdr:cxnSp macro="">
      <xdr:nvCxnSpPr>
        <xdr:cNvPr id="328" name="直線コネクタ 327"/>
        <xdr:cNvCxnSpPr/>
      </xdr:nvCxnSpPr>
      <xdr:spPr>
        <a:xfrm>
          <a:off x="13512800" y="10566971"/>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28639</xdr:rowOff>
    </xdr:from>
    <xdr:to>
      <xdr:col>81</xdr:col>
      <xdr:colOff>95250</xdr:colOff>
      <xdr:row>62</xdr:row>
      <xdr:rowOff>130239</xdr:rowOff>
    </xdr:to>
    <xdr:sp macro="" textlink="">
      <xdr:nvSpPr>
        <xdr:cNvPr id="338" name="楕円 337"/>
        <xdr:cNvSpPr/>
      </xdr:nvSpPr>
      <xdr:spPr>
        <a:xfrm>
          <a:off x="16967200" y="106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716</xdr:rowOff>
    </xdr:from>
    <xdr:ext cx="762000" cy="259045"/>
    <xdr:sp macro="" textlink="">
      <xdr:nvSpPr>
        <xdr:cNvPr id="339" name="定員管理の状況該当値テキスト"/>
        <xdr:cNvSpPr txBox="1"/>
      </xdr:nvSpPr>
      <xdr:spPr>
        <a:xfrm>
          <a:off x="17106900" y="1063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164497</xdr:rowOff>
    </xdr:from>
    <xdr:to>
      <xdr:col>77</xdr:col>
      <xdr:colOff>95250</xdr:colOff>
      <xdr:row>62</xdr:row>
      <xdr:rowOff>94647</xdr:rowOff>
    </xdr:to>
    <xdr:sp macro="" textlink="">
      <xdr:nvSpPr>
        <xdr:cNvPr id="340" name="楕円 339"/>
        <xdr:cNvSpPr/>
      </xdr:nvSpPr>
      <xdr:spPr>
        <a:xfrm>
          <a:off x="16129000" y="106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79424</xdr:rowOff>
    </xdr:from>
    <xdr:ext cx="736600" cy="259045"/>
    <xdr:sp macro="" textlink="">
      <xdr:nvSpPr>
        <xdr:cNvPr id="341" name="テキスト ボックス 340"/>
        <xdr:cNvSpPr txBox="1"/>
      </xdr:nvSpPr>
      <xdr:spPr>
        <a:xfrm>
          <a:off x="15798800" y="1070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108998</xdr:rowOff>
    </xdr:from>
    <xdr:to>
      <xdr:col>73</xdr:col>
      <xdr:colOff>44450</xdr:colOff>
      <xdr:row>62</xdr:row>
      <xdr:rowOff>39148</xdr:rowOff>
    </xdr:to>
    <xdr:sp macro="" textlink="">
      <xdr:nvSpPr>
        <xdr:cNvPr id="342" name="楕円 341"/>
        <xdr:cNvSpPr/>
      </xdr:nvSpPr>
      <xdr:spPr>
        <a:xfrm>
          <a:off x="15240000" y="105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23925</xdr:rowOff>
    </xdr:from>
    <xdr:ext cx="762000" cy="259045"/>
    <xdr:sp macro="" textlink="">
      <xdr:nvSpPr>
        <xdr:cNvPr id="343" name="テキスト ボックス 342"/>
        <xdr:cNvSpPr txBox="1"/>
      </xdr:nvSpPr>
      <xdr:spPr>
        <a:xfrm>
          <a:off x="14909800" y="1065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75216</xdr:rowOff>
    </xdr:from>
    <xdr:to>
      <xdr:col>68</xdr:col>
      <xdr:colOff>203200</xdr:colOff>
      <xdr:row>62</xdr:row>
      <xdr:rowOff>5366</xdr:rowOff>
    </xdr:to>
    <xdr:sp macro="" textlink="">
      <xdr:nvSpPr>
        <xdr:cNvPr id="344" name="楕円 343"/>
        <xdr:cNvSpPr/>
      </xdr:nvSpPr>
      <xdr:spPr>
        <a:xfrm>
          <a:off x="14351000" y="105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161593</xdr:rowOff>
    </xdr:from>
    <xdr:ext cx="762000" cy="259045"/>
    <xdr:sp macro="" textlink="">
      <xdr:nvSpPr>
        <xdr:cNvPr id="345" name="テキスト ボックス 344"/>
        <xdr:cNvSpPr txBox="1"/>
      </xdr:nvSpPr>
      <xdr:spPr>
        <a:xfrm>
          <a:off x="14020800" y="1062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57721</xdr:rowOff>
    </xdr:from>
    <xdr:to>
      <xdr:col>64</xdr:col>
      <xdr:colOff>152400</xdr:colOff>
      <xdr:row>61</xdr:row>
      <xdr:rowOff>159321</xdr:rowOff>
    </xdr:to>
    <xdr:sp macro="" textlink="">
      <xdr:nvSpPr>
        <xdr:cNvPr id="346" name="楕円 345"/>
        <xdr:cNvSpPr/>
      </xdr:nvSpPr>
      <xdr:spPr>
        <a:xfrm>
          <a:off x="13462000" y="1051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144098</xdr:rowOff>
    </xdr:from>
    <xdr:ext cx="762000" cy="259045"/>
    <xdr:sp macro="" textlink="">
      <xdr:nvSpPr>
        <xdr:cNvPr id="347" name="テキスト ボックス 346"/>
        <xdr:cNvSpPr txBox="1"/>
      </xdr:nvSpPr>
      <xdr:spPr>
        <a:xfrm>
          <a:off x="13131800" y="1060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類似団体平均を上回っており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年度完成の</a:t>
          </a:r>
          <a:r>
            <a:rPr kumimoji="1" lang="ja-JP" altLang="ja-JP" sz="1100">
              <a:solidFill>
                <a:schemeClr val="dk1"/>
              </a:solidFill>
              <a:effectLst/>
              <a:latin typeface="+mn-lt"/>
              <a:ea typeface="+mn-ea"/>
              <a:cs typeface="+mn-cs"/>
            </a:rPr>
            <a:t>新図書館</a:t>
          </a:r>
          <a:r>
            <a:rPr kumimoji="1" lang="ja-JP" altLang="en-US" sz="1100">
              <a:solidFill>
                <a:schemeClr val="dk1"/>
              </a:solidFill>
              <a:effectLst/>
              <a:latin typeface="+mn-lt"/>
              <a:ea typeface="+mn-ea"/>
              <a:cs typeface="+mn-cs"/>
            </a:rPr>
            <a:t>、コミュニティセンター</a:t>
          </a:r>
          <a:r>
            <a:rPr kumimoji="1" lang="ja-JP" altLang="ja-JP" sz="1100">
              <a:solidFill>
                <a:schemeClr val="dk1"/>
              </a:solidFill>
              <a:effectLst/>
              <a:latin typeface="+mn-lt"/>
              <a:ea typeface="+mn-ea"/>
              <a:cs typeface="+mn-cs"/>
            </a:rPr>
            <a:t>など大規模事業の地方債償還を控えているため、</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増加が見込まれる。地方債発行額の縮小を行っていく</a:t>
          </a:r>
          <a:r>
            <a:rPr kumimoji="1" lang="ja-JP" altLang="en-US" sz="1100">
              <a:solidFill>
                <a:schemeClr val="dk1"/>
              </a:solidFill>
              <a:effectLst/>
              <a:latin typeface="+mn-lt"/>
              <a:ea typeface="+mn-ea"/>
              <a:cs typeface="+mn-cs"/>
            </a:rPr>
            <a:t>とともに</a:t>
          </a:r>
          <a:r>
            <a:rPr kumimoji="0" lang="ja-JP" altLang="en-US"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適切な</a:t>
          </a:r>
          <a:r>
            <a:rPr kumimoji="1" lang="ja-JP" altLang="ja-JP" sz="1100">
              <a:solidFill>
                <a:schemeClr val="dk1"/>
              </a:solidFill>
              <a:effectLst/>
              <a:latin typeface="+mn-lt"/>
              <a:ea typeface="+mn-ea"/>
              <a:cs typeface="+mn-cs"/>
            </a:rPr>
            <a:t>事業規模の検討、</a:t>
          </a:r>
          <a:r>
            <a:rPr kumimoji="1" lang="ja-JP" altLang="en-US" sz="1100">
              <a:solidFill>
                <a:schemeClr val="dk1"/>
              </a:solidFill>
              <a:effectLst/>
              <a:latin typeface="+mn-lt"/>
              <a:ea typeface="+mn-ea"/>
              <a:cs typeface="+mn-cs"/>
            </a:rPr>
            <a:t>計画的な事業実施による発行額の平準化</a:t>
          </a:r>
          <a:r>
            <a:rPr kumimoji="1" lang="ja-JP" altLang="ja-JP" sz="1100">
              <a:solidFill>
                <a:schemeClr val="dk1"/>
              </a:solidFill>
              <a:effectLst/>
              <a:latin typeface="+mn-lt"/>
              <a:ea typeface="+mn-ea"/>
              <a:cs typeface="+mn-cs"/>
            </a:rPr>
            <a:t>を行っていく必要がある。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55033</xdr:rowOff>
    </xdr:to>
    <xdr:cxnSp macro="">
      <xdr:nvCxnSpPr>
        <xdr:cNvPr id="380" name="直線コネクタ 379"/>
        <xdr:cNvCxnSpPr/>
      </xdr:nvCxnSpPr>
      <xdr:spPr>
        <a:xfrm>
          <a:off x="16179800" y="739521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22860</xdr:rowOff>
    </xdr:to>
    <xdr:cxnSp macro="">
      <xdr:nvCxnSpPr>
        <xdr:cNvPr id="383" name="直線コネクタ 382"/>
        <xdr:cNvCxnSpPr/>
      </xdr:nvCxnSpPr>
      <xdr:spPr>
        <a:xfrm>
          <a:off x="15290800" y="738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55033</xdr:rowOff>
    </xdr:to>
    <xdr:cxnSp macro="">
      <xdr:nvCxnSpPr>
        <xdr:cNvPr id="386" name="直線コネクタ 385"/>
        <xdr:cNvCxnSpPr/>
      </xdr:nvCxnSpPr>
      <xdr:spPr>
        <a:xfrm flipV="1">
          <a:off x="14401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103294</xdr:rowOff>
    </xdr:to>
    <xdr:cxnSp macro="">
      <xdr:nvCxnSpPr>
        <xdr:cNvPr id="389" name="直線コネクタ 388"/>
        <xdr:cNvCxnSpPr/>
      </xdr:nvCxnSpPr>
      <xdr:spPr>
        <a:xfrm flipV="1">
          <a:off x="13512800" y="74273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399" name="楕円 398"/>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0" name="公債費負担の状況該当値テキスト"/>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1" name="楕円 400"/>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2" name="テキスト ボックス 401"/>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3" name="楕円 402"/>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4" name="テキスト ボックス 403"/>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5" name="楕円 404"/>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6" name="テキスト ボックス 405"/>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52494</xdr:rowOff>
    </xdr:from>
    <xdr:to>
      <xdr:col>64</xdr:col>
      <xdr:colOff>152400</xdr:colOff>
      <xdr:row>43</xdr:row>
      <xdr:rowOff>154094</xdr:rowOff>
    </xdr:to>
    <xdr:sp macro="" textlink="">
      <xdr:nvSpPr>
        <xdr:cNvPr id="407" name="楕円 406"/>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138871</xdr:rowOff>
    </xdr:from>
    <xdr:ext cx="762000" cy="259045"/>
    <xdr:sp macro="" textlink="">
      <xdr:nvSpPr>
        <xdr:cNvPr id="408" name="テキスト ボックス 407"/>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職員の退職に伴い退職手当負担見込額が減少、また公営企業会計の元金償還開始と完済により公営企業債等繰入見込額が減少したため、前年度から</a:t>
          </a:r>
          <a:r>
            <a:rPr kumimoji="1" lang="en-US" altLang="ja-JP" sz="1100">
              <a:solidFill>
                <a:schemeClr val="dk1"/>
              </a:solidFill>
              <a:effectLst/>
              <a:latin typeface="+mn-lt"/>
              <a:ea typeface="+mn-ea"/>
              <a:cs typeface="+mn-cs"/>
            </a:rPr>
            <a:t>18.6</a:t>
          </a:r>
          <a:r>
            <a:rPr kumimoji="1" lang="ja-JP" altLang="en-US" sz="1100">
              <a:solidFill>
                <a:schemeClr val="dk1"/>
              </a:solidFill>
              <a:effectLst/>
              <a:latin typeface="+mn-lt"/>
              <a:ea typeface="+mn-ea"/>
              <a:cs typeface="+mn-cs"/>
            </a:rPr>
            <a:t>％減少した。しかし、依然として</a:t>
          </a:r>
          <a:r>
            <a:rPr kumimoji="1" lang="ja-JP" altLang="ja-JP" sz="1100">
              <a:solidFill>
                <a:schemeClr val="dk1"/>
              </a:solidFill>
              <a:effectLst/>
              <a:latin typeface="+mn-lt"/>
              <a:ea typeface="+mn-ea"/>
              <a:cs typeface="+mn-cs"/>
            </a:rPr>
            <a:t>類似団体平均を大きく上回って</a:t>
          </a:r>
          <a:r>
            <a:rPr kumimoji="1" lang="ja-JP" altLang="en-US" sz="1100">
              <a:solidFill>
                <a:schemeClr val="dk1"/>
              </a:solidFill>
              <a:effectLst/>
              <a:latin typeface="+mn-lt"/>
              <a:ea typeface="+mn-ea"/>
              <a:cs typeface="+mn-cs"/>
            </a:rPr>
            <a:t>おり、特に近年の大型建設事業実施に伴い</a:t>
          </a:r>
          <a:r>
            <a:rPr kumimoji="1" lang="ja-JP" altLang="ja-JP" sz="1100">
              <a:solidFill>
                <a:schemeClr val="dk1"/>
              </a:solidFill>
              <a:effectLst/>
              <a:latin typeface="+mn-lt"/>
              <a:ea typeface="+mn-ea"/>
              <a:cs typeface="+mn-cs"/>
            </a:rPr>
            <a:t>増加している地方債現在高</a:t>
          </a:r>
          <a:r>
            <a:rPr kumimoji="1" lang="ja-JP" altLang="en-US" sz="1100">
              <a:solidFill>
                <a:schemeClr val="dk1"/>
              </a:solidFill>
              <a:effectLst/>
              <a:latin typeface="+mn-lt"/>
              <a:ea typeface="+mn-ea"/>
              <a:cs typeface="+mn-cs"/>
            </a:rPr>
            <a:t>は懸念事項である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事業実施の時期や規模等適切な検討を行い、将来負担の削減に努める。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20659</xdr:rowOff>
    </xdr:from>
    <xdr:to>
      <xdr:col>81</xdr:col>
      <xdr:colOff>44450</xdr:colOff>
      <xdr:row>17</xdr:row>
      <xdr:rowOff>170265</xdr:rowOff>
    </xdr:to>
    <xdr:cxnSp macro="">
      <xdr:nvCxnSpPr>
        <xdr:cNvPr id="442" name="直線コネクタ 441"/>
        <xdr:cNvCxnSpPr/>
      </xdr:nvCxnSpPr>
      <xdr:spPr>
        <a:xfrm flipV="1">
          <a:off x="16179800" y="2935309"/>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170265</xdr:rowOff>
    </xdr:from>
    <xdr:to>
      <xdr:col>77</xdr:col>
      <xdr:colOff>44450</xdr:colOff>
      <xdr:row>18</xdr:row>
      <xdr:rowOff>146008</xdr:rowOff>
    </xdr:to>
    <xdr:cxnSp macro="">
      <xdr:nvCxnSpPr>
        <xdr:cNvPr id="445" name="直線コネクタ 444"/>
        <xdr:cNvCxnSpPr/>
      </xdr:nvCxnSpPr>
      <xdr:spPr>
        <a:xfrm flipV="1">
          <a:off x="15290800" y="3084915"/>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38227</xdr:rowOff>
    </xdr:from>
    <xdr:to>
      <xdr:col>72</xdr:col>
      <xdr:colOff>203200</xdr:colOff>
      <xdr:row>18</xdr:row>
      <xdr:rowOff>146008</xdr:rowOff>
    </xdr:to>
    <xdr:cxnSp macro="">
      <xdr:nvCxnSpPr>
        <xdr:cNvPr id="448" name="直線コネクタ 447"/>
        <xdr:cNvCxnSpPr/>
      </xdr:nvCxnSpPr>
      <xdr:spPr>
        <a:xfrm>
          <a:off x="14401800" y="3124327"/>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38227</xdr:rowOff>
    </xdr:from>
    <xdr:to>
      <xdr:col>68</xdr:col>
      <xdr:colOff>152400</xdr:colOff>
      <xdr:row>19</xdr:row>
      <xdr:rowOff>27644</xdr:rowOff>
    </xdr:to>
    <xdr:cxnSp macro="">
      <xdr:nvCxnSpPr>
        <xdr:cNvPr id="451" name="直線コネクタ 450"/>
        <xdr:cNvCxnSpPr/>
      </xdr:nvCxnSpPr>
      <xdr:spPr>
        <a:xfrm flipV="1">
          <a:off x="13512800" y="312432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141309</xdr:rowOff>
    </xdr:from>
    <xdr:to>
      <xdr:col>81</xdr:col>
      <xdr:colOff>95250</xdr:colOff>
      <xdr:row>17</xdr:row>
      <xdr:rowOff>71459</xdr:rowOff>
    </xdr:to>
    <xdr:sp macro="" textlink="">
      <xdr:nvSpPr>
        <xdr:cNvPr id="461" name="楕円 460"/>
        <xdr:cNvSpPr/>
      </xdr:nvSpPr>
      <xdr:spPr>
        <a:xfrm>
          <a:off x="169672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113386</xdr:rowOff>
    </xdr:from>
    <xdr:ext cx="762000" cy="259045"/>
    <xdr:sp macro="" textlink="">
      <xdr:nvSpPr>
        <xdr:cNvPr id="462" name="将来負担の状況該当値テキスト"/>
        <xdr:cNvSpPr txBox="1"/>
      </xdr:nvSpPr>
      <xdr:spPr>
        <a:xfrm>
          <a:off x="17106900" y="285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119465</xdr:rowOff>
    </xdr:from>
    <xdr:to>
      <xdr:col>77</xdr:col>
      <xdr:colOff>95250</xdr:colOff>
      <xdr:row>18</xdr:row>
      <xdr:rowOff>49615</xdr:rowOff>
    </xdr:to>
    <xdr:sp macro="" textlink="">
      <xdr:nvSpPr>
        <xdr:cNvPr id="463" name="楕円 462"/>
        <xdr:cNvSpPr/>
      </xdr:nvSpPr>
      <xdr:spPr>
        <a:xfrm>
          <a:off x="16129000" y="30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34392</xdr:rowOff>
    </xdr:from>
    <xdr:ext cx="736600" cy="259045"/>
    <xdr:sp macro="" textlink="">
      <xdr:nvSpPr>
        <xdr:cNvPr id="464" name="テキスト ボックス 463"/>
        <xdr:cNvSpPr txBox="1"/>
      </xdr:nvSpPr>
      <xdr:spPr>
        <a:xfrm>
          <a:off x="15798800" y="312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95208</xdr:rowOff>
    </xdr:from>
    <xdr:to>
      <xdr:col>73</xdr:col>
      <xdr:colOff>44450</xdr:colOff>
      <xdr:row>19</xdr:row>
      <xdr:rowOff>25358</xdr:rowOff>
    </xdr:to>
    <xdr:sp macro="" textlink="">
      <xdr:nvSpPr>
        <xdr:cNvPr id="465" name="楕円 464"/>
        <xdr:cNvSpPr/>
      </xdr:nvSpPr>
      <xdr:spPr>
        <a:xfrm>
          <a:off x="15240000" y="31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10135</xdr:rowOff>
    </xdr:from>
    <xdr:ext cx="762000" cy="259045"/>
    <xdr:sp macro="" textlink="">
      <xdr:nvSpPr>
        <xdr:cNvPr id="466" name="テキスト ボックス 465"/>
        <xdr:cNvSpPr txBox="1"/>
      </xdr:nvSpPr>
      <xdr:spPr>
        <a:xfrm>
          <a:off x="14909800" y="32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158877</xdr:rowOff>
    </xdr:from>
    <xdr:to>
      <xdr:col>68</xdr:col>
      <xdr:colOff>203200</xdr:colOff>
      <xdr:row>18</xdr:row>
      <xdr:rowOff>89027</xdr:rowOff>
    </xdr:to>
    <xdr:sp macro="" textlink="">
      <xdr:nvSpPr>
        <xdr:cNvPr id="467" name="楕円 466"/>
        <xdr:cNvSpPr/>
      </xdr:nvSpPr>
      <xdr:spPr>
        <a:xfrm>
          <a:off x="14351000" y="30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73804</xdr:rowOff>
    </xdr:from>
    <xdr:ext cx="762000" cy="259045"/>
    <xdr:sp macro="" textlink="">
      <xdr:nvSpPr>
        <xdr:cNvPr id="468" name="テキスト ボックス 467"/>
        <xdr:cNvSpPr txBox="1"/>
      </xdr:nvSpPr>
      <xdr:spPr>
        <a:xfrm>
          <a:off x="14020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148294</xdr:rowOff>
    </xdr:from>
    <xdr:to>
      <xdr:col>64</xdr:col>
      <xdr:colOff>152400</xdr:colOff>
      <xdr:row>19</xdr:row>
      <xdr:rowOff>78444</xdr:rowOff>
    </xdr:to>
    <xdr:sp macro="" textlink="">
      <xdr:nvSpPr>
        <xdr:cNvPr id="469" name="楕円 468"/>
        <xdr:cNvSpPr/>
      </xdr:nvSpPr>
      <xdr:spPr>
        <a:xfrm>
          <a:off x="13462000" y="32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63221</xdr:rowOff>
    </xdr:from>
    <xdr:ext cx="762000" cy="259045"/>
    <xdr:sp macro="" textlink="">
      <xdr:nvSpPr>
        <xdr:cNvPr id="470" name="テキスト ボックス 469"/>
        <xdr:cNvSpPr txBox="1"/>
      </xdr:nvSpPr>
      <xdr:spPr>
        <a:xfrm>
          <a:off x="13131800" y="332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
6,647
224.70
7,766,366
7,566,132
175,957
3,796,545
8,184,059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会計年度任用職員制度の導入により全体の</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は増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が、正職員については</a:t>
          </a:r>
          <a:r>
            <a:rPr kumimoji="1" lang="ja-JP" altLang="ja-JP" sz="1100">
              <a:solidFill>
                <a:schemeClr val="dk1"/>
              </a:solidFill>
              <a:effectLst/>
              <a:latin typeface="+mn-lt"/>
              <a:ea typeface="+mn-ea"/>
              <a:cs typeface="+mn-cs"/>
            </a:rPr>
            <a:t>退職者及び新規職員の採用増により</a:t>
          </a:r>
          <a:r>
            <a:rPr kumimoji="1" lang="ja-JP" altLang="en-US" sz="1100">
              <a:solidFill>
                <a:schemeClr val="dk1"/>
              </a:solidFill>
              <a:effectLst/>
              <a:latin typeface="+mn-lt"/>
              <a:ea typeface="+mn-ea"/>
              <a:cs typeface="+mn-cs"/>
            </a:rPr>
            <a:t>人件費が減となっている。今後も</a:t>
          </a:r>
          <a:r>
            <a:rPr kumimoji="1" lang="ja-JP" altLang="ja-JP" sz="1100">
              <a:solidFill>
                <a:schemeClr val="dk1"/>
              </a:solidFill>
              <a:effectLst/>
              <a:latin typeface="+mn-lt"/>
              <a:ea typeface="+mn-ea"/>
              <a:cs typeface="+mn-cs"/>
            </a:rPr>
            <a:t>人件費抑制のため、職員採用の計画的な実施を進めていく。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65278</xdr:rowOff>
    </xdr:to>
    <xdr:cxnSp macro="">
      <xdr:nvCxnSpPr>
        <xdr:cNvPr id="64" name="直線コネクタ 63"/>
        <xdr:cNvCxnSpPr/>
      </xdr:nvCxnSpPr>
      <xdr:spPr>
        <a:xfrm>
          <a:off x="3987800" y="630377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36</xdr:row>
      <xdr:rowOff>154432</xdr:rowOff>
    </xdr:to>
    <xdr:cxnSp macro="">
      <xdr:nvCxnSpPr>
        <xdr:cNvPr id="67" name="直線コネクタ 66"/>
        <xdr:cNvCxnSpPr/>
      </xdr:nvCxnSpPr>
      <xdr:spPr>
        <a:xfrm flipV="1">
          <a:off x="3098800" y="6303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5842</xdr:rowOff>
    </xdr:to>
    <xdr:cxnSp macro="">
      <xdr:nvCxnSpPr>
        <xdr:cNvPr id="70" name="直線コネクタ 69"/>
        <xdr:cNvCxnSpPr/>
      </xdr:nvCxnSpPr>
      <xdr:spPr>
        <a:xfrm flipV="1">
          <a:off x="2209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5842</xdr:rowOff>
    </xdr:to>
    <xdr:cxnSp macro="">
      <xdr:nvCxnSpPr>
        <xdr:cNvPr id="73" name="直線コネクタ 72"/>
        <xdr:cNvCxnSpPr/>
      </xdr:nvCxnSpPr>
      <xdr:spPr>
        <a:xfrm>
          <a:off x="1320800" y="6294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31005</xdr:rowOff>
    </xdr:from>
    <xdr:ext cx="762000" cy="259045"/>
    <xdr:sp macro="" textlink="">
      <xdr:nvSpPr>
        <xdr:cNvPr id="84" name="人件費該当値テキスト"/>
        <xdr:cNvSpPr txBox="1"/>
      </xdr:nvSpPr>
      <xdr:spPr>
        <a:xfrm>
          <a:off x="4914900" y="620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会計年度任用職員制度の導入により、臨時職員賃金が人件費へ移動したため前年度から減少している。新型コロナウイルス感染症対策にかかる体制整備・備蓄消耗費等購入に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支出</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たが、全国平均、</a:t>
          </a:r>
          <a:r>
            <a:rPr kumimoji="1" lang="ja-JP" altLang="ja-JP" sz="1100">
              <a:solidFill>
                <a:schemeClr val="dk1"/>
              </a:solidFill>
              <a:effectLst/>
              <a:latin typeface="+mn-lt"/>
              <a:ea typeface="+mn-ea"/>
              <a:cs typeface="+mn-cs"/>
            </a:rPr>
            <a:t>類似団体平均を下回</a:t>
          </a:r>
          <a:r>
            <a:rPr kumimoji="1" lang="ja-JP" altLang="en-US" sz="1100">
              <a:solidFill>
                <a:schemeClr val="dk1"/>
              </a:solidFill>
              <a:effectLst/>
              <a:latin typeface="+mn-lt"/>
              <a:ea typeface="+mn-ea"/>
              <a:cs typeface="+mn-cs"/>
            </a:rPr>
            <a:t>っており、県内平均ともほぼ同水準のため、現状を維持するよう努めたい</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17</xdr:row>
      <xdr:rowOff>85090</xdr:rowOff>
    </xdr:to>
    <xdr:cxnSp macro="">
      <xdr:nvCxnSpPr>
        <xdr:cNvPr id="125" name="直線コネクタ 124"/>
        <xdr:cNvCxnSpPr/>
      </xdr:nvCxnSpPr>
      <xdr:spPr>
        <a:xfrm flipV="1">
          <a:off x="15671800" y="28016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138430</xdr:rowOff>
    </xdr:to>
    <xdr:cxnSp macro="">
      <xdr:nvCxnSpPr>
        <xdr:cNvPr id="128" name="直線コネクタ 127"/>
        <xdr:cNvCxnSpPr/>
      </xdr:nvCxnSpPr>
      <xdr:spPr>
        <a:xfrm flipV="1">
          <a:off x="14782800" y="2999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50800</xdr:rowOff>
    </xdr:to>
    <xdr:cxnSp macro="">
      <xdr:nvCxnSpPr>
        <xdr:cNvPr id="131" name="直線コネクタ 130"/>
        <xdr:cNvCxnSpPr/>
      </xdr:nvCxnSpPr>
      <xdr:spPr>
        <a:xfrm flipV="1">
          <a:off x="13893800" y="3053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50800</xdr:rowOff>
    </xdr:to>
    <xdr:cxnSp macro="">
      <xdr:nvCxnSpPr>
        <xdr:cNvPr id="134" name="直線コネクタ 133"/>
        <xdr:cNvCxnSpPr/>
      </xdr:nvCxnSpPr>
      <xdr:spPr>
        <a:xfrm>
          <a:off x="13004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6" name="楕円 145"/>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47" name="テキスト ボックス 146"/>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8" name="楕円 147"/>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9" name="テキスト ボックス 148"/>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0" name="楕円 149"/>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1" name="テキスト ボックス 150"/>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2" name="楕円 151"/>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3" name="テキスト ボックス 152"/>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高齢化率が全国平均より高いことと、特別医療の対象拡大・生活保護対象者の増加などの要因から扶助費の増加が見込まれるため、適切な事業運営に努める。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12700</xdr:rowOff>
    </xdr:to>
    <xdr:cxnSp macro="">
      <xdr:nvCxnSpPr>
        <xdr:cNvPr id="184" name="直線コネクタ 183"/>
        <xdr:cNvCxnSpPr/>
      </xdr:nvCxnSpPr>
      <xdr:spPr>
        <a:xfrm flipV="1">
          <a:off x="3987800" y="9842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149860</xdr:rowOff>
    </xdr:to>
    <xdr:cxnSp macro="">
      <xdr:nvCxnSpPr>
        <xdr:cNvPr id="187" name="直線コネクタ 186"/>
        <xdr:cNvCxnSpPr/>
      </xdr:nvCxnSpPr>
      <xdr:spPr>
        <a:xfrm flipV="1">
          <a:off x="3098800" y="99568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149860</xdr:rowOff>
    </xdr:from>
    <xdr:to>
      <xdr:col>15</xdr:col>
      <xdr:colOff>98425</xdr:colOff>
      <xdr:row>58</xdr:row>
      <xdr:rowOff>149860</xdr:rowOff>
    </xdr:to>
    <xdr:cxnSp macro="">
      <xdr:nvCxnSpPr>
        <xdr:cNvPr id="190" name="直線コネクタ 189"/>
        <xdr:cNvCxnSpPr/>
      </xdr:nvCxnSpPr>
      <xdr:spPr>
        <a:xfrm>
          <a:off x="2209800" y="1009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149860</xdr:rowOff>
    </xdr:from>
    <xdr:to>
      <xdr:col>11</xdr:col>
      <xdr:colOff>9525</xdr:colOff>
      <xdr:row>58</xdr:row>
      <xdr:rowOff>149860</xdr:rowOff>
    </xdr:to>
    <xdr:cxnSp macro="">
      <xdr:nvCxnSpPr>
        <xdr:cNvPr id="193" name="直線コネクタ 192"/>
        <xdr:cNvCxnSpPr/>
      </xdr:nvCxnSpPr>
      <xdr:spPr>
        <a:xfrm>
          <a:off x="1320800" y="1009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3" name="楕円 202"/>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4"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5" name="楕円 204"/>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6" name="テキスト ボックス 205"/>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99060</xdr:rowOff>
    </xdr:from>
    <xdr:to>
      <xdr:col>15</xdr:col>
      <xdr:colOff>149225</xdr:colOff>
      <xdr:row>59</xdr:row>
      <xdr:rowOff>29210</xdr:rowOff>
    </xdr:to>
    <xdr:sp macro="" textlink="">
      <xdr:nvSpPr>
        <xdr:cNvPr id="207" name="楕円 206"/>
        <xdr:cNvSpPr/>
      </xdr:nvSpPr>
      <xdr:spPr>
        <a:xfrm>
          <a:off x="3048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13987</xdr:rowOff>
    </xdr:from>
    <xdr:ext cx="762000" cy="259045"/>
    <xdr:sp macro="" textlink="">
      <xdr:nvSpPr>
        <xdr:cNvPr id="208" name="テキスト ボックス 207"/>
        <xdr:cNvSpPr txBox="1"/>
      </xdr:nvSpPr>
      <xdr:spPr>
        <a:xfrm>
          <a:off x="2717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99060</xdr:rowOff>
    </xdr:from>
    <xdr:to>
      <xdr:col>11</xdr:col>
      <xdr:colOff>60325</xdr:colOff>
      <xdr:row>59</xdr:row>
      <xdr:rowOff>29210</xdr:rowOff>
    </xdr:to>
    <xdr:sp macro="" textlink="">
      <xdr:nvSpPr>
        <xdr:cNvPr id="209" name="楕円 208"/>
        <xdr:cNvSpPr/>
      </xdr:nvSpPr>
      <xdr:spPr>
        <a:xfrm>
          <a:off x="2159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13987</xdr:rowOff>
    </xdr:from>
    <xdr:ext cx="762000" cy="259045"/>
    <xdr:sp macro="" textlink="">
      <xdr:nvSpPr>
        <xdr:cNvPr id="210" name="テキスト ボックス 209"/>
        <xdr:cNvSpPr txBox="1"/>
      </xdr:nvSpPr>
      <xdr:spPr>
        <a:xfrm>
          <a:off x="1828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99060</xdr:rowOff>
    </xdr:from>
    <xdr:to>
      <xdr:col>6</xdr:col>
      <xdr:colOff>171450</xdr:colOff>
      <xdr:row>59</xdr:row>
      <xdr:rowOff>29210</xdr:rowOff>
    </xdr:to>
    <xdr:sp macro="" textlink="">
      <xdr:nvSpPr>
        <xdr:cNvPr id="211" name="楕円 210"/>
        <xdr:cNvSpPr/>
      </xdr:nvSpPr>
      <xdr:spPr>
        <a:xfrm>
          <a:off x="1270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13987</xdr:rowOff>
    </xdr:from>
    <xdr:ext cx="762000" cy="259045"/>
    <xdr:sp macro="" textlink="">
      <xdr:nvSpPr>
        <xdr:cNvPr id="212" name="テキスト ボックス 211"/>
        <xdr:cNvSpPr txBox="1"/>
      </xdr:nvSpPr>
      <xdr:spPr>
        <a:xfrm>
          <a:off x="939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病院事業会計・農業集落排水事業・公共下水道事業等特別会計への繰出金が高水準であることから、類似団体平均を大きく上回っている。</a:t>
          </a:r>
          <a:r>
            <a:rPr kumimoji="1" lang="ja-JP" altLang="en-US" sz="1100">
              <a:solidFill>
                <a:schemeClr val="dk1"/>
              </a:solidFill>
              <a:effectLst/>
              <a:latin typeface="+mn-lt"/>
              <a:ea typeface="+mn-ea"/>
              <a:cs typeface="+mn-cs"/>
            </a:rPr>
            <a:t>それぞれの会計において保有施設の老朽化による維持管理が増加傾向にあるため、施設管理計画に基づく適正な管理を行い、</a:t>
          </a:r>
          <a:r>
            <a:rPr kumimoji="1" lang="ja-JP" altLang="ja-JP" sz="1100">
              <a:solidFill>
                <a:schemeClr val="dk1"/>
              </a:solidFill>
              <a:effectLst/>
              <a:latin typeface="+mn-lt"/>
              <a:ea typeface="+mn-ea"/>
              <a:cs typeface="+mn-cs"/>
            </a:rPr>
            <a:t>経費削減に努める。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130810</xdr:rowOff>
    </xdr:from>
    <xdr:to>
      <xdr:col>82</xdr:col>
      <xdr:colOff>107950</xdr:colOff>
      <xdr:row>60</xdr:row>
      <xdr:rowOff>96520</xdr:rowOff>
    </xdr:to>
    <xdr:cxnSp macro="">
      <xdr:nvCxnSpPr>
        <xdr:cNvPr id="245" name="直線コネクタ 244"/>
        <xdr:cNvCxnSpPr/>
      </xdr:nvCxnSpPr>
      <xdr:spPr>
        <a:xfrm flipV="1">
          <a:off x="15671800" y="102463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81280</xdr:rowOff>
    </xdr:from>
    <xdr:to>
      <xdr:col>78</xdr:col>
      <xdr:colOff>69850</xdr:colOff>
      <xdr:row>60</xdr:row>
      <xdr:rowOff>96520</xdr:rowOff>
    </xdr:to>
    <xdr:cxnSp macro="">
      <xdr:nvCxnSpPr>
        <xdr:cNvPr id="248" name="直線コネクタ 247"/>
        <xdr:cNvCxnSpPr/>
      </xdr:nvCxnSpPr>
      <xdr:spPr>
        <a:xfrm>
          <a:off x="14782800" y="1036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81280</xdr:rowOff>
    </xdr:from>
    <xdr:to>
      <xdr:col>73</xdr:col>
      <xdr:colOff>180975</xdr:colOff>
      <xdr:row>60</xdr:row>
      <xdr:rowOff>134620</xdr:rowOff>
    </xdr:to>
    <xdr:cxnSp macro="">
      <xdr:nvCxnSpPr>
        <xdr:cNvPr id="251" name="直線コネクタ 250"/>
        <xdr:cNvCxnSpPr/>
      </xdr:nvCxnSpPr>
      <xdr:spPr>
        <a:xfrm flipV="1">
          <a:off x="13893800" y="1036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134620</xdr:rowOff>
    </xdr:to>
    <xdr:cxnSp macro="">
      <xdr:nvCxnSpPr>
        <xdr:cNvPr id="254" name="直線コネクタ 253"/>
        <xdr:cNvCxnSpPr/>
      </xdr:nvCxnSpPr>
      <xdr:spPr>
        <a:xfrm>
          <a:off x="13004800" y="10322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80010</xdr:rowOff>
    </xdr:from>
    <xdr:to>
      <xdr:col>82</xdr:col>
      <xdr:colOff>158750</xdr:colOff>
      <xdr:row>60</xdr:row>
      <xdr:rowOff>10160</xdr:rowOff>
    </xdr:to>
    <xdr:sp macro="" textlink="">
      <xdr:nvSpPr>
        <xdr:cNvPr id="264" name="楕円 263"/>
        <xdr:cNvSpPr/>
      </xdr:nvSpPr>
      <xdr:spPr>
        <a:xfrm>
          <a:off x="16459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52087</xdr:rowOff>
    </xdr:from>
    <xdr:ext cx="762000" cy="259045"/>
    <xdr:sp macro="" textlink="">
      <xdr:nvSpPr>
        <xdr:cNvPr id="265" name="その他該当値テキスト"/>
        <xdr:cNvSpPr txBox="1"/>
      </xdr:nvSpPr>
      <xdr:spPr>
        <a:xfrm>
          <a:off x="165989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45720</xdr:rowOff>
    </xdr:from>
    <xdr:to>
      <xdr:col>78</xdr:col>
      <xdr:colOff>120650</xdr:colOff>
      <xdr:row>60</xdr:row>
      <xdr:rowOff>147320</xdr:rowOff>
    </xdr:to>
    <xdr:sp macro="" textlink="">
      <xdr:nvSpPr>
        <xdr:cNvPr id="266" name="楕円 265"/>
        <xdr:cNvSpPr/>
      </xdr:nvSpPr>
      <xdr:spPr>
        <a:xfrm>
          <a:off x="15621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132097</xdr:rowOff>
    </xdr:from>
    <xdr:ext cx="736600" cy="259045"/>
    <xdr:sp macro="" textlink="">
      <xdr:nvSpPr>
        <xdr:cNvPr id="267" name="テキスト ボックス 266"/>
        <xdr:cNvSpPr txBox="1"/>
      </xdr:nvSpPr>
      <xdr:spPr>
        <a:xfrm>
          <a:off x="15290800" y="1041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30480</xdr:rowOff>
    </xdr:from>
    <xdr:to>
      <xdr:col>74</xdr:col>
      <xdr:colOff>31750</xdr:colOff>
      <xdr:row>60</xdr:row>
      <xdr:rowOff>132080</xdr:rowOff>
    </xdr:to>
    <xdr:sp macro="" textlink="">
      <xdr:nvSpPr>
        <xdr:cNvPr id="268" name="楕円 267"/>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116857</xdr:rowOff>
    </xdr:from>
    <xdr:ext cx="762000" cy="259045"/>
    <xdr:sp macro="" textlink="">
      <xdr:nvSpPr>
        <xdr:cNvPr id="269" name="テキスト ボックス 268"/>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83820</xdr:rowOff>
    </xdr:from>
    <xdr:to>
      <xdr:col>69</xdr:col>
      <xdr:colOff>142875</xdr:colOff>
      <xdr:row>61</xdr:row>
      <xdr:rowOff>13970</xdr:rowOff>
    </xdr:to>
    <xdr:sp macro="" textlink="">
      <xdr:nvSpPr>
        <xdr:cNvPr id="270" name="楕円 269"/>
        <xdr:cNvSpPr/>
      </xdr:nvSpPr>
      <xdr:spPr>
        <a:xfrm>
          <a:off x="13843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170197</xdr:rowOff>
    </xdr:from>
    <xdr:ext cx="762000" cy="259045"/>
    <xdr:sp macro="" textlink="">
      <xdr:nvSpPr>
        <xdr:cNvPr id="271" name="テキスト ボックス 270"/>
        <xdr:cNvSpPr txBox="1"/>
      </xdr:nvSpPr>
      <xdr:spPr>
        <a:xfrm>
          <a:off x="13512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72" name="楕円 271"/>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71137</xdr:rowOff>
    </xdr:from>
    <xdr:ext cx="762000" cy="259045"/>
    <xdr:sp macro="" textlink="">
      <xdr:nvSpPr>
        <xdr:cNvPr id="273" name="テキスト ボックス 272"/>
        <xdr:cNvSpPr txBox="1"/>
      </xdr:nvSpPr>
      <xdr:spPr>
        <a:xfrm>
          <a:off x="12623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年度と比べ減少して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と同水準となっている</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病院事業会計への繰出金が高水準である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引き続き、補助事業全般の適正化を図るとともに、事業費削減に努める。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78994</xdr:rowOff>
    </xdr:to>
    <xdr:cxnSp macro="">
      <xdr:nvCxnSpPr>
        <xdr:cNvPr id="303" name="直線コネクタ 302"/>
        <xdr:cNvCxnSpPr/>
      </xdr:nvCxnSpPr>
      <xdr:spPr>
        <a:xfrm flipV="1">
          <a:off x="15671800" y="63814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83566</xdr:rowOff>
    </xdr:to>
    <xdr:cxnSp macro="">
      <xdr:nvCxnSpPr>
        <xdr:cNvPr id="306" name="直線コネクタ 305"/>
        <xdr:cNvCxnSpPr/>
      </xdr:nvCxnSpPr>
      <xdr:spPr>
        <a:xfrm flipV="1">
          <a:off x="14782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92710</xdr:rowOff>
    </xdr:to>
    <xdr:cxnSp macro="">
      <xdr:nvCxnSpPr>
        <xdr:cNvPr id="309" name="直線コネクタ 308"/>
        <xdr:cNvCxnSpPr/>
      </xdr:nvCxnSpPr>
      <xdr:spPr>
        <a:xfrm flipV="1">
          <a:off x="13893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92710</xdr:rowOff>
    </xdr:to>
    <xdr:cxnSp macro="">
      <xdr:nvCxnSpPr>
        <xdr:cNvPr id="312" name="直線コネクタ 311"/>
        <xdr:cNvCxnSpPr/>
      </xdr:nvCxnSpPr>
      <xdr:spPr>
        <a:xfrm>
          <a:off x="13004800" y="63540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2" name="楕円 321"/>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3"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4" name="楕円 323"/>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5" name="テキスト ボックス 324"/>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6" name="楕円 325"/>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27" name="テキスト ボックス 326"/>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28" name="楕円 327"/>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9" name="テキスト ボックス 328"/>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0" name="楕円 329"/>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31" name="テキスト ボックス 330"/>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中学校改修事業など大規模事業に伴う地方債償還の開始により増加しており、</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年度完成の新図書館、コミュニティセンターなど大規模事業の地方債償還を控えているため、今後も増加が見込まれる。地方債発行額の縮小を行っていくとともに</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適切な事業規模の検討、計画的な事業実施による発行額の平準化を行っていく必要がある。</a:t>
          </a:r>
          <a:endParaRPr lang="ja-JP" altLang="ja-JP">
            <a:effectLst/>
          </a:endParaRPr>
        </a:p>
        <a:p>
          <a:endParaRPr kumimoji="1" lang="ja-JP" altLang="en-US" sz="1100">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170435</xdr:rowOff>
    </xdr:to>
    <xdr:cxnSp macro="">
      <xdr:nvCxnSpPr>
        <xdr:cNvPr id="361" name="直線コネクタ 360"/>
        <xdr:cNvCxnSpPr/>
      </xdr:nvCxnSpPr>
      <xdr:spPr>
        <a:xfrm>
          <a:off x="3987800" y="133400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138430</xdr:rowOff>
    </xdr:to>
    <xdr:cxnSp macro="">
      <xdr:nvCxnSpPr>
        <xdr:cNvPr id="364" name="直線コネクタ 363"/>
        <xdr:cNvCxnSpPr/>
      </xdr:nvCxnSpPr>
      <xdr:spPr>
        <a:xfrm>
          <a:off x="3098800" y="132486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46989</xdr:rowOff>
    </xdr:to>
    <xdr:cxnSp macro="">
      <xdr:nvCxnSpPr>
        <xdr:cNvPr id="367" name="直線コネクタ 366"/>
        <xdr:cNvCxnSpPr/>
      </xdr:nvCxnSpPr>
      <xdr:spPr>
        <a:xfrm>
          <a:off x="2209800" y="131892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19558</xdr:rowOff>
    </xdr:to>
    <xdr:cxnSp macro="">
      <xdr:nvCxnSpPr>
        <xdr:cNvPr id="370" name="直線コネクタ 369"/>
        <xdr:cNvCxnSpPr/>
      </xdr:nvCxnSpPr>
      <xdr:spPr>
        <a:xfrm flipV="1">
          <a:off x="1320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0" name="楕円 379"/>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1"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2" name="楕円 381"/>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3" name="テキスト ボックス 382"/>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4" name="楕円 383"/>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5" name="テキスト ボックス 384"/>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86" name="楕円 385"/>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87" name="テキスト ボックス 386"/>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88" name="楕円 387"/>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89" name="テキスト ボックス 388"/>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新図書館建設事業</a:t>
          </a:r>
          <a:r>
            <a:rPr kumimoji="1" lang="ja-JP" altLang="en-US" sz="1100">
              <a:solidFill>
                <a:schemeClr val="dk1"/>
              </a:solidFill>
              <a:effectLst/>
              <a:latin typeface="+mn-lt"/>
              <a:ea typeface="+mn-ea"/>
              <a:cs typeface="+mn-cs"/>
            </a:rPr>
            <a:t>、コミュニティセンター建設事業の実施により</a:t>
          </a:r>
          <a:r>
            <a:rPr kumimoji="1" lang="ja-JP" altLang="ja-JP" sz="1100">
              <a:solidFill>
                <a:schemeClr val="dk1"/>
              </a:solidFill>
              <a:effectLst/>
              <a:latin typeface="+mn-lt"/>
              <a:ea typeface="+mn-ea"/>
              <a:cs typeface="+mn-cs"/>
            </a:rPr>
            <a:t>投資的経費</a:t>
          </a:r>
          <a:r>
            <a:rPr kumimoji="1" lang="ja-JP" altLang="en-US" sz="1100">
              <a:solidFill>
                <a:schemeClr val="dk1"/>
              </a:solidFill>
              <a:effectLst/>
              <a:latin typeface="+mn-lt"/>
              <a:ea typeface="+mn-ea"/>
              <a:cs typeface="+mn-cs"/>
            </a:rPr>
            <a:t>が増加している</a:t>
          </a:r>
          <a:r>
            <a:rPr kumimoji="1" lang="ja-JP" altLang="ja-JP" sz="1100">
              <a:solidFill>
                <a:schemeClr val="dk1"/>
              </a:solidFill>
              <a:effectLst/>
              <a:latin typeface="+mn-lt"/>
              <a:ea typeface="+mn-ea"/>
              <a:cs typeface="+mn-cs"/>
            </a:rPr>
            <a:t>。各費目で健全化を図り、普通会計の負担額抑制に努める。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154432</xdr:rowOff>
    </xdr:to>
    <xdr:cxnSp macro="">
      <xdr:nvCxnSpPr>
        <xdr:cNvPr id="420" name="直線コネクタ 419"/>
        <xdr:cNvCxnSpPr/>
      </xdr:nvCxnSpPr>
      <xdr:spPr>
        <a:xfrm flipV="1">
          <a:off x="15671800" y="13367513"/>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60706</xdr:rowOff>
    </xdr:to>
    <xdr:cxnSp macro="">
      <xdr:nvCxnSpPr>
        <xdr:cNvPr id="423" name="直線コネクタ 422"/>
        <xdr:cNvCxnSpPr/>
      </xdr:nvCxnSpPr>
      <xdr:spPr>
        <a:xfrm flipV="1">
          <a:off x="14782800" y="135275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60706</xdr:rowOff>
    </xdr:from>
    <xdr:to>
      <xdr:col>73</xdr:col>
      <xdr:colOff>180975</xdr:colOff>
      <xdr:row>80</xdr:row>
      <xdr:rowOff>3556</xdr:rowOff>
    </xdr:to>
    <xdr:cxnSp macro="">
      <xdr:nvCxnSpPr>
        <xdr:cNvPr id="426" name="直線コネクタ 425"/>
        <xdr:cNvCxnSpPr/>
      </xdr:nvCxnSpPr>
      <xdr:spPr>
        <a:xfrm flipV="1">
          <a:off x="13893800" y="136052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80</xdr:row>
      <xdr:rowOff>3556</xdr:rowOff>
    </xdr:to>
    <xdr:cxnSp macro="">
      <xdr:nvCxnSpPr>
        <xdr:cNvPr id="429" name="直線コネクタ 428"/>
        <xdr:cNvCxnSpPr/>
      </xdr:nvCxnSpPr>
      <xdr:spPr>
        <a:xfrm>
          <a:off x="13004800" y="13477239"/>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39" name="楕円 438"/>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0" name="公債費以外該当値テキスト"/>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41" name="楕円 440"/>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42" name="テキスト ボックス 441"/>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43" name="楕円 442"/>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44" name="テキスト ボックス 443"/>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124206</xdr:rowOff>
    </xdr:from>
    <xdr:to>
      <xdr:col>69</xdr:col>
      <xdr:colOff>142875</xdr:colOff>
      <xdr:row>80</xdr:row>
      <xdr:rowOff>54356</xdr:rowOff>
    </xdr:to>
    <xdr:sp macro="" textlink="">
      <xdr:nvSpPr>
        <xdr:cNvPr id="445" name="楕円 444"/>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46" name="テキスト ボックス 445"/>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47" name="楕円 446"/>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48" name="テキスト ボックス 447"/>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5159</xdr:rowOff>
    </xdr:from>
    <xdr:to>
      <xdr:col>29</xdr:col>
      <xdr:colOff>127000</xdr:colOff>
      <xdr:row>16</xdr:row>
      <xdr:rowOff>94633</xdr:rowOff>
    </xdr:to>
    <xdr:cxnSp macro="">
      <xdr:nvCxnSpPr>
        <xdr:cNvPr id="48" name="直線コネクタ 47"/>
        <xdr:cNvCxnSpPr/>
      </xdr:nvCxnSpPr>
      <xdr:spPr bwMode="auto">
        <a:xfrm flipV="1">
          <a:off x="5003800" y="2795984"/>
          <a:ext cx="647700" cy="8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94633</xdr:rowOff>
    </xdr:from>
    <xdr:to>
      <xdr:col>26</xdr:col>
      <xdr:colOff>50800</xdr:colOff>
      <xdr:row>16</xdr:row>
      <xdr:rowOff>132416</xdr:rowOff>
    </xdr:to>
    <xdr:cxnSp macro="">
      <xdr:nvCxnSpPr>
        <xdr:cNvPr id="51" name="直線コネクタ 50"/>
        <xdr:cNvCxnSpPr/>
      </xdr:nvCxnSpPr>
      <xdr:spPr bwMode="auto">
        <a:xfrm flipV="1">
          <a:off x="4305300" y="2885458"/>
          <a:ext cx="698500" cy="37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132416</xdr:rowOff>
    </xdr:from>
    <xdr:to>
      <xdr:col>22</xdr:col>
      <xdr:colOff>114300</xdr:colOff>
      <xdr:row>16</xdr:row>
      <xdr:rowOff>169760</xdr:rowOff>
    </xdr:to>
    <xdr:cxnSp macro="">
      <xdr:nvCxnSpPr>
        <xdr:cNvPr id="54" name="直線コネクタ 53"/>
        <xdr:cNvCxnSpPr/>
      </xdr:nvCxnSpPr>
      <xdr:spPr bwMode="auto">
        <a:xfrm flipV="1">
          <a:off x="3606800" y="2923241"/>
          <a:ext cx="698500" cy="37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169760</xdr:rowOff>
    </xdr:from>
    <xdr:to>
      <xdr:col>18</xdr:col>
      <xdr:colOff>177800</xdr:colOff>
      <xdr:row>16</xdr:row>
      <xdr:rowOff>170730</xdr:rowOff>
    </xdr:to>
    <xdr:cxnSp macro="">
      <xdr:nvCxnSpPr>
        <xdr:cNvPr id="57" name="直線コネクタ 56"/>
        <xdr:cNvCxnSpPr/>
      </xdr:nvCxnSpPr>
      <xdr:spPr bwMode="auto">
        <a:xfrm flipV="1">
          <a:off x="2908300" y="2960585"/>
          <a:ext cx="698500" cy="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125809</xdr:rowOff>
    </xdr:from>
    <xdr:to>
      <xdr:col>29</xdr:col>
      <xdr:colOff>177800</xdr:colOff>
      <xdr:row>16</xdr:row>
      <xdr:rowOff>55959</xdr:rowOff>
    </xdr:to>
    <xdr:sp macro="" textlink="">
      <xdr:nvSpPr>
        <xdr:cNvPr id="67" name="楕円 66"/>
        <xdr:cNvSpPr/>
      </xdr:nvSpPr>
      <xdr:spPr bwMode="auto">
        <a:xfrm>
          <a:off x="5600700" y="2745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142336</xdr:rowOff>
    </xdr:from>
    <xdr:ext cx="762000" cy="259045"/>
    <xdr:sp macro="" textlink="">
      <xdr:nvSpPr>
        <xdr:cNvPr id="68" name="人口1人当たり決算額の推移該当値テキスト130"/>
        <xdr:cNvSpPr txBox="1"/>
      </xdr:nvSpPr>
      <xdr:spPr>
        <a:xfrm>
          <a:off x="5740400" y="259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43833</xdr:rowOff>
    </xdr:from>
    <xdr:to>
      <xdr:col>26</xdr:col>
      <xdr:colOff>101600</xdr:colOff>
      <xdr:row>16</xdr:row>
      <xdr:rowOff>145433</xdr:rowOff>
    </xdr:to>
    <xdr:sp macro="" textlink="">
      <xdr:nvSpPr>
        <xdr:cNvPr id="69" name="楕円 68"/>
        <xdr:cNvSpPr/>
      </xdr:nvSpPr>
      <xdr:spPr bwMode="auto">
        <a:xfrm>
          <a:off x="4953000" y="283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155610</xdr:rowOff>
    </xdr:from>
    <xdr:ext cx="736600" cy="259045"/>
    <xdr:sp macro="" textlink="">
      <xdr:nvSpPr>
        <xdr:cNvPr id="70" name="テキスト ボックス 69"/>
        <xdr:cNvSpPr txBox="1"/>
      </xdr:nvSpPr>
      <xdr:spPr>
        <a:xfrm>
          <a:off x="4622800" y="260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81616</xdr:rowOff>
    </xdr:from>
    <xdr:to>
      <xdr:col>22</xdr:col>
      <xdr:colOff>165100</xdr:colOff>
      <xdr:row>17</xdr:row>
      <xdr:rowOff>11766</xdr:rowOff>
    </xdr:to>
    <xdr:sp macro="" textlink="">
      <xdr:nvSpPr>
        <xdr:cNvPr id="71" name="楕円 70"/>
        <xdr:cNvSpPr/>
      </xdr:nvSpPr>
      <xdr:spPr bwMode="auto">
        <a:xfrm>
          <a:off x="4254500" y="287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21943</xdr:rowOff>
    </xdr:from>
    <xdr:ext cx="762000" cy="259045"/>
    <xdr:sp macro="" textlink="">
      <xdr:nvSpPr>
        <xdr:cNvPr id="72" name="テキスト ボックス 71"/>
        <xdr:cNvSpPr txBox="1"/>
      </xdr:nvSpPr>
      <xdr:spPr>
        <a:xfrm>
          <a:off x="3924300" y="264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118960</xdr:rowOff>
    </xdr:from>
    <xdr:to>
      <xdr:col>19</xdr:col>
      <xdr:colOff>38100</xdr:colOff>
      <xdr:row>17</xdr:row>
      <xdr:rowOff>49110</xdr:rowOff>
    </xdr:to>
    <xdr:sp macro="" textlink="">
      <xdr:nvSpPr>
        <xdr:cNvPr id="73" name="楕円 72"/>
        <xdr:cNvSpPr/>
      </xdr:nvSpPr>
      <xdr:spPr bwMode="auto">
        <a:xfrm>
          <a:off x="3556000" y="290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59287</xdr:rowOff>
    </xdr:from>
    <xdr:ext cx="762000" cy="259045"/>
    <xdr:sp macro="" textlink="">
      <xdr:nvSpPr>
        <xdr:cNvPr id="74" name="テキスト ボックス 73"/>
        <xdr:cNvSpPr txBox="1"/>
      </xdr:nvSpPr>
      <xdr:spPr>
        <a:xfrm>
          <a:off x="3225800" y="267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119930</xdr:rowOff>
    </xdr:from>
    <xdr:to>
      <xdr:col>15</xdr:col>
      <xdr:colOff>101600</xdr:colOff>
      <xdr:row>17</xdr:row>
      <xdr:rowOff>50080</xdr:rowOff>
    </xdr:to>
    <xdr:sp macro="" textlink="">
      <xdr:nvSpPr>
        <xdr:cNvPr id="75" name="楕円 74"/>
        <xdr:cNvSpPr/>
      </xdr:nvSpPr>
      <xdr:spPr bwMode="auto">
        <a:xfrm>
          <a:off x="2857500" y="291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60257</xdr:rowOff>
    </xdr:from>
    <xdr:ext cx="762000" cy="259045"/>
    <xdr:sp macro="" textlink="">
      <xdr:nvSpPr>
        <xdr:cNvPr id="76" name="テキスト ボックス 75"/>
        <xdr:cNvSpPr txBox="1"/>
      </xdr:nvSpPr>
      <xdr:spPr>
        <a:xfrm>
          <a:off x="2527300" y="267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212660</xdr:rowOff>
    </xdr:from>
    <xdr:to>
      <xdr:col>29</xdr:col>
      <xdr:colOff>127000</xdr:colOff>
      <xdr:row>34</xdr:row>
      <xdr:rowOff>305063</xdr:rowOff>
    </xdr:to>
    <xdr:cxnSp macro="">
      <xdr:nvCxnSpPr>
        <xdr:cNvPr id="111" name="直線コネクタ 110"/>
        <xdr:cNvCxnSpPr/>
      </xdr:nvCxnSpPr>
      <xdr:spPr bwMode="auto">
        <a:xfrm flipV="1">
          <a:off x="5003800" y="6480110"/>
          <a:ext cx="647700" cy="9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305063</xdr:rowOff>
    </xdr:from>
    <xdr:to>
      <xdr:col>26</xdr:col>
      <xdr:colOff>50800</xdr:colOff>
      <xdr:row>35</xdr:row>
      <xdr:rowOff>33339</xdr:rowOff>
    </xdr:to>
    <xdr:cxnSp macro="">
      <xdr:nvCxnSpPr>
        <xdr:cNvPr id="114" name="直線コネクタ 113"/>
        <xdr:cNvCxnSpPr/>
      </xdr:nvCxnSpPr>
      <xdr:spPr bwMode="auto">
        <a:xfrm flipV="1">
          <a:off x="4305300" y="6572513"/>
          <a:ext cx="698500" cy="7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33339</xdr:rowOff>
    </xdr:from>
    <xdr:to>
      <xdr:col>22</xdr:col>
      <xdr:colOff>114300</xdr:colOff>
      <xdr:row>35</xdr:row>
      <xdr:rowOff>51643</xdr:rowOff>
    </xdr:to>
    <xdr:cxnSp macro="">
      <xdr:nvCxnSpPr>
        <xdr:cNvPr id="117" name="直線コネクタ 116"/>
        <xdr:cNvCxnSpPr/>
      </xdr:nvCxnSpPr>
      <xdr:spPr bwMode="auto">
        <a:xfrm flipV="1">
          <a:off x="3606800" y="6643689"/>
          <a:ext cx="698500" cy="18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32196</xdr:rowOff>
    </xdr:from>
    <xdr:to>
      <xdr:col>18</xdr:col>
      <xdr:colOff>177800</xdr:colOff>
      <xdr:row>35</xdr:row>
      <xdr:rowOff>51643</xdr:rowOff>
    </xdr:to>
    <xdr:cxnSp macro="">
      <xdr:nvCxnSpPr>
        <xdr:cNvPr id="120" name="直線コネクタ 119"/>
        <xdr:cNvCxnSpPr/>
      </xdr:nvCxnSpPr>
      <xdr:spPr bwMode="auto">
        <a:xfrm>
          <a:off x="2908300" y="6642546"/>
          <a:ext cx="698500" cy="19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161860</xdr:rowOff>
    </xdr:from>
    <xdr:to>
      <xdr:col>29</xdr:col>
      <xdr:colOff>177800</xdr:colOff>
      <xdr:row>34</xdr:row>
      <xdr:rowOff>263460</xdr:rowOff>
    </xdr:to>
    <xdr:sp macro="" textlink="">
      <xdr:nvSpPr>
        <xdr:cNvPr id="130" name="楕円 129"/>
        <xdr:cNvSpPr/>
      </xdr:nvSpPr>
      <xdr:spPr bwMode="auto">
        <a:xfrm>
          <a:off x="5600700" y="6429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6937</xdr:rowOff>
    </xdr:from>
    <xdr:ext cx="762000" cy="259045"/>
    <xdr:sp macro="" textlink="">
      <xdr:nvSpPr>
        <xdr:cNvPr id="131" name="人口1人当たり決算額の推移該当値テキスト445"/>
        <xdr:cNvSpPr txBox="1"/>
      </xdr:nvSpPr>
      <xdr:spPr>
        <a:xfrm>
          <a:off x="5740400" y="627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254263</xdr:rowOff>
    </xdr:from>
    <xdr:to>
      <xdr:col>26</xdr:col>
      <xdr:colOff>101600</xdr:colOff>
      <xdr:row>35</xdr:row>
      <xdr:rowOff>12963</xdr:rowOff>
    </xdr:to>
    <xdr:sp macro="" textlink="">
      <xdr:nvSpPr>
        <xdr:cNvPr id="132" name="楕円 131"/>
        <xdr:cNvSpPr/>
      </xdr:nvSpPr>
      <xdr:spPr bwMode="auto">
        <a:xfrm>
          <a:off x="4953000" y="6521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23140</xdr:rowOff>
    </xdr:from>
    <xdr:ext cx="736600" cy="259045"/>
    <xdr:sp macro="" textlink="">
      <xdr:nvSpPr>
        <xdr:cNvPr id="133" name="テキスト ボックス 132"/>
        <xdr:cNvSpPr txBox="1"/>
      </xdr:nvSpPr>
      <xdr:spPr>
        <a:xfrm>
          <a:off x="4622800" y="6290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325439</xdr:rowOff>
    </xdr:from>
    <xdr:to>
      <xdr:col>22</xdr:col>
      <xdr:colOff>165100</xdr:colOff>
      <xdr:row>35</xdr:row>
      <xdr:rowOff>84139</xdr:rowOff>
    </xdr:to>
    <xdr:sp macro="" textlink="">
      <xdr:nvSpPr>
        <xdr:cNvPr id="134" name="楕円 133"/>
        <xdr:cNvSpPr/>
      </xdr:nvSpPr>
      <xdr:spPr bwMode="auto">
        <a:xfrm>
          <a:off x="4254500" y="659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94316</xdr:rowOff>
    </xdr:from>
    <xdr:ext cx="762000" cy="259045"/>
    <xdr:sp macro="" textlink="">
      <xdr:nvSpPr>
        <xdr:cNvPr id="135" name="テキスト ボックス 134"/>
        <xdr:cNvSpPr txBox="1"/>
      </xdr:nvSpPr>
      <xdr:spPr>
        <a:xfrm>
          <a:off x="3924300" y="636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843</xdr:rowOff>
    </xdr:from>
    <xdr:to>
      <xdr:col>19</xdr:col>
      <xdr:colOff>38100</xdr:colOff>
      <xdr:row>35</xdr:row>
      <xdr:rowOff>102443</xdr:rowOff>
    </xdr:to>
    <xdr:sp macro="" textlink="">
      <xdr:nvSpPr>
        <xdr:cNvPr id="136" name="楕円 135"/>
        <xdr:cNvSpPr/>
      </xdr:nvSpPr>
      <xdr:spPr bwMode="auto">
        <a:xfrm>
          <a:off x="3556000" y="6611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112621</xdr:rowOff>
    </xdr:from>
    <xdr:ext cx="762000" cy="259045"/>
    <xdr:sp macro="" textlink="">
      <xdr:nvSpPr>
        <xdr:cNvPr id="137" name="テキスト ボックス 136"/>
        <xdr:cNvSpPr txBox="1"/>
      </xdr:nvSpPr>
      <xdr:spPr>
        <a:xfrm>
          <a:off x="3225800" y="638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324296</xdr:rowOff>
    </xdr:from>
    <xdr:to>
      <xdr:col>15</xdr:col>
      <xdr:colOff>101600</xdr:colOff>
      <xdr:row>35</xdr:row>
      <xdr:rowOff>82996</xdr:rowOff>
    </xdr:to>
    <xdr:sp macro="" textlink="">
      <xdr:nvSpPr>
        <xdr:cNvPr id="138" name="楕円 137"/>
        <xdr:cNvSpPr/>
      </xdr:nvSpPr>
      <xdr:spPr bwMode="auto">
        <a:xfrm>
          <a:off x="2857500" y="6591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93173</xdr:rowOff>
    </xdr:from>
    <xdr:ext cx="762000" cy="259045"/>
    <xdr:sp macro="" textlink="">
      <xdr:nvSpPr>
        <xdr:cNvPr id="139" name="テキスト ボックス 138"/>
        <xdr:cNvSpPr txBox="1"/>
      </xdr:nvSpPr>
      <xdr:spPr>
        <a:xfrm>
          <a:off x="2527300" y="636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
6,647
224.70
7,766,366
7,566,132
175,957
3,796,545
8,184,059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11676</xdr:rowOff>
    </xdr:from>
    <xdr:to>
      <xdr:col>24</xdr:col>
      <xdr:colOff>63500</xdr:colOff>
      <xdr:row>35</xdr:row>
      <xdr:rowOff>114089</xdr:rowOff>
    </xdr:to>
    <xdr:cxnSp macro="">
      <xdr:nvCxnSpPr>
        <xdr:cNvPr id="61" name="直線コネクタ 60"/>
        <xdr:cNvCxnSpPr/>
      </xdr:nvCxnSpPr>
      <xdr:spPr>
        <a:xfrm flipV="1">
          <a:off x="3797300" y="5840976"/>
          <a:ext cx="838200" cy="27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114089</xdr:rowOff>
    </xdr:from>
    <xdr:to>
      <xdr:col>19</xdr:col>
      <xdr:colOff>177800</xdr:colOff>
      <xdr:row>35</xdr:row>
      <xdr:rowOff>130068</xdr:rowOff>
    </xdr:to>
    <xdr:cxnSp macro="">
      <xdr:nvCxnSpPr>
        <xdr:cNvPr id="64" name="直線コネクタ 63"/>
        <xdr:cNvCxnSpPr/>
      </xdr:nvCxnSpPr>
      <xdr:spPr>
        <a:xfrm flipV="1">
          <a:off x="2908300" y="6114839"/>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130068</xdr:rowOff>
    </xdr:from>
    <xdr:to>
      <xdr:col>15</xdr:col>
      <xdr:colOff>50800</xdr:colOff>
      <xdr:row>35</xdr:row>
      <xdr:rowOff>135547</xdr:rowOff>
    </xdr:to>
    <xdr:cxnSp macro="">
      <xdr:nvCxnSpPr>
        <xdr:cNvPr id="67" name="直線コネクタ 66"/>
        <xdr:cNvCxnSpPr/>
      </xdr:nvCxnSpPr>
      <xdr:spPr>
        <a:xfrm flipV="1">
          <a:off x="2019300" y="6130818"/>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135547</xdr:rowOff>
    </xdr:from>
    <xdr:to>
      <xdr:col>10</xdr:col>
      <xdr:colOff>114300</xdr:colOff>
      <xdr:row>35</xdr:row>
      <xdr:rowOff>155527</xdr:rowOff>
    </xdr:to>
    <xdr:cxnSp macro="">
      <xdr:nvCxnSpPr>
        <xdr:cNvPr id="70" name="直線コネクタ 69"/>
        <xdr:cNvCxnSpPr/>
      </xdr:nvCxnSpPr>
      <xdr:spPr>
        <a:xfrm flipV="1">
          <a:off x="1130300" y="6136297"/>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132326</xdr:rowOff>
    </xdr:from>
    <xdr:to>
      <xdr:col>24</xdr:col>
      <xdr:colOff>114300</xdr:colOff>
      <xdr:row>34</xdr:row>
      <xdr:rowOff>62476</xdr:rowOff>
    </xdr:to>
    <xdr:sp macro="" textlink="">
      <xdr:nvSpPr>
        <xdr:cNvPr id="80" name="楕円 79"/>
        <xdr:cNvSpPr/>
      </xdr:nvSpPr>
      <xdr:spPr>
        <a:xfrm>
          <a:off x="4584700" y="57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155203</xdr:rowOff>
    </xdr:from>
    <xdr:ext cx="599010" cy="259045"/>
    <xdr:sp macro="" textlink="">
      <xdr:nvSpPr>
        <xdr:cNvPr id="81" name="人件費該当値テキスト"/>
        <xdr:cNvSpPr txBox="1"/>
      </xdr:nvSpPr>
      <xdr:spPr>
        <a:xfrm>
          <a:off x="4686300" y="564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63289</xdr:rowOff>
    </xdr:from>
    <xdr:to>
      <xdr:col>20</xdr:col>
      <xdr:colOff>38100</xdr:colOff>
      <xdr:row>35</xdr:row>
      <xdr:rowOff>164889</xdr:rowOff>
    </xdr:to>
    <xdr:sp macro="" textlink="">
      <xdr:nvSpPr>
        <xdr:cNvPr id="82" name="楕円 81"/>
        <xdr:cNvSpPr/>
      </xdr:nvSpPr>
      <xdr:spPr>
        <a:xfrm>
          <a:off x="3746500" y="60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9966</xdr:rowOff>
    </xdr:from>
    <xdr:ext cx="599010" cy="259045"/>
    <xdr:sp macro="" textlink="">
      <xdr:nvSpPr>
        <xdr:cNvPr id="83" name="テキスト ボックス 82"/>
        <xdr:cNvSpPr txBox="1"/>
      </xdr:nvSpPr>
      <xdr:spPr>
        <a:xfrm>
          <a:off x="3497795" y="583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79268</xdr:rowOff>
    </xdr:from>
    <xdr:to>
      <xdr:col>15</xdr:col>
      <xdr:colOff>101600</xdr:colOff>
      <xdr:row>36</xdr:row>
      <xdr:rowOff>9418</xdr:rowOff>
    </xdr:to>
    <xdr:sp macro="" textlink="">
      <xdr:nvSpPr>
        <xdr:cNvPr id="84" name="楕円 83"/>
        <xdr:cNvSpPr/>
      </xdr:nvSpPr>
      <xdr:spPr>
        <a:xfrm>
          <a:off x="2857500" y="60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25945</xdr:rowOff>
    </xdr:from>
    <xdr:ext cx="599010" cy="259045"/>
    <xdr:sp macro="" textlink="">
      <xdr:nvSpPr>
        <xdr:cNvPr id="85" name="テキスト ボックス 84"/>
        <xdr:cNvSpPr txBox="1"/>
      </xdr:nvSpPr>
      <xdr:spPr>
        <a:xfrm>
          <a:off x="2608795" y="585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84747</xdr:rowOff>
    </xdr:from>
    <xdr:to>
      <xdr:col>10</xdr:col>
      <xdr:colOff>165100</xdr:colOff>
      <xdr:row>36</xdr:row>
      <xdr:rowOff>14897</xdr:rowOff>
    </xdr:to>
    <xdr:sp macro="" textlink="">
      <xdr:nvSpPr>
        <xdr:cNvPr id="86" name="楕円 85"/>
        <xdr:cNvSpPr/>
      </xdr:nvSpPr>
      <xdr:spPr>
        <a:xfrm>
          <a:off x="1968500" y="60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31424</xdr:rowOff>
    </xdr:from>
    <xdr:ext cx="599010" cy="259045"/>
    <xdr:sp macro="" textlink="">
      <xdr:nvSpPr>
        <xdr:cNvPr id="87" name="テキスト ボックス 86"/>
        <xdr:cNvSpPr txBox="1"/>
      </xdr:nvSpPr>
      <xdr:spPr>
        <a:xfrm>
          <a:off x="1719795" y="586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104727</xdr:rowOff>
    </xdr:from>
    <xdr:to>
      <xdr:col>6</xdr:col>
      <xdr:colOff>38100</xdr:colOff>
      <xdr:row>36</xdr:row>
      <xdr:rowOff>34877</xdr:rowOff>
    </xdr:to>
    <xdr:sp macro="" textlink="">
      <xdr:nvSpPr>
        <xdr:cNvPr id="88" name="楕円 87"/>
        <xdr:cNvSpPr/>
      </xdr:nvSpPr>
      <xdr:spPr>
        <a:xfrm>
          <a:off x="1079500" y="61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51404</xdr:rowOff>
    </xdr:from>
    <xdr:ext cx="599010" cy="259045"/>
    <xdr:sp macro="" textlink="">
      <xdr:nvSpPr>
        <xdr:cNvPr id="89" name="テキスト ボックス 88"/>
        <xdr:cNvSpPr txBox="1"/>
      </xdr:nvSpPr>
      <xdr:spPr>
        <a:xfrm>
          <a:off x="830795" y="58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39832</xdr:rowOff>
    </xdr:from>
    <xdr:to>
      <xdr:col>24</xdr:col>
      <xdr:colOff>63500</xdr:colOff>
      <xdr:row>56</xdr:row>
      <xdr:rowOff>63679</xdr:rowOff>
    </xdr:to>
    <xdr:cxnSp macro="">
      <xdr:nvCxnSpPr>
        <xdr:cNvPr id="118" name="直線コネクタ 117"/>
        <xdr:cNvCxnSpPr/>
      </xdr:nvCxnSpPr>
      <xdr:spPr>
        <a:xfrm flipV="1">
          <a:off x="3797300" y="9641032"/>
          <a:ext cx="838200" cy="2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63679</xdr:rowOff>
    </xdr:from>
    <xdr:to>
      <xdr:col>19</xdr:col>
      <xdr:colOff>177800</xdr:colOff>
      <xdr:row>56</xdr:row>
      <xdr:rowOff>65036</xdr:rowOff>
    </xdr:to>
    <xdr:cxnSp macro="">
      <xdr:nvCxnSpPr>
        <xdr:cNvPr id="121" name="直線コネクタ 120"/>
        <xdr:cNvCxnSpPr/>
      </xdr:nvCxnSpPr>
      <xdr:spPr>
        <a:xfrm flipV="1">
          <a:off x="2908300" y="9664879"/>
          <a:ext cx="8890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65036</xdr:rowOff>
    </xdr:from>
    <xdr:to>
      <xdr:col>15</xdr:col>
      <xdr:colOff>50800</xdr:colOff>
      <xdr:row>56</xdr:row>
      <xdr:rowOff>69931</xdr:rowOff>
    </xdr:to>
    <xdr:cxnSp macro="">
      <xdr:nvCxnSpPr>
        <xdr:cNvPr id="124" name="直線コネクタ 123"/>
        <xdr:cNvCxnSpPr/>
      </xdr:nvCxnSpPr>
      <xdr:spPr>
        <a:xfrm flipV="1">
          <a:off x="2019300" y="9666236"/>
          <a:ext cx="8890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46576</xdr:rowOff>
    </xdr:from>
    <xdr:to>
      <xdr:col>10</xdr:col>
      <xdr:colOff>114300</xdr:colOff>
      <xdr:row>56</xdr:row>
      <xdr:rowOff>69931</xdr:rowOff>
    </xdr:to>
    <xdr:cxnSp macro="">
      <xdr:nvCxnSpPr>
        <xdr:cNvPr id="127" name="直線コネクタ 126"/>
        <xdr:cNvCxnSpPr/>
      </xdr:nvCxnSpPr>
      <xdr:spPr>
        <a:xfrm>
          <a:off x="1130300" y="9647776"/>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160482</xdr:rowOff>
    </xdr:from>
    <xdr:to>
      <xdr:col>24</xdr:col>
      <xdr:colOff>114300</xdr:colOff>
      <xdr:row>56</xdr:row>
      <xdr:rowOff>90632</xdr:rowOff>
    </xdr:to>
    <xdr:sp macro="" textlink="">
      <xdr:nvSpPr>
        <xdr:cNvPr id="137" name="楕円 136"/>
        <xdr:cNvSpPr/>
      </xdr:nvSpPr>
      <xdr:spPr>
        <a:xfrm>
          <a:off x="4584700" y="95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11909</xdr:rowOff>
    </xdr:from>
    <xdr:ext cx="599010" cy="259045"/>
    <xdr:sp macro="" textlink="">
      <xdr:nvSpPr>
        <xdr:cNvPr id="138" name="物件費該当値テキスト"/>
        <xdr:cNvSpPr txBox="1"/>
      </xdr:nvSpPr>
      <xdr:spPr>
        <a:xfrm>
          <a:off x="4686300" y="944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12879</xdr:rowOff>
    </xdr:from>
    <xdr:to>
      <xdr:col>20</xdr:col>
      <xdr:colOff>38100</xdr:colOff>
      <xdr:row>56</xdr:row>
      <xdr:rowOff>114479</xdr:rowOff>
    </xdr:to>
    <xdr:sp macro="" textlink="">
      <xdr:nvSpPr>
        <xdr:cNvPr id="139" name="楕円 138"/>
        <xdr:cNvSpPr/>
      </xdr:nvSpPr>
      <xdr:spPr>
        <a:xfrm>
          <a:off x="3746500" y="96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131006</xdr:rowOff>
    </xdr:from>
    <xdr:ext cx="599010" cy="259045"/>
    <xdr:sp macro="" textlink="">
      <xdr:nvSpPr>
        <xdr:cNvPr id="140" name="テキスト ボックス 139"/>
        <xdr:cNvSpPr txBox="1"/>
      </xdr:nvSpPr>
      <xdr:spPr>
        <a:xfrm>
          <a:off x="3497795" y="938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14236</xdr:rowOff>
    </xdr:from>
    <xdr:to>
      <xdr:col>15</xdr:col>
      <xdr:colOff>101600</xdr:colOff>
      <xdr:row>56</xdr:row>
      <xdr:rowOff>115836</xdr:rowOff>
    </xdr:to>
    <xdr:sp macro="" textlink="">
      <xdr:nvSpPr>
        <xdr:cNvPr id="141" name="楕円 140"/>
        <xdr:cNvSpPr/>
      </xdr:nvSpPr>
      <xdr:spPr>
        <a:xfrm>
          <a:off x="2857500" y="96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132363</xdr:rowOff>
    </xdr:from>
    <xdr:ext cx="599010" cy="259045"/>
    <xdr:sp macro="" textlink="">
      <xdr:nvSpPr>
        <xdr:cNvPr id="142" name="テキスト ボックス 141"/>
        <xdr:cNvSpPr txBox="1"/>
      </xdr:nvSpPr>
      <xdr:spPr>
        <a:xfrm>
          <a:off x="2608795" y="939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19131</xdr:rowOff>
    </xdr:from>
    <xdr:to>
      <xdr:col>10</xdr:col>
      <xdr:colOff>165100</xdr:colOff>
      <xdr:row>56</xdr:row>
      <xdr:rowOff>120731</xdr:rowOff>
    </xdr:to>
    <xdr:sp macro="" textlink="">
      <xdr:nvSpPr>
        <xdr:cNvPr id="143" name="楕円 142"/>
        <xdr:cNvSpPr/>
      </xdr:nvSpPr>
      <xdr:spPr>
        <a:xfrm>
          <a:off x="1968500" y="96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137258</xdr:rowOff>
    </xdr:from>
    <xdr:ext cx="599010" cy="259045"/>
    <xdr:sp macro="" textlink="">
      <xdr:nvSpPr>
        <xdr:cNvPr id="144" name="テキスト ボックス 143"/>
        <xdr:cNvSpPr txBox="1"/>
      </xdr:nvSpPr>
      <xdr:spPr>
        <a:xfrm>
          <a:off x="1719795" y="939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167226</xdr:rowOff>
    </xdr:from>
    <xdr:to>
      <xdr:col>6</xdr:col>
      <xdr:colOff>38100</xdr:colOff>
      <xdr:row>56</xdr:row>
      <xdr:rowOff>97376</xdr:rowOff>
    </xdr:to>
    <xdr:sp macro="" textlink="">
      <xdr:nvSpPr>
        <xdr:cNvPr id="145" name="楕円 144"/>
        <xdr:cNvSpPr/>
      </xdr:nvSpPr>
      <xdr:spPr>
        <a:xfrm>
          <a:off x="1079500" y="95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113903</xdr:rowOff>
    </xdr:from>
    <xdr:ext cx="599010" cy="259045"/>
    <xdr:sp macro="" textlink="">
      <xdr:nvSpPr>
        <xdr:cNvPr id="146" name="テキスト ボックス 145"/>
        <xdr:cNvSpPr txBox="1"/>
      </xdr:nvSpPr>
      <xdr:spPr>
        <a:xfrm>
          <a:off x="830795" y="937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160198</xdr:rowOff>
    </xdr:from>
    <xdr:to>
      <xdr:col>24</xdr:col>
      <xdr:colOff>63500</xdr:colOff>
      <xdr:row>79</xdr:row>
      <xdr:rowOff>11188</xdr:rowOff>
    </xdr:to>
    <xdr:cxnSp macro="">
      <xdr:nvCxnSpPr>
        <xdr:cNvPr id="175" name="直線コネクタ 174"/>
        <xdr:cNvCxnSpPr/>
      </xdr:nvCxnSpPr>
      <xdr:spPr>
        <a:xfrm flipV="1">
          <a:off x="3797300" y="13533298"/>
          <a:ext cx="8382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159220</xdr:rowOff>
    </xdr:from>
    <xdr:to>
      <xdr:col>19</xdr:col>
      <xdr:colOff>177800</xdr:colOff>
      <xdr:row>79</xdr:row>
      <xdr:rowOff>11188</xdr:rowOff>
    </xdr:to>
    <xdr:cxnSp macro="">
      <xdr:nvCxnSpPr>
        <xdr:cNvPr id="178" name="直線コネクタ 177"/>
        <xdr:cNvCxnSpPr/>
      </xdr:nvCxnSpPr>
      <xdr:spPr>
        <a:xfrm>
          <a:off x="2908300" y="13532320"/>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159220</xdr:rowOff>
    </xdr:from>
    <xdr:to>
      <xdr:col>15</xdr:col>
      <xdr:colOff>50800</xdr:colOff>
      <xdr:row>79</xdr:row>
      <xdr:rowOff>2806</xdr:rowOff>
    </xdr:to>
    <xdr:cxnSp macro="">
      <xdr:nvCxnSpPr>
        <xdr:cNvPr id="181" name="直線コネクタ 180"/>
        <xdr:cNvCxnSpPr/>
      </xdr:nvCxnSpPr>
      <xdr:spPr>
        <a:xfrm flipV="1">
          <a:off x="2019300" y="13532320"/>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2806</xdr:rowOff>
    </xdr:from>
    <xdr:to>
      <xdr:col>10</xdr:col>
      <xdr:colOff>114300</xdr:colOff>
      <xdr:row>79</xdr:row>
      <xdr:rowOff>6998</xdr:rowOff>
    </xdr:to>
    <xdr:cxnSp macro="">
      <xdr:nvCxnSpPr>
        <xdr:cNvPr id="184" name="直線コネクタ 183"/>
        <xdr:cNvCxnSpPr/>
      </xdr:nvCxnSpPr>
      <xdr:spPr>
        <a:xfrm flipV="1">
          <a:off x="1130300" y="13547356"/>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109398</xdr:rowOff>
    </xdr:from>
    <xdr:to>
      <xdr:col>24</xdr:col>
      <xdr:colOff>114300</xdr:colOff>
      <xdr:row>79</xdr:row>
      <xdr:rowOff>39548</xdr:rowOff>
    </xdr:to>
    <xdr:sp macro="" textlink="">
      <xdr:nvSpPr>
        <xdr:cNvPr id="194" name="楕円 193"/>
        <xdr:cNvSpPr/>
      </xdr:nvSpPr>
      <xdr:spPr>
        <a:xfrm>
          <a:off x="4584700" y="134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24325</xdr:rowOff>
    </xdr:from>
    <xdr:ext cx="469744" cy="259045"/>
    <xdr:sp macro="" textlink="">
      <xdr:nvSpPr>
        <xdr:cNvPr id="195" name="維持補修費該当値テキスト"/>
        <xdr:cNvSpPr txBox="1"/>
      </xdr:nvSpPr>
      <xdr:spPr>
        <a:xfrm>
          <a:off x="4686300" y="1339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131838</xdr:rowOff>
    </xdr:from>
    <xdr:to>
      <xdr:col>20</xdr:col>
      <xdr:colOff>38100</xdr:colOff>
      <xdr:row>79</xdr:row>
      <xdr:rowOff>61988</xdr:rowOff>
    </xdr:to>
    <xdr:sp macro="" textlink="">
      <xdr:nvSpPr>
        <xdr:cNvPr id="196" name="楕円 195"/>
        <xdr:cNvSpPr/>
      </xdr:nvSpPr>
      <xdr:spPr>
        <a:xfrm>
          <a:off x="3746500" y="135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53115</xdr:rowOff>
    </xdr:from>
    <xdr:ext cx="469744" cy="259045"/>
    <xdr:sp macro="" textlink="">
      <xdr:nvSpPr>
        <xdr:cNvPr id="197" name="テキスト ボックス 196"/>
        <xdr:cNvSpPr txBox="1"/>
      </xdr:nvSpPr>
      <xdr:spPr>
        <a:xfrm>
          <a:off x="3562428" y="1359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108420</xdr:rowOff>
    </xdr:from>
    <xdr:to>
      <xdr:col>15</xdr:col>
      <xdr:colOff>101600</xdr:colOff>
      <xdr:row>79</xdr:row>
      <xdr:rowOff>38570</xdr:rowOff>
    </xdr:to>
    <xdr:sp macro="" textlink="">
      <xdr:nvSpPr>
        <xdr:cNvPr id="198" name="楕円 197"/>
        <xdr:cNvSpPr/>
      </xdr:nvSpPr>
      <xdr:spPr>
        <a:xfrm>
          <a:off x="2857500" y="134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29697</xdr:rowOff>
    </xdr:from>
    <xdr:ext cx="469744" cy="259045"/>
    <xdr:sp macro="" textlink="">
      <xdr:nvSpPr>
        <xdr:cNvPr id="199" name="テキスト ボックス 198"/>
        <xdr:cNvSpPr txBox="1"/>
      </xdr:nvSpPr>
      <xdr:spPr>
        <a:xfrm>
          <a:off x="2673428" y="135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123456</xdr:rowOff>
    </xdr:from>
    <xdr:to>
      <xdr:col>10</xdr:col>
      <xdr:colOff>165100</xdr:colOff>
      <xdr:row>79</xdr:row>
      <xdr:rowOff>53606</xdr:rowOff>
    </xdr:to>
    <xdr:sp macro="" textlink="">
      <xdr:nvSpPr>
        <xdr:cNvPr id="200" name="楕円 199"/>
        <xdr:cNvSpPr/>
      </xdr:nvSpPr>
      <xdr:spPr>
        <a:xfrm>
          <a:off x="1968500" y="134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44733</xdr:rowOff>
    </xdr:from>
    <xdr:ext cx="469744" cy="259045"/>
    <xdr:sp macro="" textlink="">
      <xdr:nvSpPr>
        <xdr:cNvPr id="201" name="テキスト ボックス 200"/>
        <xdr:cNvSpPr txBox="1"/>
      </xdr:nvSpPr>
      <xdr:spPr>
        <a:xfrm>
          <a:off x="1784428" y="1358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127648</xdr:rowOff>
    </xdr:from>
    <xdr:to>
      <xdr:col>6</xdr:col>
      <xdr:colOff>38100</xdr:colOff>
      <xdr:row>79</xdr:row>
      <xdr:rowOff>57798</xdr:rowOff>
    </xdr:to>
    <xdr:sp macro="" textlink="">
      <xdr:nvSpPr>
        <xdr:cNvPr id="202" name="楕円 201"/>
        <xdr:cNvSpPr/>
      </xdr:nvSpPr>
      <xdr:spPr>
        <a:xfrm>
          <a:off x="1079500" y="135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48925</xdr:rowOff>
    </xdr:from>
    <xdr:ext cx="469744" cy="259045"/>
    <xdr:sp macro="" textlink="">
      <xdr:nvSpPr>
        <xdr:cNvPr id="203" name="テキスト ボックス 202"/>
        <xdr:cNvSpPr txBox="1"/>
      </xdr:nvSpPr>
      <xdr:spPr>
        <a:xfrm>
          <a:off x="895428" y="135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33401</xdr:rowOff>
    </xdr:from>
    <xdr:to>
      <xdr:col>24</xdr:col>
      <xdr:colOff>63500</xdr:colOff>
      <xdr:row>95</xdr:row>
      <xdr:rowOff>65621</xdr:rowOff>
    </xdr:to>
    <xdr:cxnSp macro="">
      <xdr:nvCxnSpPr>
        <xdr:cNvPr id="233" name="直線コネクタ 232"/>
        <xdr:cNvCxnSpPr/>
      </xdr:nvCxnSpPr>
      <xdr:spPr>
        <a:xfrm flipV="1">
          <a:off x="3797300" y="16321151"/>
          <a:ext cx="8382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65621</xdr:rowOff>
    </xdr:from>
    <xdr:to>
      <xdr:col>19</xdr:col>
      <xdr:colOff>177800</xdr:colOff>
      <xdr:row>95</xdr:row>
      <xdr:rowOff>81928</xdr:rowOff>
    </xdr:to>
    <xdr:cxnSp macro="">
      <xdr:nvCxnSpPr>
        <xdr:cNvPr id="236" name="直線コネクタ 235"/>
        <xdr:cNvCxnSpPr/>
      </xdr:nvCxnSpPr>
      <xdr:spPr>
        <a:xfrm flipV="1">
          <a:off x="2908300" y="16353371"/>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75095</xdr:rowOff>
    </xdr:from>
    <xdr:to>
      <xdr:col>15</xdr:col>
      <xdr:colOff>50800</xdr:colOff>
      <xdr:row>95</xdr:row>
      <xdr:rowOff>81928</xdr:rowOff>
    </xdr:to>
    <xdr:cxnSp macro="">
      <xdr:nvCxnSpPr>
        <xdr:cNvPr id="239" name="直線コネクタ 238"/>
        <xdr:cNvCxnSpPr/>
      </xdr:nvCxnSpPr>
      <xdr:spPr>
        <a:xfrm>
          <a:off x="2019300" y="16362845"/>
          <a:ext cx="889000" cy="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75095</xdr:rowOff>
    </xdr:from>
    <xdr:to>
      <xdr:col>10</xdr:col>
      <xdr:colOff>114300</xdr:colOff>
      <xdr:row>95</xdr:row>
      <xdr:rowOff>127902</xdr:rowOff>
    </xdr:to>
    <xdr:cxnSp macro="">
      <xdr:nvCxnSpPr>
        <xdr:cNvPr id="242" name="直線コネクタ 241"/>
        <xdr:cNvCxnSpPr/>
      </xdr:nvCxnSpPr>
      <xdr:spPr>
        <a:xfrm flipV="1">
          <a:off x="1130300" y="16362845"/>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154051</xdr:rowOff>
    </xdr:from>
    <xdr:to>
      <xdr:col>24</xdr:col>
      <xdr:colOff>114300</xdr:colOff>
      <xdr:row>95</xdr:row>
      <xdr:rowOff>84201</xdr:rowOff>
    </xdr:to>
    <xdr:sp macro="" textlink="">
      <xdr:nvSpPr>
        <xdr:cNvPr id="252" name="楕円 251"/>
        <xdr:cNvSpPr/>
      </xdr:nvSpPr>
      <xdr:spPr>
        <a:xfrm>
          <a:off x="4584700" y="162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5478</xdr:rowOff>
    </xdr:from>
    <xdr:ext cx="534377" cy="259045"/>
    <xdr:sp macro="" textlink="">
      <xdr:nvSpPr>
        <xdr:cNvPr id="253" name="扶助費該当値テキスト"/>
        <xdr:cNvSpPr txBox="1"/>
      </xdr:nvSpPr>
      <xdr:spPr>
        <a:xfrm>
          <a:off x="4686300" y="1612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14821</xdr:rowOff>
    </xdr:from>
    <xdr:to>
      <xdr:col>20</xdr:col>
      <xdr:colOff>38100</xdr:colOff>
      <xdr:row>95</xdr:row>
      <xdr:rowOff>116421</xdr:rowOff>
    </xdr:to>
    <xdr:sp macro="" textlink="">
      <xdr:nvSpPr>
        <xdr:cNvPr id="254" name="楕円 253"/>
        <xdr:cNvSpPr/>
      </xdr:nvSpPr>
      <xdr:spPr>
        <a:xfrm>
          <a:off x="3746500" y="163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132948</xdr:rowOff>
    </xdr:from>
    <xdr:ext cx="534377" cy="259045"/>
    <xdr:sp macro="" textlink="">
      <xdr:nvSpPr>
        <xdr:cNvPr id="255" name="テキスト ボックス 254"/>
        <xdr:cNvSpPr txBox="1"/>
      </xdr:nvSpPr>
      <xdr:spPr>
        <a:xfrm>
          <a:off x="3530111" y="160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31128</xdr:rowOff>
    </xdr:from>
    <xdr:to>
      <xdr:col>15</xdr:col>
      <xdr:colOff>101600</xdr:colOff>
      <xdr:row>95</xdr:row>
      <xdr:rowOff>132728</xdr:rowOff>
    </xdr:to>
    <xdr:sp macro="" textlink="">
      <xdr:nvSpPr>
        <xdr:cNvPr id="256" name="楕円 255"/>
        <xdr:cNvSpPr/>
      </xdr:nvSpPr>
      <xdr:spPr>
        <a:xfrm>
          <a:off x="2857500" y="163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149255</xdr:rowOff>
    </xdr:from>
    <xdr:ext cx="534377" cy="259045"/>
    <xdr:sp macro="" textlink="">
      <xdr:nvSpPr>
        <xdr:cNvPr id="257" name="テキスト ボックス 256"/>
        <xdr:cNvSpPr txBox="1"/>
      </xdr:nvSpPr>
      <xdr:spPr>
        <a:xfrm>
          <a:off x="2641111" y="160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24295</xdr:rowOff>
    </xdr:from>
    <xdr:to>
      <xdr:col>10</xdr:col>
      <xdr:colOff>165100</xdr:colOff>
      <xdr:row>95</xdr:row>
      <xdr:rowOff>125895</xdr:rowOff>
    </xdr:to>
    <xdr:sp macro="" textlink="">
      <xdr:nvSpPr>
        <xdr:cNvPr id="258" name="楕円 257"/>
        <xdr:cNvSpPr/>
      </xdr:nvSpPr>
      <xdr:spPr>
        <a:xfrm>
          <a:off x="1968500" y="1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142422</xdr:rowOff>
    </xdr:from>
    <xdr:ext cx="534377" cy="259045"/>
    <xdr:sp macro="" textlink="">
      <xdr:nvSpPr>
        <xdr:cNvPr id="259" name="テキスト ボックス 258"/>
        <xdr:cNvSpPr txBox="1"/>
      </xdr:nvSpPr>
      <xdr:spPr>
        <a:xfrm>
          <a:off x="1752111" y="160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77102</xdr:rowOff>
    </xdr:from>
    <xdr:to>
      <xdr:col>6</xdr:col>
      <xdr:colOff>38100</xdr:colOff>
      <xdr:row>96</xdr:row>
      <xdr:rowOff>7252</xdr:rowOff>
    </xdr:to>
    <xdr:sp macro="" textlink="">
      <xdr:nvSpPr>
        <xdr:cNvPr id="260" name="楕円 259"/>
        <xdr:cNvSpPr/>
      </xdr:nvSpPr>
      <xdr:spPr>
        <a:xfrm>
          <a:off x="1079500" y="163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23779</xdr:rowOff>
    </xdr:from>
    <xdr:ext cx="534377" cy="259045"/>
    <xdr:sp macro="" textlink="">
      <xdr:nvSpPr>
        <xdr:cNvPr id="261" name="テキスト ボックス 260"/>
        <xdr:cNvSpPr txBox="1"/>
      </xdr:nvSpPr>
      <xdr:spPr>
        <a:xfrm>
          <a:off x="863111" y="161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25411</xdr:rowOff>
    </xdr:from>
    <xdr:to>
      <xdr:col>55</xdr:col>
      <xdr:colOff>0</xdr:colOff>
      <xdr:row>37</xdr:row>
      <xdr:rowOff>118154</xdr:rowOff>
    </xdr:to>
    <xdr:cxnSp macro="">
      <xdr:nvCxnSpPr>
        <xdr:cNvPr id="290" name="直線コネクタ 289"/>
        <xdr:cNvCxnSpPr/>
      </xdr:nvCxnSpPr>
      <xdr:spPr>
        <a:xfrm flipV="1">
          <a:off x="9639300" y="6197611"/>
          <a:ext cx="838200" cy="26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113718</xdr:rowOff>
    </xdr:from>
    <xdr:to>
      <xdr:col>50</xdr:col>
      <xdr:colOff>114300</xdr:colOff>
      <xdr:row>37</xdr:row>
      <xdr:rowOff>118154</xdr:rowOff>
    </xdr:to>
    <xdr:cxnSp macro="">
      <xdr:nvCxnSpPr>
        <xdr:cNvPr id="293" name="直線コネクタ 292"/>
        <xdr:cNvCxnSpPr/>
      </xdr:nvCxnSpPr>
      <xdr:spPr>
        <a:xfrm>
          <a:off x="8750300" y="6457368"/>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113718</xdr:rowOff>
    </xdr:from>
    <xdr:to>
      <xdr:col>45</xdr:col>
      <xdr:colOff>177800</xdr:colOff>
      <xdr:row>37</xdr:row>
      <xdr:rowOff>130413</xdr:rowOff>
    </xdr:to>
    <xdr:cxnSp macro="">
      <xdr:nvCxnSpPr>
        <xdr:cNvPr id="296" name="直線コネクタ 295"/>
        <xdr:cNvCxnSpPr/>
      </xdr:nvCxnSpPr>
      <xdr:spPr>
        <a:xfrm flipV="1">
          <a:off x="7861300" y="6457368"/>
          <a:ext cx="889000" cy="1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130413</xdr:rowOff>
    </xdr:from>
    <xdr:to>
      <xdr:col>41</xdr:col>
      <xdr:colOff>50800</xdr:colOff>
      <xdr:row>37</xdr:row>
      <xdr:rowOff>140071</xdr:rowOff>
    </xdr:to>
    <xdr:cxnSp macro="">
      <xdr:nvCxnSpPr>
        <xdr:cNvPr id="299" name="直線コネクタ 298"/>
        <xdr:cNvCxnSpPr/>
      </xdr:nvCxnSpPr>
      <xdr:spPr>
        <a:xfrm flipV="1">
          <a:off x="6972300" y="6474063"/>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146061</xdr:rowOff>
    </xdr:from>
    <xdr:to>
      <xdr:col>55</xdr:col>
      <xdr:colOff>50800</xdr:colOff>
      <xdr:row>36</xdr:row>
      <xdr:rowOff>76211</xdr:rowOff>
    </xdr:to>
    <xdr:sp macro="" textlink="">
      <xdr:nvSpPr>
        <xdr:cNvPr id="309" name="楕円 308"/>
        <xdr:cNvSpPr/>
      </xdr:nvSpPr>
      <xdr:spPr>
        <a:xfrm>
          <a:off x="10426700" y="61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168938</xdr:rowOff>
    </xdr:from>
    <xdr:ext cx="599010" cy="259045"/>
    <xdr:sp macro="" textlink="">
      <xdr:nvSpPr>
        <xdr:cNvPr id="310" name="補助費等該当値テキスト"/>
        <xdr:cNvSpPr txBox="1"/>
      </xdr:nvSpPr>
      <xdr:spPr>
        <a:xfrm>
          <a:off x="10528300" y="599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67354</xdr:rowOff>
    </xdr:from>
    <xdr:to>
      <xdr:col>50</xdr:col>
      <xdr:colOff>165100</xdr:colOff>
      <xdr:row>37</xdr:row>
      <xdr:rowOff>168954</xdr:rowOff>
    </xdr:to>
    <xdr:sp macro="" textlink="">
      <xdr:nvSpPr>
        <xdr:cNvPr id="311" name="楕円 310"/>
        <xdr:cNvSpPr/>
      </xdr:nvSpPr>
      <xdr:spPr>
        <a:xfrm>
          <a:off x="9588500" y="64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14031</xdr:rowOff>
    </xdr:from>
    <xdr:ext cx="599010" cy="259045"/>
    <xdr:sp macro="" textlink="">
      <xdr:nvSpPr>
        <xdr:cNvPr id="312" name="テキスト ボックス 311"/>
        <xdr:cNvSpPr txBox="1"/>
      </xdr:nvSpPr>
      <xdr:spPr>
        <a:xfrm>
          <a:off x="9339795" y="618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62918</xdr:rowOff>
    </xdr:from>
    <xdr:to>
      <xdr:col>46</xdr:col>
      <xdr:colOff>38100</xdr:colOff>
      <xdr:row>37</xdr:row>
      <xdr:rowOff>164518</xdr:rowOff>
    </xdr:to>
    <xdr:sp macro="" textlink="">
      <xdr:nvSpPr>
        <xdr:cNvPr id="313" name="楕円 312"/>
        <xdr:cNvSpPr/>
      </xdr:nvSpPr>
      <xdr:spPr>
        <a:xfrm>
          <a:off x="8699500" y="640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9595</xdr:rowOff>
    </xdr:from>
    <xdr:ext cx="599010" cy="259045"/>
    <xdr:sp macro="" textlink="">
      <xdr:nvSpPr>
        <xdr:cNvPr id="314" name="テキスト ボックス 313"/>
        <xdr:cNvSpPr txBox="1"/>
      </xdr:nvSpPr>
      <xdr:spPr>
        <a:xfrm>
          <a:off x="8450795" y="618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79613</xdr:rowOff>
    </xdr:from>
    <xdr:to>
      <xdr:col>41</xdr:col>
      <xdr:colOff>101600</xdr:colOff>
      <xdr:row>38</xdr:row>
      <xdr:rowOff>9763</xdr:rowOff>
    </xdr:to>
    <xdr:sp macro="" textlink="">
      <xdr:nvSpPr>
        <xdr:cNvPr id="315" name="楕円 314"/>
        <xdr:cNvSpPr/>
      </xdr:nvSpPr>
      <xdr:spPr>
        <a:xfrm>
          <a:off x="7810500" y="64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26290</xdr:rowOff>
    </xdr:from>
    <xdr:ext cx="599010" cy="259045"/>
    <xdr:sp macro="" textlink="">
      <xdr:nvSpPr>
        <xdr:cNvPr id="316" name="テキスト ボックス 315"/>
        <xdr:cNvSpPr txBox="1"/>
      </xdr:nvSpPr>
      <xdr:spPr>
        <a:xfrm>
          <a:off x="7561795" y="61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89271</xdr:rowOff>
    </xdr:from>
    <xdr:to>
      <xdr:col>36</xdr:col>
      <xdr:colOff>165100</xdr:colOff>
      <xdr:row>38</xdr:row>
      <xdr:rowOff>19421</xdr:rowOff>
    </xdr:to>
    <xdr:sp macro="" textlink="">
      <xdr:nvSpPr>
        <xdr:cNvPr id="317" name="楕円 316"/>
        <xdr:cNvSpPr/>
      </xdr:nvSpPr>
      <xdr:spPr>
        <a:xfrm>
          <a:off x="6921500" y="64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35948</xdr:rowOff>
    </xdr:from>
    <xdr:ext cx="599010" cy="259045"/>
    <xdr:sp macro="" textlink="">
      <xdr:nvSpPr>
        <xdr:cNvPr id="318" name="テキスト ボックス 317"/>
        <xdr:cNvSpPr txBox="1"/>
      </xdr:nvSpPr>
      <xdr:spPr>
        <a:xfrm>
          <a:off x="6672795" y="620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56355</xdr:rowOff>
    </xdr:from>
    <xdr:to>
      <xdr:col>55</xdr:col>
      <xdr:colOff>0</xdr:colOff>
      <xdr:row>58</xdr:row>
      <xdr:rowOff>75412</xdr:rowOff>
    </xdr:to>
    <xdr:cxnSp macro="">
      <xdr:nvCxnSpPr>
        <xdr:cNvPr id="345" name="直線コネクタ 344"/>
        <xdr:cNvCxnSpPr/>
      </xdr:nvCxnSpPr>
      <xdr:spPr>
        <a:xfrm flipV="1">
          <a:off x="9639300" y="10000455"/>
          <a:ext cx="8382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75412</xdr:rowOff>
    </xdr:from>
    <xdr:to>
      <xdr:col>50</xdr:col>
      <xdr:colOff>114300</xdr:colOff>
      <xdr:row>58</xdr:row>
      <xdr:rowOff>93858</xdr:rowOff>
    </xdr:to>
    <xdr:cxnSp macro="">
      <xdr:nvCxnSpPr>
        <xdr:cNvPr id="348" name="直線コネクタ 347"/>
        <xdr:cNvCxnSpPr/>
      </xdr:nvCxnSpPr>
      <xdr:spPr>
        <a:xfrm flipV="1">
          <a:off x="8750300" y="10019512"/>
          <a:ext cx="889000" cy="1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92156</xdr:rowOff>
    </xdr:from>
    <xdr:to>
      <xdr:col>45</xdr:col>
      <xdr:colOff>177800</xdr:colOff>
      <xdr:row>58</xdr:row>
      <xdr:rowOff>93858</xdr:rowOff>
    </xdr:to>
    <xdr:cxnSp macro="">
      <xdr:nvCxnSpPr>
        <xdr:cNvPr id="351" name="直線コネクタ 350"/>
        <xdr:cNvCxnSpPr/>
      </xdr:nvCxnSpPr>
      <xdr:spPr>
        <a:xfrm>
          <a:off x="7861300" y="10036256"/>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38584</xdr:rowOff>
    </xdr:from>
    <xdr:to>
      <xdr:col>41</xdr:col>
      <xdr:colOff>50800</xdr:colOff>
      <xdr:row>58</xdr:row>
      <xdr:rowOff>92156</xdr:rowOff>
    </xdr:to>
    <xdr:cxnSp macro="">
      <xdr:nvCxnSpPr>
        <xdr:cNvPr id="354" name="直線コネクタ 353"/>
        <xdr:cNvCxnSpPr/>
      </xdr:nvCxnSpPr>
      <xdr:spPr>
        <a:xfrm>
          <a:off x="6972300" y="9982684"/>
          <a:ext cx="889000" cy="5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5555</xdr:rowOff>
    </xdr:from>
    <xdr:to>
      <xdr:col>55</xdr:col>
      <xdr:colOff>50800</xdr:colOff>
      <xdr:row>58</xdr:row>
      <xdr:rowOff>107155</xdr:rowOff>
    </xdr:to>
    <xdr:sp macro="" textlink="">
      <xdr:nvSpPr>
        <xdr:cNvPr id="364" name="楕円 363"/>
        <xdr:cNvSpPr/>
      </xdr:nvSpPr>
      <xdr:spPr>
        <a:xfrm>
          <a:off x="10426700" y="99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136382</xdr:rowOff>
    </xdr:from>
    <xdr:ext cx="599010" cy="259045"/>
    <xdr:sp macro="" textlink="">
      <xdr:nvSpPr>
        <xdr:cNvPr id="365" name="普通建設事業費該当値テキスト"/>
        <xdr:cNvSpPr txBox="1"/>
      </xdr:nvSpPr>
      <xdr:spPr>
        <a:xfrm>
          <a:off x="10528300" y="973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24612</xdr:rowOff>
    </xdr:from>
    <xdr:to>
      <xdr:col>50</xdr:col>
      <xdr:colOff>165100</xdr:colOff>
      <xdr:row>58</xdr:row>
      <xdr:rowOff>126212</xdr:rowOff>
    </xdr:to>
    <xdr:sp macro="" textlink="">
      <xdr:nvSpPr>
        <xdr:cNvPr id="366" name="楕円 365"/>
        <xdr:cNvSpPr/>
      </xdr:nvSpPr>
      <xdr:spPr>
        <a:xfrm>
          <a:off x="9588500" y="99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142739</xdr:rowOff>
    </xdr:from>
    <xdr:ext cx="599010" cy="259045"/>
    <xdr:sp macro="" textlink="">
      <xdr:nvSpPr>
        <xdr:cNvPr id="367" name="テキスト ボックス 366"/>
        <xdr:cNvSpPr txBox="1"/>
      </xdr:nvSpPr>
      <xdr:spPr>
        <a:xfrm>
          <a:off x="9339795" y="974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43058</xdr:rowOff>
    </xdr:from>
    <xdr:to>
      <xdr:col>46</xdr:col>
      <xdr:colOff>38100</xdr:colOff>
      <xdr:row>58</xdr:row>
      <xdr:rowOff>144658</xdr:rowOff>
    </xdr:to>
    <xdr:sp macro="" textlink="">
      <xdr:nvSpPr>
        <xdr:cNvPr id="368" name="楕円 367"/>
        <xdr:cNvSpPr/>
      </xdr:nvSpPr>
      <xdr:spPr>
        <a:xfrm>
          <a:off x="8699500" y="99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135785</xdr:rowOff>
    </xdr:from>
    <xdr:ext cx="599010" cy="259045"/>
    <xdr:sp macro="" textlink="">
      <xdr:nvSpPr>
        <xdr:cNvPr id="369" name="テキスト ボックス 368"/>
        <xdr:cNvSpPr txBox="1"/>
      </xdr:nvSpPr>
      <xdr:spPr>
        <a:xfrm>
          <a:off x="8450795" y="1007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41356</xdr:rowOff>
    </xdr:from>
    <xdr:to>
      <xdr:col>41</xdr:col>
      <xdr:colOff>101600</xdr:colOff>
      <xdr:row>58</xdr:row>
      <xdr:rowOff>142956</xdr:rowOff>
    </xdr:to>
    <xdr:sp macro="" textlink="">
      <xdr:nvSpPr>
        <xdr:cNvPr id="370" name="楕円 369"/>
        <xdr:cNvSpPr/>
      </xdr:nvSpPr>
      <xdr:spPr>
        <a:xfrm>
          <a:off x="7810500" y="998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134083</xdr:rowOff>
    </xdr:from>
    <xdr:ext cx="599010" cy="259045"/>
    <xdr:sp macro="" textlink="">
      <xdr:nvSpPr>
        <xdr:cNvPr id="371" name="テキスト ボックス 370"/>
        <xdr:cNvSpPr txBox="1"/>
      </xdr:nvSpPr>
      <xdr:spPr>
        <a:xfrm>
          <a:off x="7561795" y="1007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159234</xdr:rowOff>
    </xdr:from>
    <xdr:to>
      <xdr:col>36</xdr:col>
      <xdr:colOff>165100</xdr:colOff>
      <xdr:row>58</xdr:row>
      <xdr:rowOff>89384</xdr:rowOff>
    </xdr:to>
    <xdr:sp macro="" textlink="">
      <xdr:nvSpPr>
        <xdr:cNvPr id="372" name="楕円 371"/>
        <xdr:cNvSpPr/>
      </xdr:nvSpPr>
      <xdr:spPr>
        <a:xfrm>
          <a:off x="6921500" y="99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105911</xdr:rowOff>
    </xdr:from>
    <xdr:ext cx="599010" cy="259045"/>
    <xdr:sp macro="" textlink="">
      <xdr:nvSpPr>
        <xdr:cNvPr id="373" name="テキスト ボックス 372"/>
        <xdr:cNvSpPr txBox="1"/>
      </xdr:nvSpPr>
      <xdr:spPr>
        <a:xfrm>
          <a:off x="6672795" y="97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113846</xdr:rowOff>
    </xdr:from>
    <xdr:to>
      <xdr:col>55</xdr:col>
      <xdr:colOff>0</xdr:colOff>
      <xdr:row>78</xdr:row>
      <xdr:rowOff>147078</xdr:rowOff>
    </xdr:to>
    <xdr:cxnSp macro="">
      <xdr:nvCxnSpPr>
        <xdr:cNvPr id="402" name="直線コネクタ 401"/>
        <xdr:cNvCxnSpPr/>
      </xdr:nvCxnSpPr>
      <xdr:spPr>
        <a:xfrm flipV="1">
          <a:off x="9639300" y="13486946"/>
          <a:ext cx="838200" cy="3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147078</xdr:rowOff>
    </xdr:from>
    <xdr:to>
      <xdr:col>50</xdr:col>
      <xdr:colOff>114300</xdr:colOff>
      <xdr:row>79</xdr:row>
      <xdr:rowOff>18664</xdr:rowOff>
    </xdr:to>
    <xdr:cxnSp macro="">
      <xdr:nvCxnSpPr>
        <xdr:cNvPr id="405" name="直線コネクタ 404"/>
        <xdr:cNvCxnSpPr/>
      </xdr:nvCxnSpPr>
      <xdr:spPr>
        <a:xfrm flipV="1">
          <a:off x="8750300" y="13520178"/>
          <a:ext cx="889000" cy="4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18664</xdr:rowOff>
    </xdr:from>
    <xdr:to>
      <xdr:col>45</xdr:col>
      <xdr:colOff>177800</xdr:colOff>
      <xdr:row>79</xdr:row>
      <xdr:rowOff>21641</xdr:rowOff>
    </xdr:to>
    <xdr:cxnSp macro="">
      <xdr:nvCxnSpPr>
        <xdr:cNvPr id="408" name="直線コネクタ 407"/>
        <xdr:cNvCxnSpPr/>
      </xdr:nvCxnSpPr>
      <xdr:spPr>
        <a:xfrm flipV="1">
          <a:off x="7861300" y="13563214"/>
          <a:ext cx="8890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62745</xdr:rowOff>
    </xdr:from>
    <xdr:to>
      <xdr:col>41</xdr:col>
      <xdr:colOff>50800</xdr:colOff>
      <xdr:row>79</xdr:row>
      <xdr:rowOff>21641</xdr:rowOff>
    </xdr:to>
    <xdr:cxnSp macro="">
      <xdr:nvCxnSpPr>
        <xdr:cNvPr id="411" name="直線コネクタ 410"/>
        <xdr:cNvCxnSpPr/>
      </xdr:nvCxnSpPr>
      <xdr:spPr>
        <a:xfrm>
          <a:off x="6972300" y="13435845"/>
          <a:ext cx="889000" cy="13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63046</xdr:rowOff>
    </xdr:from>
    <xdr:to>
      <xdr:col>55</xdr:col>
      <xdr:colOff>50800</xdr:colOff>
      <xdr:row>78</xdr:row>
      <xdr:rowOff>164646</xdr:rowOff>
    </xdr:to>
    <xdr:sp macro="" textlink="">
      <xdr:nvSpPr>
        <xdr:cNvPr id="421" name="楕円 420"/>
        <xdr:cNvSpPr/>
      </xdr:nvSpPr>
      <xdr:spPr>
        <a:xfrm>
          <a:off x="10426700" y="134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22423</xdr:rowOff>
    </xdr:from>
    <xdr:ext cx="534377" cy="259045"/>
    <xdr:sp macro="" textlink="">
      <xdr:nvSpPr>
        <xdr:cNvPr id="422" name="普通建設事業費 （ うち新規整備　）該当値テキスト"/>
        <xdr:cNvSpPr txBox="1"/>
      </xdr:nvSpPr>
      <xdr:spPr>
        <a:xfrm>
          <a:off x="10528300" y="132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96278</xdr:rowOff>
    </xdr:from>
    <xdr:to>
      <xdr:col>50</xdr:col>
      <xdr:colOff>165100</xdr:colOff>
      <xdr:row>79</xdr:row>
      <xdr:rowOff>26428</xdr:rowOff>
    </xdr:to>
    <xdr:sp macro="" textlink="">
      <xdr:nvSpPr>
        <xdr:cNvPr id="423" name="楕円 422"/>
        <xdr:cNvSpPr/>
      </xdr:nvSpPr>
      <xdr:spPr>
        <a:xfrm>
          <a:off x="9588500" y="1346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42955</xdr:rowOff>
    </xdr:from>
    <xdr:ext cx="534377" cy="259045"/>
    <xdr:sp macro="" textlink="">
      <xdr:nvSpPr>
        <xdr:cNvPr id="424" name="テキスト ボックス 423"/>
        <xdr:cNvSpPr txBox="1"/>
      </xdr:nvSpPr>
      <xdr:spPr>
        <a:xfrm>
          <a:off x="9372111" y="1324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139314</xdr:rowOff>
    </xdr:from>
    <xdr:to>
      <xdr:col>46</xdr:col>
      <xdr:colOff>38100</xdr:colOff>
      <xdr:row>79</xdr:row>
      <xdr:rowOff>69464</xdr:rowOff>
    </xdr:to>
    <xdr:sp macro="" textlink="">
      <xdr:nvSpPr>
        <xdr:cNvPr id="425" name="楕円 424"/>
        <xdr:cNvSpPr/>
      </xdr:nvSpPr>
      <xdr:spPr>
        <a:xfrm>
          <a:off x="8699500" y="135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60591</xdr:rowOff>
    </xdr:from>
    <xdr:ext cx="534377" cy="259045"/>
    <xdr:sp macro="" textlink="">
      <xdr:nvSpPr>
        <xdr:cNvPr id="426" name="テキスト ボックス 425"/>
        <xdr:cNvSpPr txBox="1"/>
      </xdr:nvSpPr>
      <xdr:spPr>
        <a:xfrm>
          <a:off x="8483111" y="1360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142291</xdr:rowOff>
    </xdr:from>
    <xdr:to>
      <xdr:col>41</xdr:col>
      <xdr:colOff>101600</xdr:colOff>
      <xdr:row>79</xdr:row>
      <xdr:rowOff>72441</xdr:rowOff>
    </xdr:to>
    <xdr:sp macro="" textlink="">
      <xdr:nvSpPr>
        <xdr:cNvPr id="427" name="楕円 426"/>
        <xdr:cNvSpPr/>
      </xdr:nvSpPr>
      <xdr:spPr>
        <a:xfrm>
          <a:off x="7810500" y="1351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63568</xdr:rowOff>
    </xdr:from>
    <xdr:ext cx="534377" cy="259045"/>
    <xdr:sp macro="" textlink="">
      <xdr:nvSpPr>
        <xdr:cNvPr id="428" name="テキスト ボックス 427"/>
        <xdr:cNvSpPr txBox="1"/>
      </xdr:nvSpPr>
      <xdr:spPr>
        <a:xfrm>
          <a:off x="7594111" y="136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11945</xdr:rowOff>
    </xdr:from>
    <xdr:to>
      <xdr:col>36</xdr:col>
      <xdr:colOff>165100</xdr:colOff>
      <xdr:row>78</xdr:row>
      <xdr:rowOff>113545</xdr:rowOff>
    </xdr:to>
    <xdr:sp macro="" textlink="">
      <xdr:nvSpPr>
        <xdr:cNvPr id="429" name="楕円 428"/>
        <xdr:cNvSpPr/>
      </xdr:nvSpPr>
      <xdr:spPr>
        <a:xfrm>
          <a:off x="6921500" y="133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130072</xdr:rowOff>
    </xdr:from>
    <xdr:ext cx="599010" cy="259045"/>
    <xdr:sp macro="" textlink="">
      <xdr:nvSpPr>
        <xdr:cNvPr id="430" name="テキスト ボックス 429"/>
        <xdr:cNvSpPr txBox="1"/>
      </xdr:nvSpPr>
      <xdr:spPr>
        <a:xfrm>
          <a:off x="6672795" y="1316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97115</xdr:rowOff>
    </xdr:from>
    <xdr:to>
      <xdr:col>55</xdr:col>
      <xdr:colOff>0</xdr:colOff>
      <xdr:row>98</xdr:row>
      <xdr:rowOff>114052</xdr:rowOff>
    </xdr:to>
    <xdr:cxnSp macro="">
      <xdr:nvCxnSpPr>
        <xdr:cNvPr id="459" name="直線コネクタ 458"/>
        <xdr:cNvCxnSpPr/>
      </xdr:nvCxnSpPr>
      <xdr:spPr>
        <a:xfrm flipV="1">
          <a:off x="9639300" y="16899215"/>
          <a:ext cx="838200" cy="1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114052</xdr:rowOff>
    </xdr:from>
    <xdr:to>
      <xdr:col>50</xdr:col>
      <xdr:colOff>114300</xdr:colOff>
      <xdr:row>98</xdr:row>
      <xdr:rowOff>134381</xdr:rowOff>
    </xdr:to>
    <xdr:cxnSp macro="">
      <xdr:nvCxnSpPr>
        <xdr:cNvPr id="462" name="直線コネクタ 461"/>
        <xdr:cNvCxnSpPr/>
      </xdr:nvCxnSpPr>
      <xdr:spPr>
        <a:xfrm flipV="1">
          <a:off x="8750300" y="16916152"/>
          <a:ext cx="8890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113908</xdr:rowOff>
    </xdr:from>
    <xdr:to>
      <xdr:col>45</xdr:col>
      <xdr:colOff>177800</xdr:colOff>
      <xdr:row>98</xdr:row>
      <xdr:rowOff>134381</xdr:rowOff>
    </xdr:to>
    <xdr:cxnSp macro="">
      <xdr:nvCxnSpPr>
        <xdr:cNvPr id="465" name="直線コネクタ 464"/>
        <xdr:cNvCxnSpPr/>
      </xdr:nvCxnSpPr>
      <xdr:spPr>
        <a:xfrm>
          <a:off x="7861300" y="16916008"/>
          <a:ext cx="889000" cy="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108311</xdr:rowOff>
    </xdr:from>
    <xdr:to>
      <xdr:col>41</xdr:col>
      <xdr:colOff>50800</xdr:colOff>
      <xdr:row>98</xdr:row>
      <xdr:rowOff>113908</xdr:rowOff>
    </xdr:to>
    <xdr:cxnSp macro="">
      <xdr:nvCxnSpPr>
        <xdr:cNvPr id="468" name="直線コネクタ 467"/>
        <xdr:cNvCxnSpPr/>
      </xdr:nvCxnSpPr>
      <xdr:spPr>
        <a:xfrm>
          <a:off x="6972300" y="16910411"/>
          <a:ext cx="889000" cy="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46315</xdr:rowOff>
    </xdr:from>
    <xdr:to>
      <xdr:col>55</xdr:col>
      <xdr:colOff>50800</xdr:colOff>
      <xdr:row>98</xdr:row>
      <xdr:rowOff>147915</xdr:rowOff>
    </xdr:to>
    <xdr:sp macro="" textlink="">
      <xdr:nvSpPr>
        <xdr:cNvPr id="478" name="楕円 477"/>
        <xdr:cNvSpPr/>
      </xdr:nvSpPr>
      <xdr:spPr>
        <a:xfrm>
          <a:off x="10426700" y="168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5692</xdr:rowOff>
    </xdr:from>
    <xdr:ext cx="534377" cy="259045"/>
    <xdr:sp macro="" textlink="">
      <xdr:nvSpPr>
        <xdr:cNvPr id="479" name="普通建設事業費 （ うち更新整備　）該当値テキスト"/>
        <xdr:cNvSpPr txBox="1"/>
      </xdr:nvSpPr>
      <xdr:spPr>
        <a:xfrm>
          <a:off x="10528300" y="1663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63252</xdr:rowOff>
    </xdr:from>
    <xdr:to>
      <xdr:col>50</xdr:col>
      <xdr:colOff>165100</xdr:colOff>
      <xdr:row>98</xdr:row>
      <xdr:rowOff>164852</xdr:rowOff>
    </xdr:to>
    <xdr:sp macro="" textlink="">
      <xdr:nvSpPr>
        <xdr:cNvPr id="480" name="楕円 479"/>
        <xdr:cNvSpPr/>
      </xdr:nvSpPr>
      <xdr:spPr>
        <a:xfrm>
          <a:off x="9588500" y="16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9929</xdr:rowOff>
    </xdr:from>
    <xdr:ext cx="534377" cy="259045"/>
    <xdr:sp macro="" textlink="">
      <xdr:nvSpPr>
        <xdr:cNvPr id="481" name="テキスト ボックス 480"/>
        <xdr:cNvSpPr txBox="1"/>
      </xdr:nvSpPr>
      <xdr:spPr>
        <a:xfrm>
          <a:off x="9372111" y="1664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83581</xdr:rowOff>
    </xdr:from>
    <xdr:to>
      <xdr:col>46</xdr:col>
      <xdr:colOff>38100</xdr:colOff>
      <xdr:row>99</xdr:row>
      <xdr:rowOff>13731</xdr:rowOff>
    </xdr:to>
    <xdr:sp macro="" textlink="">
      <xdr:nvSpPr>
        <xdr:cNvPr id="482" name="楕円 481"/>
        <xdr:cNvSpPr/>
      </xdr:nvSpPr>
      <xdr:spPr>
        <a:xfrm>
          <a:off x="8699500" y="168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30258</xdr:rowOff>
    </xdr:from>
    <xdr:ext cx="534377" cy="259045"/>
    <xdr:sp macro="" textlink="">
      <xdr:nvSpPr>
        <xdr:cNvPr id="483" name="テキスト ボックス 482"/>
        <xdr:cNvSpPr txBox="1"/>
      </xdr:nvSpPr>
      <xdr:spPr>
        <a:xfrm>
          <a:off x="8483111" y="166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63108</xdr:rowOff>
    </xdr:from>
    <xdr:to>
      <xdr:col>41</xdr:col>
      <xdr:colOff>101600</xdr:colOff>
      <xdr:row>98</xdr:row>
      <xdr:rowOff>164708</xdr:rowOff>
    </xdr:to>
    <xdr:sp macro="" textlink="">
      <xdr:nvSpPr>
        <xdr:cNvPr id="484" name="楕円 483"/>
        <xdr:cNvSpPr/>
      </xdr:nvSpPr>
      <xdr:spPr>
        <a:xfrm>
          <a:off x="7810500" y="16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9785</xdr:rowOff>
    </xdr:from>
    <xdr:ext cx="534377" cy="259045"/>
    <xdr:sp macro="" textlink="">
      <xdr:nvSpPr>
        <xdr:cNvPr id="485" name="テキスト ボックス 484"/>
        <xdr:cNvSpPr txBox="1"/>
      </xdr:nvSpPr>
      <xdr:spPr>
        <a:xfrm>
          <a:off x="7594111" y="166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57511</xdr:rowOff>
    </xdr:from>
    <xdr:to>
      <xdr:col>36</xdr:col>
      <xdr:colOff>165100</xdr:colOff>
      <xdr:row>98</xdr:row>
      <xdr:rowOff>159111</xdr:rowOff>
    </xdr:to>
    <xdr:sp macro="" textlink="">
      <xdr:nvSpPr>
        <xdr:cNvPr id="486" name="楕円 485"/>
        <xdr:cNvSpPr/>
      </xdr:nvSpPr>
      <xdr:spPr>
        <a:xfrm>
          <a:off x="6921500" y="168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4188</xdr:rowOff>
    </xdr:from>
    <xdr:ext cx="534377" cy="259045"/>
    <xdr:sp macro="" textlink="">
      <xdr:nvSpPr>
        <xdr:cNvPr id="487" name="テキスト ボックス 486"/>
        <xdr:cNvSpPr txBox="1"/>
      </xdr:nvSpPr>
      <xdr:spPr>
        <a:xfrm>
          <a:off x="6705111" y="1663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33843</xdr:rowOff>
    </xdr:from>
    <xdr:to>
      <xdr:col>85</xdr:col>
      <xdr:colOff>127000</xdr:colOff>
      <xdr:row>38</xdr:row>
      <xdr:rowOff>161173</xdr:rowOff>
    </xdr:to>
    <xdr:cxnSp macro="">
      <xdr:nvCxnSpPr>
        <xdr:cNvPr id="516" name="直線コネクタ 515"/>
        <xdr:cNvCxnSpPr/>
      </xdr:nvCxnSpPr>
      <xdr:spPr>
        <a:xfrm>
          <a:off x="15481300" y="6548943"/>
          <a:ext cx="8382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33843</xdr:rowOff>
    </xdr:from>
    <xdr:to>
      <xdr:col>81</xdr:col>
      <xdr:colOff>50800</xdr:colOff>
      <xdr:row>38</xdr:row>
      <xdr:rowOff>70236</xdr:rowOff>
    </xdr:to>
    <xdr:cxnSp macro="">
      <xdr:nvCxnSpPr>
        <xdr:cNvPr id="519" name="直線コネクタ 518"/>
        <xdr:cNvCxnSpPr/>
      </xdr:nvCxnSpPr>
      <xdr:spPr>
        <a:xfrm flipV="1">
          <a:off x="14592300" y="6548943"/>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70236</xdr:rowOff>
    </xdr:from>
    <xdr:to>
      <xdr:col>76</xdr:col>
      <xdr:colOff>114300</xdr:colOff>
      <xdr:row>39</xdr:row>
      <xdr:rowOff>37268</xdr:rowOff>
    </xdr:to>
    <xdr:cxnSp macro="">
      <xdr:nvCxnSpPr>
        <xdr:cNvPr id="522" name="直線コネクタ 521"/>
        <xdr:cNvCxnSpPr/>
      </xdr:nvCxnSpPr>
      <xdr:spPr>
        <a:xfrm flipV="1">
          <a:off x="13703300" y="6585336"/>
          <a:ext cx="889000" cy="1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37268</xdr:rowOff>
    </xdr:from>
    <xdr:to>
      <xdr:col>71</xdr:col>
      <xdr:colOff>177800</xdr:colOff>
      <xdr:row>39</xdr:row>
      <xdr:rowOff>43402</xdr:rowOff>
    </xdr:to>
    <xdr:cxnSp macro="">
      <xdr:nvCxnSpPr>
        <xdr:cNvPr id="525" name="直線コネクタ 524"/>
        <xdr:cNvCxnSpPr/>
      </xdr:nvCxnSpPr>
      <xdr:spPr>
        <a:xfrm flipV="1">
          <a:off x="12814300" y="6723818"/>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110373</xdr:rowOff>
    </xdr:from>
    <xdr:to>
      <xdr:col>85</xdr:col>
      <xdr:colOff>177800</xdr:colOff>
      <xdr:row>39</xdr:row>
      <xdr:rowOff>40523</xdr:rowOff>
    </xdr:to>
    <xdr:sp macro="" textlink="">
      <xdr:nvSpPr>
        <xdr:cNvPr id="535" name="楕円 534"/>
        <xdr:cNvSpPr/>
      </xdr:nvSpPr>
      <xdr:spPr>
        <a:xfrm>
          <a:off x="16268700" y="6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69750</xdr:rowOff>
    </xdr:from>
    <xdr:ext cx="534377" cy="259045"/>
    <xdr:sp macro="" textlink="">
      <xdr:nvSpPr>
        <xdr:cNvPr id="536" name="災害復旧事業費該当値テキスト"/>
        <xdr:cNvSpPr txBox="1"/>
      </xdr:nvSpPr>
      <xdr:spPr>
        <a:xfrm>
          <a:off x="16370300" y="641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154493</xdr:rowOff>
    </xdr:from>
    <xdr:to>
      <xdr:col>81</xdr:col>
      <xdr:colOff>101600</xdr:colOff>
      <xdr:row>38</xdr:row>
      <xdr:rowOff>84643</xdr:rowOff>
    </xdr:to>
    <xdr:sp macro="" textlink="">
      <xdr:nvSpPr>
        <xdr:cNvPr id="537" name="楕円 536"/>
        <xdr:cNvSpPr/>
      </xdr:nvSpPr>
      <xdr:spPr>
        <a:xfrm>
          <a:off x="15430500" y="649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101170</xdr:rowOff>
    </xdr:from>
    <xdr:ext cx="534377" cy="259045"/>
    <xdr:sp macro="" textlink="">
      <xdr:nvSpPr>
        <xdr:cNvPr id="538" name="テキスト ボックス 537"/>
        <xdr:cNvSpPr txBox="1"/>
      </xdr:nvSpPr>
      <xdr:spPr>
        <a:xfrm>
          <a:off x="15214111" y="627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19436</xdr:rowOff>
    </xdr:from>
    <xdr:to>
      <xdr:col>76</xdr:col>
      <xdr:colOff>165100</xdr:colOff>
      <xdr:row>38</xdr:row>
      <xdr:rowOff>121036</xdr:rowOff>
    </xdr:to>
    <xdr:sp macro="" textlink="">
      <xdr:nvSpPr>
        <xdr:cNvPr id="539" name="楕円 538"/>
        <xdr:cNvSpPr/>
      </xdr:nvSpPr>
      <xdr:spPr>
        <a:xfrm>
          <a:off x="14541500" y="65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137563</xdr:rowOff>
    </xdr:from>
    <xdr:ext cx="534377" cy="259045"/>
    <xdr:sp macro="" textlink="">
      <xdr:nvSpPr>
        <xdr:cNvPr id="540" name="テキスト ボックス 539"/>
        <xdr:cNvSpPr txBox="1"/>
      </xdr:nvSpPr>
      <xdr:spPr>
        <a:xfrm>
          <a:off x="14325111" y="630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157918</xdr:rowOff>
    </xdr:from>
    <xdr:to>
      <xdr:col>72</xdr:col>
      <xdr:colOff>38100</xdr:colOff>
      <xdr:row>39</xdr:row>
      <xdr:rowOff>88068</xdr:rowOff>
    </xdr:to>
    <xdr:sp macro="" textlink="">
      <xdr:nvSpPr>
        <xdr:cNvPr id="541" name="楕円 540"/>
        <xdr:cNvSpPr/>
      </xdr:nvSpPr>
      <xdr:spPr>
        <a:xfrm>
          <a:off x="13652500" y="66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79195</xdr:rowOff>
    </xdr:from>
    <xdr:ext cx="469744" cy="259045"/>
    <xdr:sp macro="" textlink="">
      <xdr:nvSpPr>
        <xdr:cNvPr id="542" name="テキスト ボックス 541"/>
        <xdr:cNvSpPr txBox="1"/>
      </xdr:nvSpPr>
      <xdr:spPr>
        <a:xfrm>
          <a:off x="13468428" y="676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164052</xdr:rowOff>
    </xdr:from>
    <xdr:to>
      <xdr:col>67</xdr:col>
      <xdr:colOff>101600</xdr:colOff>
      <xdr:row>39</xdr:row>
      <xdr:rowOff>94202</xdr:rowOff>
    </xdr:to>
    <xdr:sp macro="" textlink="">
      <xdr:nvSpPr>
        <xdr:cNvPr id="543" name="楕円 542"/>
        <xdr:cNvSpPr/>
      </xdr:nvSpPr>
      <xdr:spPr>
        <a:xfrm>
          <a:off x="12763500" y="66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85329</xdr:rowOff>
    </xdr:from>
    <xdr:ext cx="378565" cy="259045"/>
    <xdr:sp macro="" textlink="">
      <xdr:nvSpPr>
        <xdr:cNvPr id="544" name="テキスト ボックス 543"/>
        <xdr:cNvSpPr txBox="1"/>
      </xdr:nvSpPr>
      <xdr:spPr>
        <a:xfrm>
          <a:off x="12625017" y="6771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152479</xdr:rowOff>
    </xdr:from>
    <xdr:to>
      <xdr:col>85</xdr:col>
      <xdr:colOff>127000</xdr:colOff>
      <xdr:row>75</xdr:row>
      <xdr:rowOff>46271</xdr:rowOff>
    </xdr:to>
    <xdr:cxnSp macro="">
      <xdr:nvCxnSpPr>
        <xdr:cNvPr id="618" name="直線コネクタ 617"/>
        <xdr:cNvCxnSpPr/>
      </xdr:nvCxnSpPr>
      <xdr:spPr>
        <a:xfrm flipV="1">
          <a:off x="15481300" y="12839779"/>
          <a:ext cx="838200" cy="6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46271</xdr:rowOff>
    </xdr:from>
    <xdr:to>
      <xdr:col>81</xdr:col>
      <xdr:colOff>50800</xdr:colOff>
      <xdr:row>75</xdr:row>
      <xdr:rowOff>117360</xdr:rowOff>
    </xdr:to>
    <xdr:cxnSp macro="">
      <xdr:nvCxnSpPr>
        <xdr:cNvPr id="621" name="直線コネクタ 620"/>
        <xdr:cNvCxnSpPr/>
      </xdr:nvCxnSpPr>
      <xdr:spPr>
        <a:xfrm flipV="1">
          <a:off x="14592300" y="12905021"/>
          <a:ext cx="889000" cy="7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117360</xdr:rowOff>
    </xdr:from>
    <xdr:to>
      <xdr:col>76</xdr:col>
      <xdr:colOff>114300</xdr:colOff>
      <xdr:row>75</xdr:row>
      <xdr:rowOff>171332</xdr:rowOff>
    </xdr:to>
    <xdr:cxnSp macro="">
      <xdr:nvCxnSpPr>
        <xdr:cNvPr id="624" name="直線コネクタ 623"/>
        <xdr:cNvCxnSpPr/>
      </xdr:nvCxnSpPr>
      <xdr:spPr>
        <a:xfrm flipV="1">
          <a:off x="13703300" y="12976110"/>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163114</xdr:rowOff>
    </xdr:from>
    <xdr:to>
      <xdr:col>71</xdr:col>
      <xdr:colOff>177800</xdr:colOff>
      <xdr:row>75</xdr:row>
      <xdr:rowOff>171332</xdr:rowOff>
    </xdr:to>
    <xdr:cxnSp macro="">
      <xdr:nvCxnSpPr>
        <xdr:cNvPr id="627" name="直線コネクタ 626"/>
        <xdr:cNvCxnSpPr/>
      </xdr:nvCxnSpPr>
      <xdr:spPr>
        <a:xfrm>
          <a:off x="12814300" y="13021864"/>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101679</xdr:rowOff>
    </xdr:from>
    <xdr:to>
      <xdr:col>85</xdr:col>
      <xdr:colOff>177800</xdr:colOff>
      <xdr:row>75</xdr:row>
      <xdr:rowOff>31829</xdr:rowOff>
    </xdr:to>
    <xdr:sp macro="" textlink="">
      <xdr:nvSpPr>
        <xdr:cNvPr id="637" name="楕円 636"/>
        <xdr:cNvSpPr/>
      </xdr:nvSpPr>
      <xdr:spPr>
        <a:xfrm>
          <a:off x="16268700" y="1278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124556</xdr:rowOff>
    </xdr:from>
    <xdr:ext cx="534377" cy="259045"/>
    <xdr:sp macro="" textlink="">
      <xdr:nvSpPr>
        <xdr:cNvPr id="638" name="公債費該当値テキスト"/>
        <xdr:cNvSpPr txBox="1"/>
      </xdr:nvSpPr>
      <xdr:spPr>
        <a:xfrm>
          <a:off x="16370300" y="1264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166921</xdr:rowOff>
    </xdr:from>
    <xdr:to>
      <xdr:col>81</xdr:col>
      <xdr:colOff>101600</xdr:colOff>
      <xdr:row>75</xdr:row>
      <xdr:rowOff>97071</xdr:rowOff>
    </xdr:to>
    <xdr:sp macro="" textlink="">
      <xdr:nvSpPr>
        <xdr:cNvPr id="639" name="楕円 638"/>
        <xdr:cNvSpPr/>
      </xdr:nvSpPr>
      <xdr:spPr>
        <a:xfrm>
          <a:off x="15430500" y="128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113598</xdr:rowOff>
    </xdr:from>
    <xdr:ext cx="534377" cy="259045"/>
    <xdr:sp macro="" textlink="">
      <xdr:nvSpPr>
        <xdr:cNvPr id="640" name="テキスト ボックス 639"/>
        <xdr:cNvSpPr txBox="1"/>
      </xdr:nvSpPr>
      <xdr:spPr>
        <a:xfrm>
          <a:off x="15214111" y="1262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66560</xdr:rowOff>
    </xdr:from>
    <xdr:to>
      <xdr:col>76</xdr:col>
      <xdr:colOff>165100</xdr:colOff>
      <xdr:row>75</xdr:row>
      <xdr:rowOff>168160</xdr:rowOff>
    </xdr:to>
    <xdr:sp macro="" textlink="">
      <xdr:nvSpPr>
        <xdr:cNvPr id="641" name="楕円 640"/>
        <xdr:cNvSpPr/>
      </xdr:nvSpPr>
      <xdr:spPr>
        <a:xfrm>
          <a:off x="14541500" y="12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13237</xdr:rowOff>
    </xdr:from>
    <xdr:ext cx="534377" cy="259045"/>
    <xdr:sp macro="" textlink="">
      <xdr:nvSpPr>
        <xdr:cNvPr id="642" name="テキスト ボックス 641"/>
        <xdr:cNvSpPr txBox="1"/>
      </xdr:nvSpPr>
      <xdr:spPr>
        <a:xfrm>
          <a:off x="14325111" y="1270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120532</xdr:rowOff>
    </xdr:from>
    <xdr:to>
      <xdr:col>72</xdr:col>
      <xdr:colOff>38100</xdr:colOff>
      <xdr:row>76</xdr:row>
      <xdr:rowOff>50682</xdr:rowOff>
    </xdr:to>
    <xdr:sp macro="" textlink="">
      <xdr:nvSpPr>
        <xdr:cNvPr id="643" name="楕円 642"/>
        <xdr:cNvSpPr/>
      </xdr:nvSpPr>
      <xdr:spPr>
        <a:xfrm>
          <a:off x="13652500" y="1297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41809</xdr:rowOff>
    </xdr:from>
    <xdr:ext cx="534377" cy="259045"/>
    <xdr:sp macro="" textlink="">
      <xdr:nvSpPr>
        <xdr:cNvPr id="644" name="テキスト ボックス 643"/>
        <xdr:cNvSpPr txBox="1"/>
      </xdr:nvSpPr>
      <xdr:spPr>
        <a:xfrm>
          <a:off x="13436111" y="1307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112314</xdr:rowOff>
    </xdr:from>
    <xdr:to>
      <xdr:col>67</xdr:col>
      <xdr:colOff>101600</xdr:colOff>
      <xdr:row>76</xdr:row>
      <xdr:rowOff>42464</xdr:rowOff>
    </xdr:to>
    <xdr:sp macro="" textlink="">
      <xdr:nvSpPr>
        <xdr:cNvPr id="645" name="楕円 644"/>
        <xdr:cNvSpPr/>
      </xdr:nvSpPr>
      <xdr:spPr>
        <a:xfrm>
          <a:off x="12763500" y="1297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33591</xdr:rowOff>
    </xdr:from>
    <xdr:ext cx="534377" cy="259045"/>
    <xdr:sp macro="" textlink="">
      <xdr:nvSpPr>
        <xdr:cNvPr id="646" name="テキスト ボックス 645"/>
        <xdr:cNvSpPr txBox="1"/>
      </xdr:nvSpPr>
      <xdr:spPr>
        <a:xfrm>
          <a:off x="12547111" y="1306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35668</xdr:rowOff>
    </xdr:from>
    <xdr:to>
      <xdr:col>85</xdr:col>
      <xdr:colOff>127000</xdr:colOff>
      <xdr:row>99</xdr:row>
      <xdr:rowOff>63567</xdr:rowOff>
    </xdr:to>
    <xdr:cxnSp macro="">
      <xdr:nvCxnSpPr>
        <xdr:cNvPr id="677" name="直線コネクタ 676"/>
        <xdr:cNvCxnSpPr/>
      </xdr:nvCxnSpPr>
      <xdr:spPr>
        <a:xfrm flipV="1">
          <a:off x="15481300" y="17009218"/>
          <a:ext cx="838200" cy="2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63567</xdr:rowOff>
    </xdr:from>
    <xdr:to>
      <xdr:col>81</xdr:col>
      <xdr:colOff>50800</xdr:colOff>
      <xdr:row>99</xdr:row>
      <xdr:rowOff>97157</xdr:rowOff>
    </xdr:to>
    <xdr:cxnSp macro="">
      <xdr:nvCxnSpPr>
        <xdr:cNvPr id="680" name="直線コネクタ 679"/>
        <xdr:cNvCxnSpPr/>
      </xdr:nvCxnSpPr>
      <xdr:spPr>
        <a:xfrm flipV="1">
          <a:off x="14592300" y="17037117"/>
          <a:ext cx="889000" cy="3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60536</xdr:rowOff>
    </xdr:from>
    <xdr:to>
      <xdr:col>76</xdr:col>
      <xdr:colOff>114300</xdr:colOff>
      <xdr:row>99</xdr:row>
      <xdr:rowOff>97157</xdr:rowOff>
    </xdr:to>
    <xdr:cxnSp macro="">
      <xdr:nvCxnSpPr>
        <xdr:cNvPr id="683" name="直線コネクタ 682"/>
        <xdr:cNvCxnSpPr/>
      </xdr:nvCxnSpPr>
      <xdr:spPr>
        <a:xfrm>
          <a:off x="13703300" y="17034086"/>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46934</xdr:rowOff>
    </xdr:from>
    <xdr:to>
      <xdr:col>71</xdr:col>
      <xdr:colOff>177800</xdr:colOff>
      <xdr:row>99</xdr:row>
      <xdr:rowOff>60536</xdr:rowOff>
    </xdr:to>
    <xdr:cxnSp macro="">
      <xdr:nvCxnSpPr>
        <xdr:cNvPr id="686" name="直線コネクタ 685"/>
        <xdr:cNvCxnSpPr/>
      </xdr:nvCxnSpPr>
      <xdr:spPr>
        <a:xfrm>
          <a:off x="12814300" y="17020484"/>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156318</xdr:rowOff>
    </xdr:from>
    <xdr:to>
      <xdr:col>85</xdr:col>
      <xdr:colOff>177800</xdr:colOff>
      <xdr:row>99</xdr:row>
      <xdr:rowOff>86468</xdr:rowOff>
    </xdr:to>
    <xdr:sp macro="" textlink="">
      <xdr:nvSpPr>
        <xdr:cNvPr id="696" name="楕円 695"/>
        <xdr:cNvSpPr/>
      </xdr:nvSpPr>
      <xdr:spPr>
        <a:xfrm>
          <a:off x="16268700" y="169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71245</xdr:rowOff>
    </xdr:from>
    <xdr:ext cx="534377" cy="259045"/>
    <xdr:sp macro="" textlink="">
      <xdr:nvSpPr>
        <xdr:cNvPr id="697" name="積立金該当値テキスト"/>
        <xdr:cNvSpPr txBox="1"/>
      </xdr:nvSpPr>
      <xdr:spPr>
        <a:xfrm>
          <a:off x="16370300" y="1687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12767</xdr:rowOff>
    </xdr:from>
    <xdr:to>
      <xdr:col>81</xdr:col>
      <xdr:colOff>101600</xdr:colOff>
      <xdr:row>99</xdr:row>
      <xdr:rowOff>114367</xdr:rowOff>
    </xdr:to>
    <xdr:sp macro="" textlink="">
      <xdr:nvSpPr>
        <xdr:cNvPr id="698" name="楕円 697"/>
        <xdr:cNvSpPr/>
      </xdr:nvSpPr>
      <xdr:spPr>
        <a:xfrm>
          <a:off x="15430500" y="169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105494</xdr:rowOff>
    </xdr:from>
    <xdr:ext cx="534377" cy="259045"/>
    <xdr:sp macro="" textlink="">
      <xdr:nvSpPr>
        <xdr:cNvPr id="699" name="テキスト ボックス 698"/>
        <xdr:cNvSpPr txBox="1"/>
      </xdr:nvSpPr>
      <xdr:spPr>
        <a:xfrm>
          <a:off x="15214111" y="1707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46357</xdr:rowOff>
    </xdr:from>
    <xdr:to>
      <xdr:col>76</xdr:col>
      <xdr:colOff>165100</xdr:colOff>
      <xdr:row>99</xdr:row>
      <xdr:rowOff>147957</xdr:rowOff>
    </xdr:to>
    <xdr:sp macro="" textlink="">
      <xdr:nvSpPr>
        <xdr:cNvPr id="700" name="楕円 699"/>
        <xdr:cNvSpPr/>
      </xdr:nvSpPr>
      <xdr:spPr>
        <a:xfrm>
          <a:off x="14541500" y="170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139084</xdr:rowOff>
    </xdr:from>
    <xdr:ext cx="378565" cy="259045"/>
    <xdr:sp macro="" textlink="">
      <xdr:nvSpPr>
        <xdr:cNvPr id="701" name="テキスト ボックス 700"/>
        <xdr:cNvSpPr txBox="1"/>
      </xdr:nvSpPr>
      <xdr:spPr>
        <a:xfrm>
          <a:off x="14403017" y="17112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9736</xdr:rowOff>
    </xdr:from>
    <xdr:to>
      <xdr:col>72</xdr:col>
      <xdr:colOff>38100</xdr:colOff>
      <xdr:row>99</xdr:row>
      <xdr:rowOff>111336</xdr:rowOff>
    </xdr:to>
    <xdr:sp macro="" textlink="">
      <xdr:nvSpPr>
        <xdr:cNvPr id="702" name="楕円 701"/>
        <xdr:cNvSpPr/>
      </xdr:nvSpPr>
      <xdr:spPr>
        <a:xfrm>
          <a:off x="13652500" y="169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102463</xdr:rowOff>
    </xdr:from>
    <xdr:ext cx="534377" cy="259045"/>
    <xdr:sp macro="" textlink="">
      <xdr:nvSpPr>
        <xdr:cNvPr id="703" name="テキスト ボックス 702"/>
        <xdr:cNvSpPr txBox="1"/>
      </xdr:nvSpPr>
      <xdr:spPr>
        <a:xfrm>
          <a:off x="13436111" y="170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167584</xdr:rowOff>
    </xdr:from>
    <xdr:to>
      <xdr:col>67</xdr:col>
      <xdr:colOff>101600</xdr:colOff>
      <xdr:row>99</xdr:row>
      <xdr:rowOff>97734</xdr:rowOff>
    </xdr:to>
    <xdr:sp macro="" textlink="">
      <xdr:nvSpPr>
        <xdr:cNvPr id="704" name="楕円 703"/>
        <xdr:cNvSpPr/>
      </xdr:nvSpPr>
      <xdr:spPr>
        <a:xfrm>
          <a:off x="12763500" y="169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88861</xdr:rowOff>
    </xdr:from>
    <xdr:ext cx="534377" cy="259045"/>
    <xdr:sp macro="" textlink="">
      <xdr:nvSpPr>
        <xdr:cNvPr id="705" name="テキスト ボックス 704"/>
        <xdr:cNvSpPr txBox="1"/>
      </xdr:nvSpPr>
      <xdr:spPr>
        <a:xfrm>
          <a:off x="12547111" y="170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95253</xdr:rowOff>
    </xdr:from>
    <xdr:to>
      <xdr:col>116</xdr:col>
      <xdr:colOff>63500</xdr:colOff>
      <xdr:row>35</xdr:row>
      <xdr:rowOff>136173</xdr:rowOff>
    </xdr:to>
    <xdr:cxnSp macro="">
      <xdr:nvCxnSpPr>
        <xdr:cNvPr id="736" name="直線コネクタ 735"/>
        <xdr:cNvCxnSpPr/>
      </xdr:nvCxnSpPr>
      <xdr:spPr>
        <a:xfrm flipV="1">
          <a:off x="21323300" y="6096003"/>
          <a:ext cx="8382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106254</xdr:rowOff>
    </xdr:from>
    <xdr:ext cx="469744" cy="259045"/>
    <xdr:sp macro="" textlink="">
      <xdr:nvSpPr>
        <xdr:cNvPr id="737" name="投資及び出資金平均値テキスト"/>
        <xdr:cNvSpPr txBox="1"/>
      </xdr:nvSpPr>
      <xdr:spPr>
        <a:xfrm>
          <a:off x="22212300" y="6621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136173</xdr:rowOff>
    </xdr:from>
    <xdr:to>
      <xdr:col>111</xdr:col>
      <xdr:colOff>177800</xdr:colOff>
      <xdr:row>35</xdr:row>
      <xdr:rowOff>151195</xdr:rowOff>
    </xdr:to>
    <xdr:cxnSp macro="">
      <xdr:nvCxnSpPr>
        <xdr:cNvPr id="739" name="直線コネクタ 738"/>
        <xdr:cNvCxnSpPr/>
      </xdr:nvCxnSpPr>
      <xdr:spPr>
        <a:xfrm flipV="1">
          <a:off x="20434300" y="6136923"/>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66315</xdr:rowOff>
    </xdr:from>
    <xdr:ext cx="469744" cy="259045"/>
    <xdr:sp macro="" textlink="">
      <xdr:nvSpPr>
        <xdr:cNvPr id="741" name="テキスト ボックス 740"/>
        <xdr:cNvSpPr txBox="1"/>
      </xdr:nvSpPr>
      <xdr:spPr>
        <a:xfrm>
          <a:off x="21088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151195</xdr:rowOff>
    </xdr:from>
    <xdr:to>
      <xdr:col>107</xdr:col>
      <xdr:colOff>50800</xdr:colOff>
      <xdr:row>35</xdr:row>
      <xdr:rowOff>161907</xdr:rowOff>
    </xdr:to>
    <xdr:cxnSp macro="">
      <xdr:nvCxnSpPr>
        <xdr:cNvPr id="742" name="直線コネクタ 741"/>
        <xdr:cNvCxnSpPr/>
      </xdr:nvCxnSpPr>
      <xdr:spPr>
        <a:xfrm flipV="1">
          <a:off x="19545300" y="6151945"/>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68372</xdr:rowOff>
    </xdr:from>
    <xdr:ext cx="469744" cy="259045"/>
    <xdr:sp macro="" textlink="">
      <xdr:nvSpPr>
        <xdr:cNvPr id="744" name="テキスト ボックス 743"/>
        <xdr:cNvSpPr txBox="1"/>
      </xdr:nvSpPr>
      <xdr:spPr>
        <a:xfrm>
          <a:off x="20199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161907</xdr:rowOff>
    </xdr:from>
    <xdr:to>
      <xdr:col>102</xdr:col>
      <xdr:colOff>114300</xdr:colOff>
      <xdr:row>36</xdr:row>
      <xdr:rowOff>4238</xdr:rowOff>
    </xdr:to>
    <xdr:cxnSp macro="">
      <xdr:nvCxnSpPr>
        <xdr:cNvPr id="745" name="直線コネクタ 744"/>
        <xdr:cNvCxnSpPr/>
      </xdr:nvCxnSpPr>
      <xdr:spPr>
        <a:xfrm flipV="1">
          <a:off x="18656300" y="6162657"/>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61906</xdr:rowOff>
    </xdr:from>
    <xdr:ext cx="469744" cy="259045"/>
    <xdr:sp macro="" textlink="">
      <xdr:nvSpPr>
        <xdr:cNvPr id="749" name="テキスト ボックス 748"/>
        <xdr:cNvSpPr txBox="1"/>
      </xdr:nvSpPr>
      <xdr:spPr>
        <a:xfrm>
          <a:off x="18421428" y="67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44453</xdr:rowOff>
    </xdr:from>
    <xdr:to>
      <xdr:col>116</xdr:col>
      <xdr:colOff>114300</xdr:colOff>
      <xdr:row>35</xdr:row>
      <xdr:rowOff>146053</xdr:rowOff>
    </xdr:to>
    <xdr:sp macro="" textlink="">
      <xdr:nvSpPr>
        <xdr:cNvPr id="755" name="楕円 754"/>
        <xdr:cNvSpPr/>
      </xdr:nvSpPr>
      <xdr:spPr>
        <a:xfrm>
          <a:off x="22110700" y="604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67330</xdr:rowOff>
    </xdr:from>
    <xdr:ext cx="534377" cy="259045"/>
    <xdr:sp macro="" textlink="">
      <xdr:nvSpPr>
        <xdr:cNvPr id="756" name="投資及び出資金該当値テキスト"/>
        <xdr:cNvSpPr txBox="1"/>
      </xdr:nvSpPr>
      <xdr:spPr>
        <a:xfrm>
          <a:off x="22212300" y="58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85373</xdr:rowOff>
    </xdr:from>
    <xdr:to>
      <xdr:col>112</xdr:col>
      <xdr:colOff>38100</xdr:colOff>
      <xdr:row>36</xdr:row>
      <xdr:rowOff>15523</xdr:rowOff>
    </xdr:to>
    <xdr:sp macro="" textlink="">
      <xdr:nvSpPr>
        <xdr:cNvPr id="757" name="楕円 756"/>
        <xdr:cNvSpPr/>
      </xdr:nvSpPr>
      <xdr:spPr>
        <a:xfrm>
          <a:off x="21272500" y="60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32050</xdr:rowOff>
    </xdr:from>
    <xdr:ext cx="534377" cy="259045"/>
    <xdr:sp macro="" textlink="">
      <xdr:nvSpPr>
        <xdr:cNvPr id="758" name="テキスト ボックス 757"/>
        <xdr:cNvSpPr txBox="1"/>
      </xdr:nvSpPr>
      <xdr:spPr>
        <a:xfrm>
          <a:off x="21056111" y="586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100395</xdr:rowOff>
    </xdr:from>
    <xdr:to>
      <xdr:col>107</xdr:col>
      <xdr:colOff>101600</xdr:colOff>
      <xdr:row>36</xdr:row>
      <xdr:rowOff>30545</xdr:rowOff>
    </xdr:to>
    <xdr:sp macro="" textlink="">
      <xdr:nvSpPr>
        <xdr:cNvPr id="759" name="楕円 758"/>
        <xdr:cNvSpPr/>
      </xdr:nvSpPr>
      <xdr:spPr>
        <a:xfrm>
          <a:off x="20383500" y="610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47072</xdr:rowOff>
    </xdr:from>
    <xdr:ext cx="534377" cy="259045"/>
    <xdr:sp macro="" textlink="">
      <xdr:nvSpPr>
        <xdr:cNvPr id="760" name="テキスト ボックス 759"/>
        <xdr:cNvSpPr txBox="1"/>
      </xdr:nvSpPr>
      <xdr:spPr>
        <a:xfrm>
          <a:off x="20167111" y="587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111107</xdr:rowOff>
    </xdr:from>
    <xdr:to>
      <xdr:col>102</xdr:col>
      <xdr:colOff>165100</xdr:colOff>
      <xdr:row>36</xdr:row>
      <xdr:rowOff>41257</xdr:rowOff>
    </xdr:to>
    <xdr:sp macro="" textlink="">
      <xdr:nvSpPr>
        <xdr:cNvPr id="761" name="楕円 760"/>
        <xdr:cNvSpPr/>
      </xdr:nvSpPr>
      <xdr:spPr>
        <a:xfrm>
          <a:off x="19494500" y="61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57784</xdr:rowOff>
    </xdr:from>
    <xdr:ext cx="534377" cy="259045"/>
    <xdr:sp macro="" textlink="">
      <xdr:nvSpPr>
        <xdr:cNvPr id="762" name="テキスト ボックス 761"/>
        <xdr:cNvSpPr txBox="1"/>
      </xdr:nvSpPr>
      <xdr:spPr>
        <a:xfrm>
          <a:off x="19278111" y="588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124888</xdr:rowOff>
    </xdr:from>
    <xdr:to>
      <xdr:col>98</xdr:col>
      <xdr:colOff>38100</xdr:colOff>
      <xdr:row>36</xdr:row>
      <xdr:rowOff>55038</xdr:rowOff>
    </xdr:to>
    <xdr:sp macro="" textlink="">
      <xdr:nvSpPr>
        <xdr:cNvPr id="763" name="楕円 762"/>
        <xdr:cNvSpPr/>
      </xdr:nvSpPr>
      <xdr:spPr>
        <a:xfrm>
          <a:off x="18605500" y="61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71565</xdr:rowOff>
    </xdr:from>
    <xdr:ext cx="534377" cy="259045"/>
    <xdr:sp macro="" textlink="">
      <xdr:nvSpPr>
        <xdr:cNvPr id="764" name="テキスト ボックス 763"/>
        <xdr:cNvSpPr txBox="1"/>
      </xdr:nvSpPr>
      <xdr:spPr>
        <a:xfrm>
          <a:off x="18389111" y="59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43904</xdr:rowOff>
    </xdr:from>
    <xdr:to>
      <xdr:col>107</xdr:col>
      <xdr:colOff>50800</xdr:colOff>
      <xdr:row>59</xdr:row>
      <xdr:rowOff>44450</xdr:rowOff>
    </xdr:to>
    <xdr:cxnSp macro="">
      <xdr:nvCxnSpPr>
        <xdr:cNvPr id="799" name="直線コネクタ 798"/>
        <xdr:cNvCxnSpPr/>
      </xdr:nvCxnSpPr>
      <xdr:spPr>
        <a:xfrm>
          <a:off x="19545300" y="10159454"/>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42990</xdr:rowOff>
    </xdr:from>
    <xdr:to>
      <xdr:col>102</xdr:col>
      <xdr:colOff>114300</xdr:colOff>
      <xdr:row>59</xdr:row>
      <xdr:rowOff>43904</xdr:rowOff>
    </xdr:to>
    <xdr:cxnSp macro="">
      <xdr:nvCxnSpPr>
        <xdr:cNvPr id="802" name="直線コネクタ 801"/>
        <xdr:cNvCxnSpPr/>
      </xdr:nvCxnSpPr>
      <xdr:spPr>
        <a:xfrm>
          <a:off x="18656300" y="101585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249299" cy="259045"/>
    <xdr:sp macro="" textlink="">
      <xdr:nvSpPr>
        <xdr:cNvPr id="813" name="貸付金該当値テキスト"/>
        <xdr:cNvSpPr txBox="1"/>
      </xdr:nvSpPr>
      <xdr:spPr>
        <a:xfrm>
          <a:off x="22212300" y="10046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164554</xdr:rowOff>
    </xdr:from>
    <xdr:to>
      <xdr:col>102</xdr:col>
      <xdr:colOff>165100</xdr:colOff>
      <xdr:row>59</xdr:row>
      <xdr:rowOff>94704</xdr:rowOff>
    </xdr:to>
    <xdr:sp macro="" textlink="">
      <xdr:nvSpPr>
        <xdr:cNvPr id="818" name="楕円 817"/>
        <xdr:cNvSpPr/>
      </xdr:nvSpPr>
      <xdr:spPr>
        <a:xfrm>
          <a:off x="19494500" y="101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85831</xdr:rowOff>
    </xdr:from>
    <xdr:ext cx="313932" cy="259045"/>
    <xdr:sp macro="" textlink="">
      <xdr:nvSpPr>
        <xdr:cNvPr id="819" name="テキスト ボックス 818"/>
        <xdr:cNvSpPr txBox="1"/>
      </xdr:nvSpPr>
      <xdr:spPr>
        <a:xfrm>
          <a:off x="19388333" y="10201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163640</xdr:rowOff>
    </xdr:from>
    <xdr:to>
      <xdr:col>98</xdr:col>
      <xdr:colOff>38100</xdr:colOff>
      <xdr:row>59</xdr:row>
      <xdr:rowOff>93790</xdr:rowOff>
    </xdr:to>
    <xdr:sp macro="" textlink="">
      <xdr:nvSpPr>
        <xdr:cNvPr id="820" name="楕円 819"/>
        <xdr:cNvSpPr/>
      </xdr:nvSpPr>
      <xdr:spPr>
        <a:xfrm>
          <a:off x="18605500" y="101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84917</xdr:rowOff>
    </xdr:from>
    <xdr:ext cx="378565" cy="259045"/>
    <xdr:sp macro="" textlink="">
      <xdr:nvSpPr>
        <xdr:cNvPr id="821" name="テキスト ボックス 820"/>
        <xdr:cNvSpPr txBox="1"/>
      </xdr:nvSpPr>
      <xdr:spPr>
        <a:xfrm>
          <a:off x="18467017" y="1020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831</xdr:rowOff>
    </xdr:from>
    <xdr:to>
      <xdr:col>116</xdr:col>
      <xdr:colOff>63500</xdr:colOff>
      <xdr:row>74</xdr:row>
      <xdr:rowOff>33771</xdr:rowOff>
    </xdr:to>
    <xdr:cxnSp macro="">
      <xdr:nvCxnSpPr>
        <xdr:cNvPr id="853" name="直線コネクタ 852"/>
        <xdr:cNvCxnSpPr/>
      </xdr:nvCxnSpPr>
      <xdr:spPr>
        <a:xfrm flipV="1">
          <a:off x="21323300" y="12688131"/>
          <a:ext cx="838200" cy="3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33771</xdr:rowOff>
    </xdr:from>
    <xdr:to>
      <xdr:col>111</xdr:col>
      <xdr:colOff>177800</xdr:colOff>
      <xdr:row>74</xdr:row>
      <xdr:rowOff>99771</xdr:rowOff>
    </xdr:to>
    <xdr:cxnSp macro="">
      <xdr:nvCxnSpPr>
        <xdr:cNvPr id="856" name="直線コネクタ 855"/>
        <xdr:cNvCxnSpPr/>
      </xdr:nvCxnSpPr>
      <xdr:spPr>
        <a:xfrm flipV="1">
          <a:off x="20434300" y="12721071"/>
          <a:ext cx="889000" cy="6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99771</xdr:rowOff>
    </xdr:from>
    <xdr:to>
      <xdr:col>107</xdr:col>
      <xdr:colOff>50800</xdr:colOff>
      <xdr:row>74</xdr:row>
      <xdr:rowOff>105671</xdr:rowOff>
    </xdr:to>
    <xdr:cxnSp macro="">
      <xdr:nvCxnSpPr>
        <xdr:cNvPr id="859" name="直線コネクタ 858"/>
        <xdr:cNvCxnSpPr/>
      </xdr:nvCxnSpPr>
      <xdr:spPr>
        <a:xfrm flipV="1">
          <a:off x="19545300" y="12787071"/>
          <a:ext cx="889000" cy="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105671</xdr:rowOff>
    </xdr:from>
    <xdr:to>
      <xdr:col>102</xdr:col>
      <xdr:colOff>114300</xdr:colOff>
      <xdr:row>75</xdr:row>
      <xdr:rowOff>16125</xdr:rowOff>
    </xdr:to>
    <xdr:cxnSp macro="">
      <xdr:nvCxnSpPr>
        <xdr:cNvPr id="862" name="直線コネクタ 861"/>
        <xdr:cNvCxnSpPr/>
      </xdr:nvCxnSpPr>
      <xdr:spPr>
        <a:xfrm flipV="1">
          <a:off x="18656300" y="12792971"/>
          <a:ext cx="889000" cy="8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121481</xdr:rowOff>
    </xdr:from>
    <xdr:to>
      <xdr:col>116</xdr:col>
      <xdr:colOff>114300</xdr:colOff>
      <xdr:row>74</xdr:row>
      <xdr:rowOff>51631</xdr:rowOff>
    </xdr:to>
    <xdr:sp macro="" textlink="">
      <xdr:nvSpPr>
        <xdr:cNvPr id="872" name="楕円 871"/>
        <xdr:cNvSpPr/>
      </xdr:nvSpPr>
      <xdr:spPr>
        <a:xfrm>
          <a:off x="22110700" y="126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144358</xdr:rowOff>
    </xdr:from>
    <xdr:ext cx="599010" cy="259045"/>
    <xdr:sp macro="" textlink="">
      <xdr:nvSpPr>
        <xdr:cNvPr id="873" name="繰出金該当値テキスト"/>
        <xdr:cNvSpPr txBox="1"/>
      </xdr:nvSpPr>
      <xdr:spPr>
        <a:xfrm>
          <a:off x="22212300" y="1248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154421</xdr:rowOff>
    </xdr:from>
    <xdr:to>
      <xdr:col>112</xdr:col>
      <xdr:colOff>38100</xdr:colOff>
      <xdr:row>74</xdr:row>
      <xdr:rowOff>84571</xdr:rowOff>
    </xdr:to>
    <xdr:sp macro="" textlink="">
      <xdr:nvSpPr>
        <xdr:cNvPr id="874" name="楕円 873"/>
        <xdr:cNvSpPr/>
      </xdr:nvSpPr>
      <xdr:spPr>
        <a:xfrm>
          <a:off x="21272500" y="126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101098</xdr:rowOff>
    </xdr:from>
    <xdr:ext cx="599010" cy="259045"/>
    <xdr:sp macro="" textlink="">
      <xdr:nvSpPr>
        <xdr:cNvPr id="875" name="テキスト ボックス 874"/>
        <xdr:cNvSpPr txBox="1"/>
      </xdr:nvSpPr>
      <xdr:spPr>
        <a:xfrm>
          <a:off x="21023795" y="1244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48971</xdr:rowOff>
    </xdr:from>
    <xdr:to>
      <xdr:col>107</xdr:col>
      <xdr:colOff>101600</xdr:colOff>
      <xdr:row>74</xdr:row>
      <xdr:rowOff>150571</xdr:rowOff>
    </xdr:to>
    <xdr:sp macro="" textlink="">
      <xdr:nvSpPr>
        <xdr:cNvPr id="876" name="楕円 875"/>
        <xdr:cNvSpPr/>
      </xdr:nvSpPr>
      <xdr:spPr>
        <a:xfrm>
          <a:off x="20383500" y="127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167098</xdr:rowOff>
    </xdr:from>
    <xdr:ext cx="599010" cy="259045"/>
    <xdr:sp macro="" textlink="">
      <xdr:nvSpPr>
        <xdr:cNvPr id="877" name="テキスト ボックス 876"/>
        <xdr:cNvSpPr txBox="1"/>
      </xdr:nvSpPr>
      <xdr:spPr>
        <a:xfrm>
          <a:off x="20134795" y="1251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54871</xdr:rowOff>
    </xdr:from>
    <xdr:to>
      <xdr:col>102</xdr:col>
      <xdr:colOff>165100</xdr:colOff>
      <xdr:row>74</xdr:row>
      <xdr:rowOff>156471</xdr:rowOff>
    </xdr:to>
    <xdr:sp macro="" textlink="">
      <xdr:nvSpPr>
        <xdr:cNvPr id="878" name="楕円 877"/>
        <xdr:cNvSpPr/>
      </xdr:nvSpPr>
      <xdr:spPr>
        <a:xfrm>
          <a:off x="19494500" y="127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1548</xdr:rowOff>
    </xdr:from>
    <xdr:ext cx="599010" cy="259045"/>
    <xdr:sp macro="" textlink="">
      <xdr:nvSpPr>
        <xdr:cNvPr id="879" name="テキスト ボックス 878"/>
        <xdr:cNvSpPr txBox="1"/>
      </xdr:nvSpPr>
      <xdr:spPr>
        <a:xfrm>
          <a:off x="19245795" y="1251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136775</xdr:rowOff>
    </xdr:from>
    <xdr:to>
      <xdr:col>98</xdr:col>
      <xdr:colOff>38100</xdr:colOff>
      <xdr:row>75</xdr:row>
      <xdr:rowOff>66925</xdr:rowOff>
    </xdr:to>
    <xdr:sp macro="" textlink="">
      <xdr:nvSpPr>
        <xdr:cNvPr id="880" name="楕円 879"/>
        <xdr:cNvSpPr/>
      </xdr:nvSpPr>
      <xdr:spPr>
        <a:xfrm>
          <a:off x="18605500" y="128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83452</xdr:rowOff>
    </xdr:from>
    <xdr:ext cx="599010" cy="259045"/>
    <xdr:sp macro="" textlink="">
      <xdr:nvSpPr>
        <xdr:cNvPr id="881" name="テキスト ボックス 880"/>
        <xdr:cNvSpPr txBox="1"/>
      </xdr:nvSpPr>
      <xdr:spPr>
        <a:xfrm>
          <a:off x="18356795" y="1259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人口減少の影響</a:t>
          </a:r>
          <a:r>
            <a:rPr kumimoji="1" lang="ja-JP" altLang="en-US" sz="1100">
              <a:solidFill>
                <a:schemeClr val="dk1"/>
              </a:solidFill>
              <a:effectLst/>
              <a:latin typeface="+mn-lt"/>
              <a:ea typeface="+mn-ea"/>
              <a:cs typeface="+mn-cs"/>
            </a:rPr>
            <a:t>が大きく</a:t>
          </a:r>
          <a:r>
            <a:rPr kumimoji="1" lang="ja-JP" altLang="ja-JP" sz="1100">
              <a:solidFill>
                <a:schemeClr val="dk1"/>
              </a:solidFill>
              <a:effectLst/>
              <a:latin typeface="+mn-lt"/>
              <a:ea typeface="+mn-ea"/>
              <a:cs typeface="+mn-cs"/>
            </a:rPr>
            <a:t>、全体的に類似団体平均を上回っている。</a:t>
          </a:r>
          <a:r>
            <a:rPr kumimoji="1" lang="ja-JP" altLang="en-US" sz="1100">
              <a:solidFill>
                <a:schemeClr val="dk1"/>
              </a:solidFill>
              <a:effectLst/>
              <a:latin typeface="+mn-lt"/>
              <a:ea typeface="+mn-ea"/>
              <a:cs typeface="+mn-cs"/>
            </a:rPr>
            <a:t>扶助費は高齢</a:t>
          </a:r>
          <a:r>
            <a:rPr kumimoji="1" lang="ja-JP" altLang="ja-JP" sz="1100">
              <a:solidFill>
                <a:schemeClr val="dk1"/>
              </a:solidFill>
              <a:effectLst/>
              <a:latin typeface="+mn-lt"/>
              <a:ea typeface="+mn-ea"/>
              <a:cs typeface="+mn-cs"/>
            </a:rPr>
            <a:t>化率が全国平均より高いことと、特別医療の対象拡大・生活保護対象者の増加などの要因から</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増加が見込まれる。</a:t>
          </a:r>
          <a:endParaRPr lang="ja-JP" altLang="ja-JP" sz="1400">
            <a:effectLst/>
          </a:endParaRPr>
        </a:p>
        <a:p>
          <a:r>
            <a:rPr kumimoji="1" lang="ja-JP" altLang="ja-JP" sz="1100">
              <a:solidFill>
                <a:schemeClr val="dk1"/>
              </a:solidFill>
              <a:effectLst/>
              <a:latin typeface="+mn-lt"/>
              <a:ea typeface="+mn-ea"/>
              <a:cs typeface="+mn-cs"/>
            </a:rPr>
            <a:t>投資及び出資金については病院事業会計への繰出金が高水準であること、繰出金については農業集落排水事業・公共下水道事業等特別会計への繰出金が高水準であることが要因となり、大きく平均を上回っている。</a:t>
          </a:r>
          <a:endParaRPr kumimoji="1" lang="en-US" altLang="ja-JP" sz="1100">
            <a:solidFill>
              <a:schemeClr val="dk1"/>
            </a:solidFill>
            <a:effectLst/>
            <a:latin typeface="+mn-lt"/>
            <a:ea typeface="+mn-ea"/>
            <a:cs typeface="+mn-cs"/>
          </a:endParaRPr>
        </a:p>
        <a:p>
          <a:r>
            <a:rPr lang="ja-JP" altLang="en-US" sz="1100">
              <a:effectLst/>
            </a:rPr>
            <a:t>上記費目について大幅な削減は難しいため、定員適正化による人件費の削減や、人口規模に見合った物件費、普通建設事業の抑制に努める必要がある。</a:t>
          </a:r>
          <a:endParaRPr lang="en-US" altLang="ja-JP" sz="1100">
            <a:effectLst/>
          </a:endParaRPr>
        </a:p>
        <a:p>
          <a:r>
            <a:rPr lang="ja-JP" altLang="en-US" sz="1100">
              <a:effectLst/>
            </a:rPr>
            <a:t>特に近年は、保育園建設、中学校改修、図書館建設等の大型建設事業が続いたため、今後は施設管理計画に基づき、既存施設も含めた統廃合検討、指定管理者制度の導入等により経費削減を目指す。</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
6,647
224.70
7,766,366
7,566,132
175,957
3,796,545
8,184,059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17726</xdr:rowOff>
    </xdr:from>
    <xdr:to>
      <xdr:col>24</xdr:col>
      <xdr:colOff>63500</xdr:colOff>
      <xdr:row>35</xdr:row>
      <xdr:rowOff>17726</xdr:rowOff>
    </xdr:to>
    <xdr:cxnSp macro="">
      <xdr:nvCxnSpPr>
        <xdr:cNvPr id="63" name="直線コネクタ 62"/>
        <xdr:cNvCxnSpPr/>
      </xdr:nvCxnSpPr>
      <xdr:spPr>
        <a:xfrm>
          <a:off x="3797300" y="6018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136761</xdr:rowOff>
    </xdr:from>
    <xdr:to>
      <xdr:col>19</xdr:col>
      <xdr:colOff>177800</xdr:colOff>
      <xdr:row>35</xdr:row>
      <xdr:rowOff>17726</xdr:rowOff>
    </xdr:to>
    <xdr:cxnSp macro="">
      <xdr:nvCxnSpPr>
        <xdr:cNvPr id="66" name="直線コネクタ 65"/>
        <xdr:cNvCxnSpPr/>
      </xdr:nvCxnSpPr>
      <xdr:spPr>
        <a:xfrm>
          <a:off x="2908300" y="5966061"/>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136761</xdr:rowOff>
    </xdr:from>
    <xdr:to>
      <xdr:col>15</xdr:col>
      <xdr:colOff>50800</xdr:colOff>
      <xdr:row>35</xdr:row>
      <xdr:rowOff>38136</xdr:rowOff>
    </xdr:to>
    <xdr:cxnSp macro="">
      <xdr:nvCxnSpPr>
        <xdr:cNvPr id="69" name="直線コネクタ 68"/>
        <xdr:cNvCxnSpPr/>
      </xdr:nvCxnSpPr>
      <xdr:spPr>
        <a:xfrm flipV="1">
          <a:off x="2019300" y="5966061"/>
          <a:ext cx="8890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38136</xdr:rowOff>
    </xdr:from>
    <xdr:to>
      <xdr:col>10</xdr:col>
      <xdr:colOff>114300</xdr:colOff>
      <xdr:row>35</xdr:row>
      <xdr:rowOff>67854</xdr:rowOff>
    </xdr:to>
    <xdr:cxnSp macro="">
      <xdr:nvCxnSpPr>
        <xdr:cNvPr id="72" name="直線コネクタ 71"/>
        <xdr:cNvCxnSpPr/>
      </xdr:nvCxnSpPr>
      <xdr:spPr>
        <a:xfrm flipV="1">
          <a:off x="1130300" y="603888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138376</xdr:rowOff>
    </xdr:from>
    <xdr:to>
      <xdr:col>24</xdr:col>
      <xdr:colOff>114300</xdr:colOff>
      <xdr:row>35</xdr:row>
      <xdr:rowOff>68526</xdr:rowOff>
    </xdr:to>
    <xdr:sp macro="" textlink="">
      <xdr:nvSpPr>
        <xdr:cNvPr id="82" name="楕円 81"/>
        <xdr:cNvSpPr/>
      </xdr:nvSpPr>
      <xdr:spPr>
        <a:xfrm>
          <a:off x="4584700" y="596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161253</xdr:rowOff>
    </xdr:from>
    <xdr:ext cx="534377" cy="259045"/>
    <xdr:sp macro="" textlink="">
      <xdr:nvSpPr>
        <xdr:cNvPr id="83" name="議会費該当値テキスト"/>
        <xdr:cNvSpPr txBox="1"/>
      </xdr:nvSpPr>
      <xdr:spPr>
        <a:xfrm>
          <a:off x="4686300" y="58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138376</xdr:rowOff>
    </xdr:from>
    <xdr:to>
      <xdr:col>20</xdr:col>
      <xdr:colOff>38100</xdr:colOff>
      <xdr:row>35</xdr:row>
      <xdr:rowOff>68526</xdr:rowOff>
    </xdr:to>
    <xdr:sp macro="" textlink="">
      <xdr:nvSpPr>
        <xdr:cNvPr id="84" name="楕円 83"/>
        <xdr:cNvSpPr/>
      </xdr:nvSpPr>
      <xdr:spPr>
        <a:xfrm>
          <a:off x="3746500" y="596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85053</xdr:rowOff>
    </xdr:from>
    <xdr:ext cx="534377" cy="259045"/>
    <xdr:sp macro="" textlink="">
      <xdr:nvSpPr>
        <xdr:cNvPr id="85" name="テキスト ボックス 84"/>
        <xdr:cNvSpPr txBox="1"/>
      </xdr:nvSpPr>
      <xdr:spPr>
        <a:xfrm>
          <a:off x="3530111" y="574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85961</xdr:rowOff>
    </xdr:from>
    <xdr:to>
      <xdr:col>15</xdr:col>
      <xdr:colOff>101600</xdr:colOff>
      <xdr:row>35</xdr:row>
      <xdr:rowOff>16111</xdr:rowOff>
    </xdr:to>
    <xdr:sp macro="" textlink="">
      <xdr:nvSpPr>
        <xdr:cNvPr id="86" name="楕円 85"/>
        <xdr:cNvSpPr/>
      </xdr:nvSpPr>
      <xdr:spPr>
        <a:xfrm>
          <a:off x="2857500" y="59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32638</xdr:rowOff>
    </xdr:from>
    <xdr:ext cx="534377" cy="259045"/>
    <xdr:sp macro="" textlink="">
      <xdr:nvSpPr>
        <xdr:cNvPr id="87" name="テキスト ボックス 86"/>
        <xdr:cNvSpPr txBox="1"/>
      </xdr:nvSpPr>
      <xdr:spPr>
        <a:xfrm>
          <a:off x="2641111" y="569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158786</xdr:rowOff>
    </xdr:from>
    <xdr:to>
      <xdr:col>10</xdr:col>
      <xdr:colOff>165100</xdr:colOff>
      <xdr:row>35</xdr:row>
      <xdr:rowOff>88936</xdr:rowOff>
    </xdr:to>
    <xdr:sp macro="" textlink="">
      <xdr:nvSpPr>
        <xdr:cNvPr id="88" name="楕円 87"/>
        <xdr:cNvSpPr/>
      </xdr:nvSpPr>
      <xdr:spPr>
        <a:xfrm>
          <a:off x="1968500" y="59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105463</xdr:rowOff>
    </xdr:from>
    <xdr:ext cx="534377" cy="259045"/>
    <xdr:sp macro="" textlink="">
      <xdr:nvSpPr>
        <xdr:cNvPr id="89" name="テキスト ボックス 88"/>
        <xdr:cNvSpPr txBox="1"/>
      </xdr:nvSpPr>
      <xdr:spPr>
        <a:xfrm>
          <a:off x="1752111" y="576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17054</xdr:rowOff>
    </xdr:from>
    <xdr:to>
      <xdr:col>6</xdr:col>
      <xdr:colOff>38100</xdr:colOff>
      <xdr:row>35</xdr:row>
      <xdr:rowOff>118654</xdr:rowOff>
    </xdr:to>
    <xdr:sp macro="" textlink="">
      <xdr:nvSpPr>
        <xdr:cNvPr id="90" name="楕円 89"/>
        <xdr:cNvSpPr/>
      </xdr:nvSpPr>
      <xdr:spPr>
        <a:xfrm>
          <a:off x="10795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135181</xdr:rowOff>
    </xdr:from>
    <xdr:ext cx="534377" cy="259045"/>
    <xdr:sp macro="" textlink="">
      <xdr:nvSpPr>
        <xdr:cNvPr id="91" name="テキスト ボックス 90"/>
        <xdr:cNvSpPr txBox="1"/>
      </xdr:nvSpPr>
      <xdr:spPr>
        <a:xfrm>
          <a:off x="863111" y="579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163108</xdr:rowOff>
    </xdr:from>
    <xdr:to>
      <xdr:col>24</xdr:col>
      <xdr:colOff>63500</xdr:colOff>
      <xdr:row>58</xdr:row>
      <xdr:rowOff>147508</xdr:rowOff>
    </xdr:to>
    <xdr:cxnSp macro="">
      <xdr:nvCxnSpPr>
        <xdr:cNvPr id="122" name="直線コネクタ 121"/>
        <xdr:cNvCxnSpPr/>
      </xdr:nvCxnSpPr>
      <xdr:spPr>
        <a:xfrm flipV="1">
          <a:off x="3797300" y="9935758"/>
          <a:ext cx="838200" cy="15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147508</xdr:rowOff>
    </xdr:from>
    <xdr:to>
      <xdr:col>19</xdr:col>
      <xdr:colOff>177800</xdr:colOff>
      <xdr:row>58</xdr:row>
      <xdr:rowOff>158355</xdr:rowOff>
    </xdr:to>
    <xdr:cxnSp macro="">
      <xdr:nvCxnSpPr>
        <xdr:cNvPr id="125" name="直線コネクタ 124"/>
        <xdr:cNvCxnSpPr/>
      </xdr:nvCxnSpPr>
      <xdr:spPr>
        <a:xfrm flipV="1">
          <a:off x="2908300" y="10091608"/>
          <a:ext cx="889000" cy="1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141870</xdr:rowOff>
    </xdr:from>
    <xdr:to>
      <xdr:col>15</xdr:col>
      <xdr:colOff>50800</xdr:colOff>
      <xdr:row>58</xdr:row>
      <xdr:rowOff>158355</xdr:rowOff>
    </xdr:to>
    <xdr:cxnSp macro="">
      <xdr:nvCxnSpPr>
        <xdr:cNvPr id="128" name="直線コネクタ 127"/>
        <xdr:cNvCxnSpPr/>
      </xdr:nvCxnSpPr>
      <xdr:spPr>
        <a:xfrm>
          <a:off x="2019300" y="10085970"/>
          <a:ext cx="889000" cy="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125698</xdr:rowOff>
    </xdr:from>
    <xdr:to>
      <xdr:col>10</xdr:col>
      <xdr:colOff>114300</xdr:colOff>
      <xdr:row>58</xdr:row>
      <xdr:rowOff>141870</xdr:rowOff>
    </xdr:to>
    <xdr:cxnSp macro="">
      <xdr:nvCxnSpPr>
        <xdr:cNvPr id="131" name="直線コネクタ 130"/>
        <xdr:cNvCxnSpPr/>
      </xdr:nvCxnSpPr>
      <xdr:spPr>
        <a:xfrm>
          <a:off x="1130300" y="10069798"/>
          <a:ext cx="889000" cy="1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112308</xdr:rowOff>
    </xdr:from>
    <xdr:to>
      <xdr:col>24</xdr:col>
      <xdr:colOff>114300</xdr:colOff>
      <xdr:row>58</xdr:row>
      <xdr:rowOff>42458</xdr:rowOff>
    </xdr:to>
    <xdr:sp macro="" textlink="">
      <xdr:nvSpPr>
        <xdr:cNvPr id="141" name="楕円 140"/>
        <xdr:cNvSpPr/>
      </xdr:nvSpPr>
      <xdr:spPr>
        <a:xfrm>
          <a:off x="4584700" y="9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96708</xdr:rowOff>
    </xdr:from>
    <xdr:to>
      <xdr:col>20</xdr:col>
      <xdr:colOff>38100</xdr:colOff>
      <xdr:row>59</xdr:row>
      <xdr:rowOff>26858</xdr:rowOff>
    </xdr:to>
    <xdr:sp macro="" textlink="">
      <xdr:nvSpPr>
        <xdr:cNvPr id="143" name="楕円 142"/>
        <xdr:cNvSpPr/>
      </xdr:nvSpPr>
      <xdr:spPr>
        <a:xfrm>
          <a:off x="3746500" y="1004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17985</xdr:rowOff>
    </xdr:from>
    <xdr:ext cx="599010" cy="259045"/>
    <xdr:sp macro="" textlink="">
      <xdr:nvSpPr>
        <xdr:cNvPr id="144" name="テキスト ボックス 143"/>
        <xdr:cNvSpPr txBox="1"/>
      </xdr:nvSpPr>
      <xdr:spPr>
        <a:xfrm>
          <a:off x="3497795" y="1013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107555</xdr:rowOff>
    </xdr:from>
    <xdr:to>
      <xdr:col>15</xdr:col>
      <xdr:colOff>101600</xdr:colOff>
      <xdr:row>59</xdr:row>
      <xdr:rowOff>37705</xdr:rowOff>
    </xdr:to>
    <xdr:sp macro="" textlink="">
      <xdr:nvSpPr>
        <xdr:cNvPr id="145" name="楕円 144"/>
        <xdr:cNvSpPr/>
      </xdr:nvSpPr>
      <xdr:spPr>
        <a:xfrm>
          <a:off x="2857500" y="100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28832</xdr:rowOff>
    </xdr:from>
    <xdr:ext cx="599010" cy="259045"/>
    <xdr:sp macro="" textlink="">
      <xdr:nvSpPr>
        <xdr:cNvPr id="146" name="テキスト ボックス 145"/>
        <xdr:cNvSpPr txBox="1"/>
      </xdr:nvSpPr>
      <xdr:spPr>
        <a:xfrm>
          <a:off x="2608795" y="1014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91070</xdr:rowOff>
    </xdr:from>
    <xdr:to>
      <xdr:col>10</xdr:col>
      <xdr:colOff>165100</xdr:colOff>
      <xdr:row>59</xdr:row>
      <xdr:rowOff>21220</xdr:rowOff>
    </xdr:to>
    <xdr:sp macro="" textlink="">
      <xdr:nvSpPr>
        <xdr:cNvPr id="147" name="楕円 146"/>
        <xdr:cNvSpPr/>
      </xdr:nvSpPr>
      <xdr:spPr>
        <a:xfrm>
          <a:off x="1968500" y="100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12347</xdr:rowOff>
    </xdr:from>
    <xdr:ext cx="599010" cy="259045"/>
    <xdr:sp macro="" textlink="">
      <xdr:nvSpPr>
        <xdr:cNvPr id="148" name="テキスト ボックス 147"/>
        <xdr:cNvSpPr txBox="1"/>
      </xdr:nvSpPr>
      <xdr:spPr>
        <a:xfrm>
          <a:off x="1719795" y="1012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74898</xdr:rowOff>
    </xdr:from>
    <xdr:to>
      <xdr:col>6</xdr:col>
      <xdr:colOff>38100</xdr:colOff>
      <xdr:row>59</xdr:row>
      <xdr:rowOff>5048</xdr:rowOff>
    </xdr:to>
    <xdr:sp macro="" textlink="">
      <xdr:nvSpPr>
        <xdr:cNvPr id="149" name="楕円 148"/>
        <xdr:cNvSpPr/>
      </xdr:nvSpPr>
      <xdr:spPr>
        <a:xfrm>
          <a:off x="1079500" y="100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167625</xdr:rowOff>
    </xdr:from>
    <xdr:ext cx="599010" cy="259045"/>
    <xdr:sp macro="" textlink="">
      <xdr:nvSpPr>
        <xdr:cNvPr id="150" name="テキスト ボックス 149"/>
        <xdr:cNvSpPr txBox="1"/>
      </xdr:nvSpPr>
      <xdr:spPr>
        <a:xfrm>
          <a:off x="830795" y="1011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121561</xdr:rowOff>
    </xdr:from>
    <xdr:to>
      <xdr:col>24</xdr:col>
      <xdr:colOff>63500</xdr:colOff>
      <xdr:row>74</xdr:row>
      <xdr:rowOff>159320</xdr:rowOff>
    </xdr:to>
    <xdr:cxnSp macro="">
      <xdr:nvCxnSpPr>
        <xdr:cNvPr id="176" name="直線コネクタ 175"/>
        <xdr:cNvCxnSpPr/>
      </xdr:nvCxnSpPr>
      <xdr:spPr>
        <a:xfrm flipV="1">
          <a:off x="3797300" y="12808861"/>
          <a:ext cx="838200" cy="3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159320</xdr:rowOff>
    </xdr:from>
    <xdr:to>
      <xdr:col>19</xdr:col>
      <xdr:colOff>177800</xdr:colOff>
      <xdr:row>75</xdr:row>
      <xdr:rowOff>16570</xdr:rowOff>
    </xdr:to>
    <xdr:cxnSp macro="">
      <xdr:nvCxnSpPr>
        <xdr:cNvPr id="179" name="直線コネクタ 178"/>
        <xdr:cNvCxnSpPr/>
      </xdr:nvCxnSpPr>
      <xdr:spPr>
        <a:xfrm flipV="1">
          <a:off x="2908300" y="12846620"/>
          <a:ext cx="889000" cy="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162502</xdr:rowOff>
    </xdr:from>
    <xdr:to>
      <xdr:col>15</xdr:col>
      <xdr:colOff>50800</xdr:colOff>
      <xdr:row>75</xdr:row>
      <xdr:rowOff>16570</xdr:rowOff>
    </xdr:to>
    <xdr:cxnSp macro="">
      <xdr:nvCxnSpPr>
        <xdr:cNvPr id="182" name="直線コネクタ 181"/>
        <xdr:cNvCxnSpPr/>
      </xdr:nvCxnSpPr>
      <xdr:spPr>
        <a:xfrm>
          <a:off x="2019300" y="12849802"/>
          <a:ext cx="889000" cy="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76967</xdr:rowOff>
    </xdr:from>
    <xdr:to>
      <xdr:col>10</xdr:col>
      <xdr:colOff>114300</xdr:colOff>
      <xdr:row>74</xdr:row>
      <xdr:rowOff>162502</xdr:rowOff>
    </xdr:to>
    <xdr:cxnSp macro="">
      <xdr:nvCxnSpPr>
        <xdr:cNvPr id="185" name="直線コネクタ 184"/>
        <xdr:cNvCxnSpPr/>
      </xdr:nvCxnSpPr>
      <xdr:spPr>
        <a:xfrm>
          <a:off x="1130300" y="12249917"/>
          <a:ext cx="889000" cy="59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70761</xdr:rowOff>
    </xdr:from>
    <xdr:to>
      <xdr:col>24</xdr:col>
      <xdr:colOff>114300</xdr:colOff>
      <xdr:row>75</xdr:row>
      <xdr:rowOff>911</xdr:rowOff>
    </xdr:to>
    <xdr:sp macro="" textlink="">
      <xdr:nvSpPr>
        <xdr:cNvPr id="195" name="楕円 194"/>
        <xdr:cNvSpPr/>
      </xdr:nvSpPr>
      <xdr:spPr>
        <a:xfrm>
          <a:off x="4584700" y="127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93638</xdr:rowOff>
    </xdr:from>
    <xdr:ext cx="599010" cy="259045"/>
    <xdr:sp macro="" textlink="">
      <xdr:nvSpPr>
        <xdr:cNvPr id="196" name="民生費該当値テキスト"/>
        <xdr:cNvSpPr txBox="1"/>
      </xdr:nvSpPr>
      <xdr:spPr>
        <a:xfrm>
          <a:off x="4686300" y="1260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108520</xdr:rowOff>
    </xdr:from>
    <xdr:to>
      <xdr:col>20</xdr:col>
      <xdr:colOff>38100</xdr:colOff>
      <xdr:row>75</xdr:row>
      <xdr:rowOff>38670</xdr:rowOff>
    </xdr:to>
    <xdr:sp macro="" textlink="">
      <xdr:nvSpPr>
        <xdr:cNvPr id="197" name="楕円 196"/>
        <xdr:cNvSpPr/>
      </xdr:nvSpPr>
      <xdr:spPr>
        <a:xfrm>
          <a:off x="3746500" y="127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55197</xdr:rowOff>
    </xdr:from>
    <xdr:ext cx="599010" cy="259045"/>
    <xdr:sp macro="" textlink="">
      <xdr:nvSpPr>
        <xdr:cNvPr id="198" name="テキスト ボックス 197"/>
        <xdr:cNvSpPr txBox="1"/>
      </xdr:nvSpPr>
      <xdr:spPr>
        <a:xfrm>
          <a:off x="3497795" y="1257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137220</xdr:rowOff>
    </xdr:from>
    <xdr:to>
      <xdr:col>15</xdr:col>
      <xdr:colOff>101600</xdr:colOff>
      <xdr:row>75</xdr:row>
      <xdr:rowOff>67370</xdr:rowOff>
    </xdr:to>
    <xdr:sp macro="" textlink="">
      <xdr:nvSpPr>
        <xdr:cNvPr id="199" name="楕円 198"/>
        <xdr:cNvSpPr/>
      </xdr:nvSpPr>
      <xdr:spPr>
        <a:xfrm>
          <a:off x="2857500" y="128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83897</xdr:rowOff>
    </xdr:from>
    <xdr:ext cx="599010" cy="259045"/>
    <xdr:sp macro="" textlink="">
      <xdr:nvSpPr>
        <xdr:cNvPr id="200" name="テキスト ボックス 199"/>
        <xdr:cNvSpPr txBox="1"/>
      </xdr:nvSpPr>
      <xdr:spPr>
        <a:xfrm>
          <a:off x="2608795" y="1259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111702</xdr:rowOff>
    </xdr:from>
    <xdr:to>
      <xdr:col>10</xdr:col>
      <xdr:colOff>165100</xdr:colOff>
      <xdr:row>75</xdr:row>
      <xdr:rowOff>41852</xdr:rowOff>
    </xdr:to>
    <xdr:sp macro="" textlink="">
      <xdr:nvSpPr>
        <xdr:cNvPr id="201" name="楕円 200"/>
        <xdr:cNvSpPr/>
      </xdr:nvSpPr>
      <xdr:spPr>
        <a:xfrm>
          <a:off x="1968500" y="127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58379</xdr:rowOff>
    </xdr:from>
    <xdr:ext cx="599010" cy="259045"/>
    <xdr:sp macro="" textlink="">
      <xdr:nvSpPr>
        <xdr:cNvPr id="202" name="テキスト ボックス 201"/>
        <xdr:cNvSpPr txBox="1"/>
      </xdr:nvSpPr>
      <xdr:spPr>
        <a:xfrm>
          <a:off x="1719795" y="1257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26167</xdr:rowOff>
    </xdr:from>
    <xdr:to>
      <xdr:col>6</xdr:col>
      <xdr:colOff>38100</xdr:colOff>
      <xdr:row>71</xdr:row>
      <xdr:rowOff>127767</xdr:rowOff>
    </xdr:to>
    <xdr:sp macro="" textlink="">
      <xdr:nvSpPr>
        <xdr:cNvPr id="203" name="楕円 202"/>
        <xdr:cNvSpPr/>
      </xdr:nvSpPr>
      <xdr:spPr>
        <a:xfrm>
          <a:off x="1079500" y="121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144294</xdr:rowOff>
    </xdr:from>
    <xdr:ext cx="599010" cy="259045"/>
    <xdr:sp macro="" textlink="">
      <xdr:nvSpPr>
        <xdr:cNvPr id="204" name="テキスト ボックス 203"/>
        <xdr:cNvSpPr txBox="1"/>
      </xdr:nvSpPr>
      <xdr:spPr>
        <a:xfrm>
          <a:off x="830795" y="1197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158091</xdr:rowOff>
    </xdr:from>
    <xdr:to>
      <xdr:col>24</xdr:col>
      <xdr:colOff>63500</xdr:colOff>
      <xdr:row>94</xdr:row>
      <xdr:rowOff>111942</xdr:rowOff>
    </xdr:to>
    <xdr:cxnSp macro="">
      <xdr:nvCxnSpPr>
        <xdr:cNvPr id="229" name="直線コネクタ 228"/>
        <xdr:cNvCxnSpPr/>
      </xdr:nvCxnSpPr>
      <xdr:spPr>
        <a:xfrm flipV="1">
          <a:off x="3797300" y="16102941"/>
          <a:ext cx="838200" cy="12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111942</xdr:rowOff>
    </xdr:from>
    <xdr:to>
      <xdr:col>19</xdr:col>
      <xdr:colOff>177800</xdr:colOff>
      <xdr:row>94</xdr:row>
      <xdr:rowOff>149307</xdr:rowOff>
    </xdr:to>
    <xdr:cxnSp macro="">
      <xdr:nvCxnSpPr>
        <xdr:cNvPr id="232" name="直線コネクタ 231"/>
        <xdr:cNvCxnSpPr/>
      </xdr:nvCxnSpPr>
      <xdr:spPr>
        <a:xfrm flipV="1">
          <a:off x="2908300" y="16228242"/>
          <a:ext cx="889000" cy="3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149307</xdr:rowOff>
    </xdr:from>
    <xdr:to>
      <xdr:col>15</xdr:col>
      <xdr:colOff>50800</xdr:colOff>
      <xdr:row>95</xdr:row>
      <xdr:rowOff>3135</xdr:rowOff>
    </xdr:to>
    <xdr:cxnSp macro="">
      <xdr:nvCxnSpPr>
        <xdr:cNvPr id="235" name="直線コネクタ 234"/>
        <xdr:cNvCxnSpPr/>
      </xdr:nvCxnSpPr>
      <xdr:spPr>
        <a:xfrm flipV="1">
          <a:off x="2019300" y="16265607"/>
          <a:ext cx="889000" cy="2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3135</xdr:rowOff>
    </xdr:from>
    <xdr:to>
      <xdr:col>10</xdr:col>
      <xdr:colOff>114300</xdr:colOff>
      <xdr:row>95</xdr:row>
      <xdr:rowOff>25783</xdr:rowOff>
    </xdr:to>
    <xdr:cxnSp macro="">
      <xdr:nvCxnSpPr>
        <xdr:cNvPr id="238" name="直線コネクタ 237"/>
        <xdr:cNvCxnSpPr/>
      </xdr:nvCxnSpPr>
      <xdr:spPr>
        <a:xfrm flipV="1">
          <a:off x="1130300" y="16290885"/>
          <a:ext cx="889000" cy="2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107291</xdr:rowOff>
    </xdr:from>
    <xdr:to>
      <xdr:col>24</xdr:col>
      <xdr:colOff>114300</xdr:colOff>
      <xdr:row>94</xdr:row>
      <xdr:rowOff>37441</xdr:rowOff>
    </xdr:to>
    <xdr:sp macro="" textlink="">
      <xdr:nvSpPr>
        <xdr:cNvPr id="248" name="楕円 247"/>
        <xdr:cNvSpPr/>
      </xdr:nvSpPr>
      <xdr:spPr>
        <a:xfrm>
          <a:off x="4584700" y="160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130168</xdr:rowOff>
    </xdr:from>
    <xdr:ext cx="599010" cy="259045"/>
    <xdr:sp macro="" textlink="">
      <xdr:nvSpPr>
        <xdr:cNvPr id="249" name="衛生費該当値テキスト"/>
        <xdr:cNvSpPr txBox="1"/>
      </xdr:nvSpPr>
      <xdr:spPr>
        <a:xfrm>
          <a:off x="4686300" y="1590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61142</xdr:rowOff>
    </xdr:from>
    <xdr:to>
      <xdr:col>20</xdr:col>
      <xdr:colOff>38100</xdr:colOff>
      <xdr:row>94</xdr:row>
      <xdr:rowOff>162742</xdr:rowOff>
    </xdr:to>
    <xdr:sp macro="" textlink="">
      <xdr:nvSpPr>
        <xdr:cNvPr id="250" name="楕円 249"/>
        <xdr:cNvSpPr/>
      </xdr:nvSpPr>
      <xdr:spPr>
        <a:xfrm>
          <a:off x="3746500" y="1617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7819</xdr:rowOff>
    </xdr:from>
    <xdr:ext cx="599010" cy="259045"/>
    <xdr:sp macro="" textlink="">
      <xdr:nvSpPr>
        <xdr:cNvPr id="251" name="テキスト ボックス 250"/>
        <xdr:cNvSpPr txBox="1"/>
      </xdr:nvSpPr>
      <xdr:spPr>
        <a:xfrm>
          <a:off x="3497795" y="159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98507</xdr:rowOff>
    </xdr:from>
    <xdr:to>
      <xdr:col>15</xdr:col>
      <xdr:colOff>101600</xdr:colOff>
      <xdr:row>95</xdr:row>
      <xdr:rowOff>28657</xdr:rowOff>
    </xdr:to>
    <xdr:sp macro="" textlink="">
      <xdr:nvSpPr>
        <xdr:cNvPr id="252" name="楕円 251"/>
        <xdr:cNvSpPr/>
      </xdr:nvSpPr>
      <xdr:spPr>
        <a:xfrm>
          <a:off x="2857500" y="162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45184</xdr:rowOff>
    </xdr:from>
    <xdr:ext cx="534377" cy="259045"/>
    <xdr:sp macro="" textlink="">
      <xdr:nvSpPr>
        <xdr:cNvPr id="253" name="テキスト ボックス 252"/>
        <xdr:cNvSpPr txBox="1"/>
      </xdr:nvSpPr>
      <xdr:spPr>
        <a:xfrm>
          <a:off x="2641111" y="159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123785</xdr:rowOff>
    </xdr:from>
    <xdr:to>
      <xdr:col>10</xdr:col>
      <xdr:colOff>165100</xdr:colOff>
      <xdr:row>95</xdr:row>
      <xdr:rowOff>53935</xdr:rowOff>
    </xdr:to>
    <xdr:sp macro="" textlink="">
      <xdr:nvSpPr>
        <xdr:cNvPr id="254" name="楕円 253"/>
        <xdr:cNvSpPr/>
      </xdr:nvSpPr>
      <xdr:spPr>
        <a:xfrm>
          <a:off x="1968500" y="162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70462</xdr:rowOff>
    </xdr:from>
    <xdr:ext cx="534377" cy="259045"/>
    <xdr:sp macro="" textlink="">
      <xdr:nvSpPr>
        <xdr:cNvPr id="255" name="テキスト ボックス 254"/>
        <xdr:cNvSpPr txBox="1"/>
      </xdr:nvSpPr>
      <xdr:spPr>
        <a:xfrm>
          <a:off x="1752111" y="1601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146433</xdr:rowOff>
    </xdr:from>
    <xdr:to>
      <xdr:col>6</xdr:col>
      <xdr:colOff>38100</xdr:colOff>
      <xdr:row>95</xdr:row>
      <xdr:rowOff>76583</xdr:rowOff>
    </xdr:to>
    <xdr:sp macro="" textlink="">
      <xdr:nvSpPr>
        <xdr:cNvPr id="256" name="楕円 255"/>
        <xdr:cNvSpPr/>
      </xdr:nvSpPr>
      <xdr:spPr>
        <a:xfrm>
          <a:off x="1079500" y="162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93110</xdr:rowOff>
    </xdr:from>
    <xdr:ext cx="534377" cy="259045"/>
    <xdr:sp macro="" textlink="">
      <xdr:nvSpPr>
        <xdr:cNvPr id="257" name="テキスト ボックス 256"/>
        <xdr:cNvSpPr txBox="1"/>
      </xdr:nvSpPr>
      <xdr:spPr>
        <a:xfrm>
          <a:off x="863111" y="1603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132842</xdr:rowOff>
    </xdr:from>
    <xdr:to>
      <xdr:col>55</xdr:col>
      <xdr:colOff>0</xdr:colOff>
      <xdr:row>38</xdr:row>
      <xdr:rowOff>136499</xdr:rowOff>
    </xdr:to>
    <xdr:cxnSp macro="">
      <xdr:nvCxnSpPr>
        <xdr:cNvPr id="284" name="直線コネクタ 283"/>
        <xdr:cNvCxnSpPr/>
      </xdr:nvCxnSpPr>
      <xdr:spPr>
        <a:xfrm flipV="1">
          <a:off x="9639300" y="6647942"/>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126898</xdr:rowOff>
    </xdr:from>
    <xdr:to>
      <xdr:col>50</xdr:col>
      <xdr:colOff>114300</xdr:colOff>
      <xdr:row>38</xdr:row>
      <xdr:rowOff>136499</xdr:rowOff>
    </xdr:to>
    <xdr:cxnSp macro="">
      <xdr:nvCxnSpPr>
        <xdr:cNvPr id="287" name="直線コネクタ 286"/>
        <xdr:cNvCxnSpPr/>
      </xdr:nvCxnSpPr>
      <xdr:spPr>
        <a:xfrm>
          <a:off x="8750300" y="664199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126898</xdr:rowOff>
    </xdr:from>
    <xdr:to>
      <xdr:col>45</xdr:col>
      <xdr:colOff>177800</xdr:colOff>
      <xdr:row>38</xdr:row>
      <xdr:rowOff>136499</xdr:rowOff>
    </xdr:to>
    <xdr:cxnSp macro="">
      <xdr:nvCxnSpPr>
        <xdr:cNvPr id="290" name="直線コネクタ 289"/>
        <xdr:cNvCxnSpPr/>
      </xdr:nvCxnSpPr>
      <xdr:spPr>
        <a:xfrm flipV="1">
          <a:off x="7861300" y="664199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136499</xdr:rowOff>
    </xdr:from>
    <xdr:to>
      <xdr:col>41</xdr:col>
      <xdr:colOff>50800</xdr:colOff>
      <xdr:row>38</xdr:row>
      <xdr:rowOff>139243</xdr:rowOff>
    </xdr:to>
    <xdr:cxnSp macro="">
      <xdr:nvCxnSpPr>
        <xdr:cNvPr id="293" name="直線コネクタ 292"/>
        <xdr:cNvCxnSpPr/>
      </xdr:nvCxnSpPr>
      <xdr:spPr>
        <a:xfrm flipV="1">
          <a:off x="6972300" y="665159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82042</xdr:rowOff>
    </xdr:from>
    <xdr:to>
      <xdr:col>55</xdr:col>
      <xdr:colOff>50800</xdr:colOff>
      <xdr:row>39</xdr:row>
      <xdr:rowOff>12192</xdr:rowOff>
    </xdr:to>
    <xdr:sp macro="" textlink="">
      <xdr:nvSpPr>
        <xdr:cNvPr id="303" name="楕円 302"/>
        <xdr:cNvSpPr/>
      </xdr:nvSpPr>
      <xdr:spPr>
        <a:xfrm>
          <a:off x="10426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168419</xdr:rowOff>
    </xdr:from>
    <xdr:ext cx="313932" cy="259045"/>
    <xdr:sp macro="" textlink="">
      <xdr:nvSpPr>
        <xdr:cNvPr id="304" name="労働費該当値テキスト"/>
        <xdr:cNvSpPr txBox="1"/>
      </xdr:nvSpPr>
      <xdr:spPr>
        <a:xfrm>
          <a:off x="10528300" y="6512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85699</xdr:rowOff>
    </xdr:from>
    <xdr:to>
      <xdr:col>50</xdr:col>
      <xdr:colOff>165100</xdr:colOff>
      <xdr:row>39</xdr:row>
      <xdr:rowOff>15849</xdr:rowOff>
    </xdr:to>
    <xdr:sp macro="" textlink="">
      <xdr:nvSpPr>
        <xdr:cNvPr id="305" name="楕円 304"/>
        <xdr:cNvSpPr/>
      </xdr:nvSpPr>
      <xdr:spPr>
        <a:xfrm>
          <a:off x="9588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6976</xdr:rowOff>
    </xdr:from>
    <xdr:ext cx="249299" cy="259045"/>
    <xdr:sp macro="" textlink="">
      <xdr:nvSpPr>
        <xdr:cNvPr id="306" name="テキスト ボックス 305"/>
        <xdr:cNvSpPr txBox="1"/>
      </xdr:nvSpPr>
      <xdr:spPr>
        <a:xfrm>
          <a:off x="9514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76098</xdr:rowOff>
    </xdr:from>
    <xdr:to>
      <xdr:col>46</xdr:col>
      <xdr:colOff>38100</xdr:colOff>
      <xdr:row>39</xdr:row>
      <xdr:rowOff>6248</xdr:rowOff>
    </xdr:to>
    <xdr:sp macro="" textlink="">
      <xdr:nvSpPr>
        <xdr:cNvPr id="307" name="楕円 306"/>
        <xdr:cNvSpPr/>
      </xdr:nvSpPr>
      <xdr:spPr>
        <a:xfrm>
          <a:off x="8699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168825</xdr:rowOff>
    </xdr:from>
    <xdr:ext cx="313932" cy="259045"/>
    <xdr:sp macro="" textlink="">
      <xdr:nvSpPr>
        <xdr:cNvPr id="308" name="テキスト ボックス 307"/>
        <xdr:cNvSpPr txBox="1"/>
      </xdr:nvSpPr>
      <xdr:spPr>
        <a:xfrm>
          <a:off x="8593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09" name="楕円 308"/>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6976</xdr:rowOff>
    </xdr:from>
    <xdr:ext cx="249299" cy="259045"/>
    <xdr:sp macro="" textlink="">
      <xdr:nvSpPr>
        <xdr:cNvPr id="310" name="テキスト ボックス 309"/>
        <xdr:cNvSpPr txBox="1"/>
      </xdr:nvSpPr>
      <xdr:spPr>
        <a:xfrm>
          <a:off x="7736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1" name="楕円 310"/>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2" name="テキスト ボックス 311"/>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25591</xdr:rowOff>
    </xdr:from>
    <xdr:to>
      <xdr:col>55</xdr:col>
      <xdr:colOff>0</xdr:colOff>
      <xdr:row>58</xdr:row>
      <xdr:rowOff>47964</xdr:rowOff>
    </xdr:to>
    <xdr:cxnSp macro="">
      <xdr:nvCxnSpPr>
        <xdr:cNvPr id="341" name="直線コネクタ 340"/>
        <xdr:cNvCxnSpPr/>
      </xdr:nvCxnSpPr>
      <xdr:spPr>
        <a:xfrm flipV="1">
          <a:off x="9639300" y="9969691"/>
          <a:ext cx="838200" cy="2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47964</xdr:rowOff>
    </xdr:from>
    <xdr:to>
      <xdr:col>50</xdr:col>
      <xdr:colOff>114300</xdr:colOff>
      <xdr:row>58</xdr:row>
      <xdr:rowOff>63020</xdr:rowOff>
    </xdr:to>
    <xdr:cxnSp macro="">
      <xdr:nvCxnSpPr>
        <xdr:cNvPr id="344" name="直線コネクタ 343"/>
        <xdr:cNvCxnSpPr/>
      </xdr:nvCxnSpPr>
      <xdr:spPr>
        <a:xfrm flipV="1">
          <a:off x="8750300" y="9992064"/>
          <a:ext cx="889000" cy="1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49328</xdr:rowOff>
    </xdr:from>
    <xdr:to>
      <xdr:col>45</xdr:col>
      <xdr:colOff>177800</xdr:colOff>
      <xdr:row>58</xdr:row>
      <xdr:rowOff>63020</xdr:rowOff>
    </xdr:to>
    <xdr:cxnSp macro="">
      <xdr:nvCxnSpPr>
        <xdr:cNvPr id="347" name="直線コネクタ 346"/>
        <xdr:cNvCxnSpPr/>
      </xdr:nvCxnSpPr>
      <xdr:spPr>
        <a:xfrm>
          <a:off x="7861300" y="9993428"/>
          <a:ext cx="889000" cy="1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49328</xdr:rowOff>
    </xdr:from>
    <xdr:to>
      <xdr:col>41</xdr:col>
      <xdr:colOff>50800</xdr:colOff>
      <xdr:row>58</xdr:row>
      <xdr:rowOff>61773</xdr:rowOff>
    </xdr:to>
    <xdr:cxnSp macro="">
      <xdr:nvCxnSpPr>
        <xdr:cNvPr id="350" name="直線コネクタ 349"/>
        <xdr:cNvCxnSpPr/>
      </xdr:nvCxnSpPr>
      <xdr:spPr>
        <a:xfrm flipV="1">
          <a:off x="6972300" y="9993428"/>
          <a:ext cx="8890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146241</xdr:rowOff>
    </xdr:from>
    <xdr:to>
      <xdr:col>55</xdr:col>
      <xdr:colOff>50800</xdr:colOff>
      <xdr:row>58</xdr:row>
      <xdr:rowOff>76391</xdr:rowOff>
    </xdr:to>
    <xdr:sp macro="" textlink="">
      <xdr:nvSpPr>
        <xdr:cNvPr id="360" name="楕円 359"/>
        <xdr:cNvSpPr/>
      </xdr:nvSpPr>
      <xdr:spPr>
        <a:xfrm>
          <a:off x="10426700" y="99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169118</xdr:rowOff>
    </xdr:from>
    <xdr:ext cx="599010" cy="259045"/>
    <xdr:sp macro="" textlink="">
      <xdr:nvSpPr>
        <xdr:cNvPr id="361" name="農林水産業費該当値テキスト"/>
        <xdr:cNvSpPr txBox="1"/>
      </xdr:nvSpPr>
      <xdr:spPr>
        <a:xfrm>
          <a:off x="10528300" y="977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168614</xdr:rowOff>
    </xdr:from>
    <xdr:to>
      <xdr:col>50</xdr:col>
      <xdr:colOff>165100</xdr:colOff>
      <xdr:row>58</xdr:row>
      <xdr:rowOff>98764</xdr:rowOff>
    </xdr:to>
    <xdr:sp macro="" textlink="">
      <xdr:nvSpPr>
        <xdr:cNvPr id="362" name="楕円 361"/>
        <xdr:cNvSpPr/>
      </xdr:nvSpPr>
      <xdr:spPr>
        <a:xfrm>
          <a:off x="9588500" y="99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115291</xdr:rowOff>
    </xdr:from>
    <xdr:ext cx="599010" cy="259045"/>
    <xdr:sp macro="" textlink="">
      <xdr:nvSpPr>
        <xdr:cNvPr id="363" name="テキスト ボックス 362"/>
        <xdr:cNvSpPr txBox="1"/>
      </xdr:nvSpPr>
      <xdr:spPr>
        <a:xfrm>
          <a:off x="9339795" y="971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12220</xdr:rowOff>
    </xdr:from>
    <xdr:to>
      <xdr:col>46</xdr:col>
      <xdr:colOff>38100</xdr:colOff>
      <xdr:row>58</xdr:row>
      <xdr:rowOff>113820</xdr:rowOff>
    </xdr:to>
    <xdr:sp macro="" textlink="">
      <xdr:nvSpPr>
        <xdr:cNvPr id="364" name="楕円 363"/>
        <xdr:cNvSpPr/>
      </xdr:nvSpPr>
      <xdr:spPr>
        <a:xfrm>
          <a:off x="8699500" y="995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130347</xdr:rowOff>
    </xdr:from>
    <xdr:ext cx="599010" cy="259045"/>
    <xdr:sp macro="" textlink="">
      <xdr:nvSpPr>
        <xdr:cNvPr id="365" name="テキスト ボックス 364"/>
        <xdr:cNvSpPr txBox="1"/>
      </xdr:nvSpPr>
      <xdr:spPr>
        <a:xfrm>
          <a:off x="8450795" y="973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169978</xdr:rowOff>
    </xdr:from>
    <xdr:to>
      <xdr:col>41</xdr:col>
      <xdr:colOff>101600</xdr:colOff>
      <xdr:row>58</xdr:row>
      <xdr:rowOff>100128</xdr:rowOff>
    </xdr:to>
    <xdr:sp macro="" textlink="">
      <xdr:nvSpPr>
        <xdr:cNvPr id="366" name="楕円 365"/>
        <xdr:cNvSpPr/>
      </xdr:nvSpPr>
      <xdr:spPr>
        <a:xfrm>
          <a:off x="7810500" y="99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116655</xdr:rowOff>
    </xdr:from>
    <xdr:ext cx="599010" cy="259045"/>
    <xdr:sp macro="" textlink="">
      <xdr:nvSpPr>
        <xdr:cNvPr id="367" name="テキスト ボックス 366"/>
        <xdr:cNvSpPr txBox="1"/>
      </xdr:nvSpPr>
      <xdr:spPr>
        <a:xfrm>
          <a:off x="7561795" y="971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10973</xdr:rowOff>
    </xdr:from>
    <xdr:to>
      <xdr:col>36</xdr:col>
      <xdr:colOff>165100</xdr:colOff>
      <xdr:row>58</xdr:row>
      <xdr:rowOff>112573</xdr:rowOff>
    </xdr:to>
    <xdr:sp macro="" textlink="">
      <xdr:nvSpPr>
        <xdr:cNvPr id="368" name="楕円 367"/>
        <xdr:cNvSpPr/>
      </xdr:nvSpPr>
      <xdr:spPr>
        <a:xfrm>
          <a:off x="6921500" y="99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129100</xdr:rowOff>
    </xdr:from>
    <xdr:ext cx="599010" cy="259045"/>
    <xdr:sp macro="" textlink="">
      <xdr:nvSpPr>
        <xdr:cNvPr id="369" name="テキスト ボックス 368"/>
        <xdr:cNvSpPr txBox="1"/>
      </xdr:nvSpPr>
      <xdr:spPr>
        <a:xfrm>
          <a:off x="6672795" y="973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40117</xdr:rowOff>
    </xdr:from>
    <xdr:to>
      <xdr:col>55</xdr:col>
      <xdr:colOff>0</xdr:colOff>
      <xdr:row>78</xdr:row>
      <xdr:rowOff>86587</xdr:rowOff>
    </xdr:to>
    <xdr:cxnSp macro="">
      <xdr:nvCxnSpPr>
        <xdr:cNvPr id="396" name="直線コネクタ 395"/>
        <xdr:cNvCxnSpPr/>
      </xdr:nvCxnSpPr>
      <xdr:spPr>
        <a:xfrm flipV="1">
          <a:off x="9639300" y="13413217"/>
          <a:ext cx="838200" cy="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75138</xdr:rowOff>
    </xdr:from>
    <xdr:to>
      <xdr:col>50</xdr:col>
      <xdr:colOff>114300</xdr:colOff>
      <xdr:row>78</xdr:row>
      <xdr:rowOff>86587</xdr:rowOff>
    </xdr:to>
    <xdr:cxnSp macro="">
      <xdr:nvCxnSpPr>
        <xdr:cNvPr id="399" name="直線コネクタ 398"/>
        <xdr:cNvCxnSpPr/>
      </xdr:nvCxnSpPr>
      <xdr:spPr>
        <a:xfrm>
          <a:off x="8750300" y="13448238"/>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75138</xdr:rowOff>
    </xdr:from>
    <xdr:to>
      <xdr:col>45</xdr:col>
      <xdr:colOff>177800</xdr:colOff>
      <xdr:row>78</xdr:row>
      <xdr:rowOff>97872</xdr:rowOff>
    </xdr:to>
    <xdr:cxnSp macro="">
      <xdr:nvCxnSpPr>
        <xdr:cNvPr id="402" name="直線コネクタ 401"/>
        <xdr:cNvCxnSpPr/>
      </xdr:nvCxnSpPr>
      <xdr:spPr>
        <a:xfrm flipV="1">
          <a:off x="7861300" y="13448238"/>
          <a:ext cx="889000" cy="2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71445</xdr:rowOff>
    </xdr:from>
    <xdr:to>
      <xdr:col>41</xdr:col>
      <xdr:colOff>50800</xdr:colOff>
      <xdr:row>78</xdr:row>
      <xdr:rowOff>97872</xdr:rowOff>
    </xdr:to>
    <xdr:cxnSp macro="">
      <xdr:nvCxnSpPr>
        <xdr:cNvPr id="405" name="直線コネクタ 404"/>
        <xdr:cNvCxnSpPr/>
      </xdr:nvCxnSpPr>
      <xdr:spPr>
        <a:xfrm>
          <a:off x="6972300" y="13444545"/>
          <a:ext cx="8890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160767</xdr:rowOff>
    </xdr:from>
    <xdr:to>
      <xdr:col>55</xdr:col>
      <xdr:colOff>50800</xdr:colOff>
      <xdr:row>78</xdr:row>
      <xdr:rowOff>90917</xdr:rowOff>
    </xdr:to>
    <xdr:sp macro="" textlink="">
      <xdr:nvSpPr>
        <xdr:cNvPr id="415" name="楕円 414"/>
        <xdr:cNvSpPr/>
      </xdr:nvSpPr>
      <xdr:spPr>
        <a:xfrm>
          <a:off x="10426700" y="1336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94466</xdr:rowOff>
    </xdr:from>
    <xdr:ext cx="534377" cy="259045"/>
    <xdr:sp macro="" textlink="">
      <xdr:nvSpPr>
        <xdr:cNvPr id="416" name="商工費該当値テキスト"/>
        <xdr:cNvSpPr txBox="1"/>
      </xdr:nvSpPr>
      <xdr:spPr>
        <a:xfrm>
          <a:off x="10528300" y="1329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35787</xdr:rowOff>
    </xdr:from>
    <xdr:to>
      <xdr:col>50</xdr:col>
      <xdr:colOff>165100</xdr:colOff>
      <xdr:row>78</xdr:row>
      <xdr:rowOff>137387</xdr:rowOff>
    </xdr:to>
    <xdr:sp macro="" textlink="">
      <xdr:nvSpPr>
        <xdr:cNvPr id="417" name="楕円 416"/>
        <xdr:cNvSpPr/>
      </xdr:nvSpPr>
      <xdr:spPr>
        <a:xfrm>
          <a:off x="9588500" y="134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128514</xdr:rowOff>
    </xdr:from>
    <xdr:ext cx="534377" cy="259045"/>
    <xdr:sp macro="" textlink="">
      <xdr:nvSpPr>
        <xdr:cNvPr id="418" name="テキスト ボックス 417"/>
        <xdr:cNvSpPr txBox="1"/>
      </xdr:nvSpPr>
      <xdr:spPr>
        <a:xfrm>
          <a:off x="9372111" y="1350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24338</xdr:rowOff>
    </xdr:from>
    <xdr:to>
      <xdr:col>46</xdr:col>
      <xdr:colOff>38100</xdr:colOff>
      <xdr:row>78</xdr:row>
      <xdr:rowOff>125938</xdr:rowOff>
    </xdr:to>
    <xdr:sp macro="" textlink="">
      <xdr:nvSpPr>
        <xdr:cNvPr id="419" name="楕円 418"/>
        <xdr:cNvSpPr/>
      </xdr:nvSpPr>
      <xdr:spPr>
        <a:xfrm>
          <a:off x="8699500" y="133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117065</xdr:rowOff>
    </xdr:from>
    <xdr:ext cx="534377" cy="259045"/>
    <xdr:sp macro="" textlink="">
      <xdr:nvSpPr>
        <xdr:cNvPr id="420" name="テキスト ボックス 419"/>
        <xdr:cNvSpPr txBox="1"/>
      </xdr:nvSpPr>
      <xdr:spPr>
        <a:xfrm>
          <a:off x="8483111" y="1349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47072</xdr:rowOff>
    </xdr:from>
    <xdr:to>
      <xdr:col>41</xdr:col>
      <xdr:colOff>101600</xdr:colOff>
      <xdr:row>78</xdr:row>
      <xdr:rowOff>148672</xdr:rowOff>
    </xdr:to>
    <xdr:sp macro="" textlink="">
      <xdr:nvSpPr>
        <xdr:cNvPr id="421" name="楕円 420"/>
        <xdr:cNvSpPr/>
      </xdr:nvSpPr>
      <xdr:spPr>
        <a:xfrm>
          <a:off x="7810500" y="134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139799</xdr:rowOff>
    </xdr:from>
    <xdr:ext cx="469744" cy="259045"/>
    <xdr:sp macro="" textlink="">
      <xdr:nvSpPr>
        <xdr:cNvPr id="422" name="テキスト ボックス 421"/>
        <xdr:cNvSpPr txBox="1"/>
      </xdr:nvSpPr>
      <xdr:spPr>
        <a:xfrm>
          <a:off x="7626428" y="135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20645</xdr:rowOff>
    </xdr:from>
    <xdr:to>
      <xdr:col>36</xdr:col>
      <xdr:colOff>165100</xdr:colOff>
      <xdr:row>78</xdr:row>
      <xdr:rowOff>122245</xdr:rowOff>
    </xdr:to>
    <xdr:sp macro="" textlink="">
      <xdr:nvSpPr>
        <xdr:cNvPr id="423" name="楕円 422"/>
        <xdr:cNvSpPr/>
      </xdr:nvSpPr>
      <xdr:spPr>
        <a:xfrm>
          <a:off x="6921500" y="133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113372</xdr:rowOff>
    </xdr:from>
    <xdr:ext cx="534377" cy="259045"/>
    <xdr:sp macro="" textlink="">
      <xdr:nvSpPr>
        <xdr:cNvPr id="424" name="テキスト ボックス 423"/>
        <xdr:cNvSpPr txBox="1"/>
      </xdr:nvSpPr>
      <xdr:spPr>
        <a:xfrm>
          <a:off x="6705111" y="1348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61313</xdr:rowOff>
    </xdr:from>
    <xdr:to>
      <xdr:col>55</xdr:col>
      <xdr:colOff>0</xdr:colOff>
      <xdr:row>98</xdr:row>
      <xdr:rowOff>77167</xdr:rowOff>
    </xdr:to>
    <xdr:cxnSp macro="">
      <xdr:nvCxnSpPr>
        <xdr:cNvPr id="451" name="直線コネクタ 450"/>
        <xdr:cNvCxnSpPr/>
      </xdr:nvCxnSpPr>
      <xdr:spPr>
        <a:xfrm flipV="1">
          <a:off x="9639300" y="16863413"/>
          <a:ext cx="838200" cy="1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77167</xdr:rowOff>
    </xdr:from>
    <xdr:to>
      <xdr:col>50</xdr:col>
      <xdr:colOff>114300</xdr:colOff>
      <xdr:row>98</xdr:row>
      <xdr:rowOff>77918</xdr:rowOff>
    </xdr:to>
    <xdr:cxnSp macro="">
      <xdr:nvCxnSpPr>
        <xdr:cNvPr id="454" name="直線コネクタ 453"/>
        <xdr:cNvCxnSpPr/>
      </xdr:nvCxnSpPr>
      <xdr:spPr>
        <a:xfrm flipV="1">
          <a:off x="8750300" y="16879267"/>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77918</xdr:rowOff>
    </xdr:from>
    <xdr:to>
      <xdr:col>45</xdr:col>
      <xdr:colOff>177800</xdr:colOff>
      <xdr:row>98</xdr:row>
      <xdr:rowOff>78549</xdr:rowOff>
    </xdr:to>
    <xdr:cxnSp macro="">
      <xdr:nvCxnSpPr>
        <xdr:cNvPr id="457" name="直線コネクタ 456"/>
        <xdr:cNvCxnSpPr/>
      </xdr:nvCxnSpPr>
      <xdr:spPr>
        <a:xfrm flipV="1">
          <a:off x="7861300" y="16880018"/>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72027</xdr:rowOff>
    </xdr:from>
    <xdr:to>
      <xdr:col>41</xdr:col>
      <xdr:colOff>50800</xdr:colOff>
      <xdr:row>98</xdr:row>
      <xdr:rowOff>78549</xdr:rowOff>
    </xdr:to>
    <xdr:cxnSp macro="">
      <xdr:nvCxnSpPr>
        <xdr:cNvPr id="460" name="直線コネクタ 459"/>
        <xdr:cNvCxnSpPr/>
      </xdr:nvCxnSpPr>
      <xdr:spPr>
        <a:xfrm>
          <a:off x="6972300" y="16874127"/>
          <a:ext cx="889000" cy="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10513</xdr:rowOff>
    </xdr:from>
    <xdr:to>
      <xdr:col>55</xdr:col>
      <xdr:colOff>50800</xdr:colOff>
      <xdr:row>98</xdr:row>
      <xdr:rowOff>112113</xdr:rowOff>
    </xdr:to>
    <xdr:sp macro="" textlink="">
      <xdr:nvSpPr>
        <xdr:cNvPr id="470" name="楕円 469"/>
        <xdr:cNvSpPr/>
      </xdr:nvSpPr>
      <xdr:spPr>
        <a:xfrm>
          <a:off x="10426700" y="168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155428</xdr:rowOff>
    </xdr:from>
    <xdr:ext cx="534377" cy="259045"/>
    <xdr:sp macro="" textlink="">
      <xdr:nvSpPr>
        <xdr:cNvPr id="471" name="土木費該当値テキスト"/>
        <xdr:cNvSpPr txBox="1"/>
      </xdr:nvSpPr>
      <xdr:spPr>
        <a:xfrm>
          <a:off x="10528300" y="16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26367</xdr:rowOff>
    </xdr:from>
    <xdr:to>
      <xdr:col>50</xdr:col>
      <xdr:colOff>165100</xdr:colOff>
      <xdr:row>98</xdr:row>
      <xdr:rowOff>127967</xdr:rowOff>
    </xdr:to>
    <xdr:sp macro="" textlink="">
      <xdr:nvSpPr>
        <xdr:cNvPr id="472" name="楕円 471"/>
        <xdr:cNvSpPr/>
      </xdr:nvSpPr>
      <xdr:spPr>
        <a:xfrm>
          <a:off x="9588500" y="168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119094</xdr:rowOff>
    </xdr:from>
    <xdr:ext cx="534377" cy="259045"/>
    <xdr:sp macro="" textlink="">
      <xdr:nvSpPr>
        <xdr:cNvPr id="473" name="テキスト ボックス 472"/>
        <xdr:cNvSpPr txBox="1"/>
      </xdr:nvSpPr>
      <xdr:spPr>
        <a:xfrm>
          <a:off x="9372111" y="169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27118</xdr:rowOff>
    </xdr:from>
    <xdr:to>
      <xdr:col>46</xdr:col>
      <xdr:colOff>38100</xdr:colOff>
      <xdr:row>98</xdr:row>
      <xdr:rowOff>128718</xdr:rowOff>
    </xdr:to>
    <xdr:sp macro="" textlink="">
      <xdr:nvSpPr>
        <xdr:cNvPr id="474" name="楕円 473"/>
        <xdr:cNvSpPr/>
      </xdr:nvSpPr>
      <xdr:spPr>
        <a:xfrm>
          <a:off x="8699500" y="168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119845</xdr:rowOff>
    </xdr:from>
    <xdr:ext cx="534377" cy="259045"/>
    <xdr:sp macro="" textlink="">
      <xdr:nvSpPr>
        <xdr:cNvPr id="475" name="テキスト ボックス 474"/>
        <xdr:cNvSpPr txBox="1"/>
      </xdr:nvSpPr>
      <xdr:spPr>
        <a:xfrm>
          <a:off x="8483111" y="1692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27749</xdr:rowOff>
    </xdr:from>
    <xdr:to>
      <xdr:col>41</xdr:col>
      <xdr:colOff>101600</xdr:colOff>
      <xdr:row>98</xdr:row>
      <xdr:rowOff>129349</xdr:rowOff>
    </xdr:to>
    <xdr:sp macro="" textlink="">
      <xdr:nvSpPr>
        <xdr:cNvPr id="476" name="楕円 475"/>
        <xdr:cNvSpPr/>
      </xdr:nvSpPr>
      <xdr:spPr>
        <a:xfrm>
          <a:off x="7810500" y="1682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120476</xdr:rowOff>
    </xdr:from>
    <xdr:ext cx="534377" cy="259045"/>
    <xdr:sp macro="" textlink="">
      <xdr:nvSpPr>
        <xdr:cNvPr id="477" name="テキスト ボックス 476"/>
        <xdr:cNvSpPr txBox="1"/>
      </xdr:nvSpPr>
      <xdr:spPr>
        <a:xfrm>
          <a:off x="7594111" y="1692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21227</xdr:rowOff>
    </xdr:from>
    <xdr:to>
      <xdr:col>36</xdr:col>
      <xdr:colOff>165100</xdr:colOff>
      <xdr:row>98</xdr:row>
      <xdr:rowOff>122827</xdr:rowOff>
    </xdr:to>
    <xdr:sp macro="" textlink="">
      <xdr:nvSpPr>
        <xdr:cNvPr id="478" name="楕円 477"/>
        <xdr:cNvSpPr/>
      </xdr:nvSpPr>
      <xdr:spPr>
        <a:xfrm>
          <a:off x="6921500" y="1682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113954</xdr:rowOff>
    </xdr:from>
    <xdr:ext cx="534377" cy="259045"/>
    <xdr:sp macro="" textlink="">
      <xdr:nvSpPr>
        <xdr:cNvPr id="479" name="テキスト ボックス 478"/>
        <xdr:cNvSpPr txBox="1"/>
      </xdr:nvSpPr>
      <xdr:spPr>
        <a:xfrm>
          <a:off x="6705111" y="1691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156813</xdr:rowOff>
    </xdr:from>
    <xdr:to>
      <xdr:col>85</xdr:col>
      <xdr:colOff>127000</xdr:colOff>
      <xdr:row>37</xdr:row>
      <xdr:rowOff>169912</xdr:rowOff>
    </xdr:to>
    <xdr:cxnSp macro="">
      <xdr:nvCxnSpPr>
        <xdr:cNvPr id="506" name="直線コネクタ 505"/>
        <xdr:cNvCxnSpPr/>
      </xdr:nvCxnSpPr>
      <xdr:spPr>
        <a:xfrm flipV="1">
          <a:off x="15481300" y="6500463"/>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150380</xdr:rowOff>
    </xdr:from>
    <xdr:to>
      <xdr:col>81</xdr:col>
      <xdr:colOff>50800</xdr:colOff>
      <xdr:row>37</xdr:row>
      <xdr:rowOff>169912</xdr:rowOff>
    </xdr:to>
    <xdr:cxnSp macro="">
      <xdr:nvCxnSpPr>
        <xdr:cNvPr id="509" name="直線コネクタ 508"/>
        <xdr:cNvCxnSpPr/>
      </xdr:nvCxnSpPr>
      <xdr:spPr>
        <a:xfrm>
          <a:off x="14592300" y="6494030"/>
          <a:ext cx="8890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150380</xdr:rowOff>
    </xdr:from>
    <xdr:to>
      <xdr:col>76</xdr:col>
      <xdr:colOff>114300</xdr:colOff>
      <xdr:row>37</xdr:row>
      <xdr:rowOff>153229</xdr:rowOff>
    </xdr:to>
    <xdr:cxnSp macro="">
      <xdr:nvCxnSpPr>
        <xdr:cNvPr id="512" name="直線コネクタ 511"/>
        <xdr:cNvCxnSpPr/>
      </xdr:nvCxnSpPr>
      <xdr:spPr>
        <a:xfrm flipV="1">
          <a:off x="13703300" y="6494030"/>
          <a:ext cx="889000" cy="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153229</xdr:rowOff>
    </xdr:from>
    <xdr:to>
      <xdr:col>71</xdr:col>
      <xdr:colOff>177800</xdr:colOff>
      <xdr:row>38</xdr:row>
      <xdr:rowOff>9869</xdr:rowOff>
    </xdr:to>
    <xdr:cxnSp macro="">
      <xdr:nvCxnSpPr>
        <xdr:cNvPr id="515" name="直線コネクタ 514"/>
        <xdr:cNvCxnSpPr/>
      </xdr:nvCxnSpPr>
      <xdr:spPr>
        <a:xfrm flipV="1">
          <a:off x="12814300" y="6496879"/>
          <a:ext cx="889000" cy="2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106013</xdr:rowOff>
    </xdr:from>
    <xdr:to>
      <xdr:col>85</xdr:col>
      <xdr:colOff>177800</xdr:colOff>
      <xdr:row>38</xdr:row>
      <xdr:rowOff>36163</xdr:rowOff>
    </xdr:to>
    <xdr:sp macro="" textlink="">
      <xdr:nvSpPr>
        <xdr:cNvPr id="525" name="楕円 524"/>
        <xdr:cNvSpPr/>
      </xdr:nvSpPr>
      <xdr:spPr>
        <a:xfrm>
          <a:off x="16268700" y="64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119112</xdr:rowOff>
    </xdr:from>
    <xdr:to>
      <xdr:col>81</xdr:col>
      <xdr:colOff>101600</xdr:colOff>
      <xdr:row>38</xdr:row>
      <xdr:rowOff>49262</xdr:rowOff>
    </xdr:to>
    <xdr:sp macro="" textlink="">
      <xdr:nvSpPr>
        <xdr:cNvPr id="527" name="楕円 526"/>
        <xdr:cNvSpPr/>
      </xdr:nvSpPr>
      <xdr:spPr>
        <a:xfrm>
          <a:off x="15430500" y="6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40389</xdr:rowOff>
    </xdr:from>
    <xdr:ext cx="534377" cy="259045"/>
    <xdr:sp macro="" textlink="">
      <xdr:nvSpPr>
        <xdr:cNvPr id="528" name="テキスト ボックス 527"/>
        <xdr:cNvSpPr txBox="1"/>
      </xdr:nvSpPr>
      <xdr:spPr>
        <a:xfrm>
          <a:off x="15214111" y="65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99580</xdr:rowOff>
    </xdr:from>
    <xdr:to>
      <xdr:col>76</xdr:col>
      <xdr:colOff>165100</xdr:colOff>
      <xdr:row>38</xdr:row>
      <xdr:rowOff>29730</xdr:rowOff>
    </xdr:to>
    <xdr:sp macro="" textlink="">
      <xdr:nvSpPr>
        <xdr:cNvPr id="529" name="楕円 528"/>
        <xdr:cNvSpPr/>
      </xdr:nvSpPr>
      <xdr:spPr>
        <a:xfrm>
          <a:off x="14541500" y="64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46257</xdr:rowOff>
    </xdr:from>
    <xdr:ext cx="534377" cy="259045"/>
    <xdr:sp macro="" textlink="">
      <xdr:nvSpPr>
        <xdr:cNvPr id="530" name="テキスト ボックス 529"/>
        <xdr:cNvSpPr txBox="1"/>
      </xdr:nvSpPr>
      <xdr:spPr>
        <a:xfrm>
          <a:off x="14325111" y="621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102429</xdr:rowOff>
    </xdr:from>
    <xdr:to>
      <xdr:col>72</xdr:col>
      <xdr:colOff>38100</xdr:colOff>
      <xdr:row>38</xdr:row>
      <xdr:rowOff>32579</xdr:rowOff>
    </xdr:to>
    <xdr:sp macro="" textlink="">
      <xdr:nvSpPr>
        <xdr:cNvPr id="531" name="楕円 530"/>
        <xdr:cNvSpPr/>
      </xdr:nvSpPr>
      <xdr:spPr>
        <a:xfrm>
          <a:off x="13652500" y="644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49106</xdr:rowOff>
    </xdr:from>
    <xdr:ext cx="534377" cy="259045"/>
    <xdr:sp macro="" textlink="">
      <xdr:nvSpPr>
        <xdr:cNvPr id="532" name="テキスト ボックス 531"/>
        <xdr:cNvSpPr txBox="1"/>
      </xdr:nvSpPr>
      <xdr:spPr>
        <a:xfrm>
          <a:off x="13436111" y="622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130519</xdr:rowOff>
    </xdr:from>
    <xdr:to>
      <xdr:col>67</xdr:col>
      <xdr:colOff>101600</xdr:colOff>
      <xdr:row>38</xdr:row>
      <xdr:rowOff>60669</xdr:rowOff>
    </xdr:to>
    <xdr:sp macro="" textlink="">
      <xdr:nvSpPr>
        <xdr:cNvPr id="533" name="楕円 532"/>
        <xdr:cNvSpPr/>
      </xdr:nvSpPr>
      <xdr:spPr>
        <a:xfrm>
          <a:off x="12763500" y="647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51796</xdr:rowOff>
    </xdr:from>
    <xdr:ext cx="534377" cy="259045"/>
    <xdr:sp macro="" textlink="">
      <xdr:nvSpPr>
        <xdr:cNvPr id="534" name="テキスト ボックス 533"/>
        <xdr:cNvSpPr txBox="1"/>
      </xdr:nvSpPr>
      <xdr:spPr>
        <a:xfrm>
          <a:off x="12547111" y="65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66215</xdr:rowOff>
    </xdr:from>
    <xdr:to>
      <xdr:col>85</xdr:col>
      <xdr:colOff>127000</xdr:colOff>
      <xdr:row>58</xdr:row>
      <xdr:rowOff>98865</xdr:rowOff>
    </xdr:to>
    <xdr:cxnSp macro="">
      <xdr:nvCxnSpPr>
        <xdr:cNvPr id="565" name="直線コネクタ 564"/>
        <xdr:cNvCxnSpPr/>
      </xdr:nvCxnSpPr>
      <xdr:spPr>
        <a:xfrm flipV="1">
          <a:off x="15481300" y="10010315"/>
          <a:ext cx="838200" cy="3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98865</xdr:rowOff>
    </xdr:from>
    <xdr:to>
      <xdr:col>81</xdr:col>
      <xdr:colOff>50800</xdr:colOff>
      <xdr:row>58</xdr:row>
      <xdr:rowOff>147258</xdr:rowOff>
    </xdr:to>
    <xdr:cxnSp macro="">
      <xdr:nvCxnSpPr>
        <xdr:cNvPr id="568" name="直線コネクタ 567"/>
        <xdr:cNvCxnSpPr/>
      </xdr:nvCxnSpPr>
      <xdr:spPr>
        <a:xfrm flipV="1">
          <a:off x="14592300" y="10042965"/>
          <a:ext cx="889000" cy="4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147258</xdr:rowOff>
    </xdr:from>
    <xdr:to>
      <xdr:col>76</xdr:col>
      <xdr:colOff>114300</xdr:colOff>
      <xdr:row>59</xdr:row>
      <xdr:rowOff>2784</xdr:rowOff>
    </xdr:to>
    <xdr:cxnSp macro="">
      <xdr:nvCxnSpPr>
        <xdr:cNvPr id="571" name="直線コネクタ 570"/>
        <xdr:cNvCxnSpPr/>
      </xdr:nvCxnSpPr>
      <xdr:spPr>
        <a:xfrm flipV="1">
          <a:off x="13703300" y="10091358"/>
          <a:ext cx="889000" cy="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2784</xdr:rowOff>
    </xdr:from>
    <xdr:to>
      <xdr:col>71</xdr:col>
      <xdr:colOff>177800</xdr:colOff>
      <xdr:row>59</xdr:row>
      <xdr:rowOff>11320</xdr:rowOff>
    </xdr:to>
    <xdr:cxnSp macro="">
      <xdr:nvCxnSpPr>
        <xdr:cNvPr id="574" name="直線コネクタ 573"/>
        <xdr:cNvCxnSpPr/>
      </xdr:nvCxnSpPr>
      <xdr:spPr>
        <a:xfrm flipV="1">
          <a:off x="12814300" y="10118334"/>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15415</xdr:rowOff>
    </xdr:from>
    <xdr:to>
      <xdr:col>85</xdr:col>
      <xdr:colOff>177800</xdr:colOff>
      <xdr:row>58</xdr:row>
      <xdr:rowOff>117015</xdr:rowOff>
    </xdr:to>
    <xdr:sp macro="" textlink="">
      <xdr:nvSpPr>
        <xdr:cNvPr id="584" name="楕円 583"/>
        <xdr:cNvSpPr/>
      </xdr:nvSpPr>
      <xdr:spPr>
        <a:xfrm>
          <a:off x="16268700" y="99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38292</xdr:rowOff>
    </xdr:from>
    <xdr:ext cx="599010" cy="259045"/>
    <xdr:sp macro="" textlink="">
      <xdr:nvSpPr>
        <xdr:cNvPr id="585" name="教育費該当値テキスト"/>
        <xdr:cNvSpPr txBox="1"/>
      </xdr:nvSpPr>
      <xdr:spPr>
        <a:xfrm>
          <a:off x="16370300" y="981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48065</xdr:rowOff>
    </xdr:from>
    <xdr:to>
      <xdr:col>81</xdr:col>
      <xdr:colOff>101600</xdr:colOff>
      <xdr:row>58</xdr:row>
      <xdr:rowOff>149665</xdr:rowOff>
    </xdr:to>
    <xdr:sp macro="" textlink="">
      <xdr:nvSpPr>
        <xdr:cNvPr id="586" name="楕円 585"/>
        <xdr:cNvSpPr/>
      </xdr:nvSpPr>
      <xdr:spPr>
        <a:xfrm>
          <a:off x="15430500" y="99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166192</xdr:rowOff>
    </xdr:from>
    <xdr:ext cx="599010" cy="259045"/>
    <xdr:sp macro="" textlink="">
      <xdr:nvSpPr>
        <xdr:cNvPr id="587" name="テキスト ボックス 586"/>
        <xdr:cNvSpPr txBox="1"/>
      </xdr:nvSpPr>
      <xdr:spPr>
        <a:xfrm>
          <a:off x="15181795" y="976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96458</xdr:rowOff>
    </xdr:from>
    <xdr:to>
      <xdr:col>76</xdr:col>
      <xdr:colOff>165100</xdr:colOff>
      <xdr:row>59</xdr:row>
      <xdr:rowOff>26608</xdr:rowOff>
    </xdr:to>
    <xdr:sp macro="" textlink="">
      <xdr:nvSpPr>
        <xdr:cNvPr id="588" name="楕円 587"/>
        <xdr:cNvSpPr/>
      </xdr:nvSpPr>
      <xdr:spPr>
        <a:xfrm>
          <a:off x="14541500" y="100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43135</xdr:rowOff>
    </xdr:from>
    <xdr:ext cx="534377" cy="259045"/>
    <xdr:sp macro="" textlink="">
      <xdr:nvSpPr>
        <xdr:cNvPr id="589" name="テキスト ボックス 588"/>
        <xdr:cNvSpPr txBox="1"/>
      </xdr:nvSpPr>
      <xdr:spPr>
        <a:xfrm>
          <a:off x="14325111" y="98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123434</xdr:rowOff>
    </xdr:from>
    <xdr:to>
      <xdr:col>72</xdr:col>
      <xdr:colOff>38100</xdr:colOff>
      <xdr:row>59</xdr:row>
      <xdr:rowOff>53584</xdr:rowOff>
    </xdr:to>
    <xdr:sp macro="" textlink="">
      <xdr:nvSpPr>
        <xdr:cNvPr id="590" name="楕円 589"/>
        <xdr:cNvSpPr/>
      </xdr:nvSpPr>
      <xdr:spPr>
        <a:xfrm>
          <a:off x="13652500" y="100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44711</xdr:rowOff>
    </xdr:from>
    <xdr:ext cx="534377" cy="259045"/>
    <xdr:sp macro="" textlink="">
      <xdr:nvSpPr>
        <xdr:cNvPr id="591" name="テキスト ボックス 590"/>
        <xdr:cNvSpPr txBox="1"/>
      </xdr:nvSpPr>
      <xdr:spPr>
        <a:xfrm>
          <a:off x="13436111" y="1016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131970</xdr:rowOff>
    </xdr:from>
    <xdr:to>
      <xdr:col>67</xdr:col>
      <xdr:colOff>101600</xdr:colOff>
      <xdr:row>59</xdr:row>
      <xdr:rowOff>62120</xdr:rowOff>
    </xdr:to>
    <xdr:sp macro="" textlink="">
      <xdr:nvSpPr>
        <xdr:cNvPr id="592" name="楕円 591"/>
        <xdr:cNvSpPr/>
      </xdr:nvSpPr>
      <xdr:spPr>
        <a:xfrm>
          <a:off x="12763500" y="100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53247</xdr:rowOff>
    </xdr:from>
    <xdr:ext cx="534377" cy="259045"/>
    <xdr:sp macro="" textlink="">
      <xdr:nvSpPr>
        <xdr:cNvPr id="593" name="テキスト ボックス 592"/>
        <xdr:cNvSpPr txBox="1"/>
      </xdr:nvSpPr>
      <xdr:spPr>
        <a:xfrm>
          <a:off x="12547111" y="101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33843</xdr:rowOff>
    </xdr:from>
    <xdr:to>
      <xdr:col>85</xdr:col>
      <xdr:colOff>127000</xdr:colOff>
      <xdr:row>78</xdr:row>
      <xdr:rowOff>161173</xdr:rowOff>
    </xdr:to>
    <xdr:cxnSp macro="">
      <xdr:nvCxnSpPr>
        <xdr:cNvPr id="622" name="直線コネクタ 621"/>
        <xdr:cNvCxnSpPr/>
      </xdr:nvCxnSpPr>
      <xdr:spPr>
        <a:xfrm>
          <a:off x="15481300" y="13406943"/>
          <a:ext cx="8382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33843</xdr:rowOff>
    </xdr:from>
    <xdr:to>
      <xdr:col>81</xdr:col>
      <xdr:colOff>50800</xdr:colOff>
      <xdr:row>78</xdr:row>
      <xdr:rowOff>70236</xdr:rowOff>
    </xdr:to>
    <xdr:cxnSp macro="">
      <xdr:nvCxnSpPr>
        <xdr:cNvPr id="625" name="直線コネクタ 624"/>
        <xdr:cNvCxnSpPr/>
      </xdr:nvCxnSpPr>
      <xdr:spPr>
        <a:xfrm flipV="1">
          <a:off x="14592300" y="13406943"/>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70236</xdr:rowOff>
    </xdr:from>
    <xdr:to>
      <xdr:col>76</xdr:col>
      <xdr:colOff>114300</xdr:colOff>
      <xdr:row>79</xdr:row>
      <xdr:rowOff>37267</xdr:rowOff>
    </xdr:to>
    <xdr:cxnSp macro="">
      <xdr:nvCxnSpPr>
        <xdr:cNvPr id="628" name="直線コネクタ 627"/>
        <xdr:cNvCxnSpPr/>
      </xdr:nvCxnSpPr>
      <xdr:spPr>
        <a:xfrm flipV="1">
          <a:off x="13703300" y="13443336"/>
          <a:ext cx="889000" cy="1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37267</xdr:rowOff>
    </xdr:from>
    <xdr:to>
      <xdr:col>71</xdr:col>
      <xdr:colOff>177800</xdr:colOff>
      <xdr:row>79</xdr:row>
      <xdr:rowOff>43402</xdr:rowOff>
    </xdr:to>
    <xdr:cxnSp macro="">
      <xdr:nvCxnSpPr>
        <xdr:cNvPr id="631" name="直線コネクタ 630"/>
        <xdr:cNvCxnSpPr/>
      </xdr:nvCxnSpPr>
      <xdr:spPr>
        <a:xfrm flipV="1">
          <a:off x="12814300" y="13581817"/>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110373</xdr:rowOff>
    </xdr:from>
    <xdr:to>
      <xdr:col>85</xdr:col>
      <xdr:colOff>177800</xdr:colOff>
      <xdr:row>79</xdr:row>
      <xdr:rowOff>40523</xdr:rowOff>
    </xdr:to>
    <xdr:sp macro="" textlink="">
      <xdr:nvSpPr>
        <xdr:cNvPr id="641" name="楕円 640"/>
        <xdr:cNvSpPr/>
      </xdr:nvSpPr>
      <xdr:spPr>
        <a:xfrm>
          <a:off x="16268700" y="1348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69750</xdr:rowOff>
    </xdr:from>
    <xdr:ext cx="534377" cy="259045"/>
    <xdr:sp macro="" textlink="">
      <xdr:nvSpPr>
        <xdr:cNvPr id="642" name="災害復旧費該当値テキスト"/>
        <xdr:cNvSpPr txBox="1"/>
      </xdr:nvSpPr>
      <xdr:spPr>
        <a:xfrm>
          <a:off x="16370300" y="132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154493</xdr:rowOff>
    </xdr:from>
    <xdr:to>
      <xdr:col>81</xdr:col>
      <xdr:colOff>101600</xdr:colOff>
      <xdr:row>78</xdr:row>
      <xdr:rowOff>84643</xdr:rowOff>
    </xdr:to>
    <xdr:sp macro="" textlink="">
      <xdr:nvSpPr>
        <xdr:cNvPr id="643" name="楕円 642"/>
        <xdr:cNvSpPr/>
      </xdr:nvSpPr>
      <xdr:spPr>
        <a:xfrm>
          <a:off x="15430500" y="133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101170</xdr:rowOff>
    </xdr:from>
    <xdr:ext cx="534377" cy="259045"/>
    <xdr:sp macro="" textlink="">
      <xdr:nvSpPr>
        <xdr:cNvPr id="644" name="テキスト ボックス 643"/>
        <xdr:cNvSpPr txBox="1"/>
      </xdr:nvSpPr>
      <xdr:spPr>
        <a:xfrm>
          <a:off x="15214111" y="1313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19436</xdr:rowOff>
    </xdr:from>
    <xdr:to>
      <xdr:col>76</xdr:col>
      <xdr:colOff>165100</xdr:colOff>
      <xdr:row>78</xdr:row>
      <xdr:rowOff>121036</xdr:rowOff>
    </xdr:to>
    <xdr:sp macro="" textlink="">
      <xdr:nvSpPr>
        <xdr:cNvPr id="645" name="楕円 644"/>
        <xdr:cNvSpPr/>
      </xdr:nvSpPr>
      <xdr:spPr>
        <a:xfrm>
          <a:off x="14541500" y="133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137563</xdr:rowOff>
    </xdr:from>
    <xdr:ext cx="534377" cy="259045"/>
    <xdr:sp macro="" textlink="">
      <xdr:nvSpPr>
        <xdr:cNvPr id="646" name="テキスト ボックス 645"/>
        <xdr:cNvSpPr txBox="1"/>
      </xdr:nvSpPr>
      <xdr:spPr>
        <a:xfrm>
          <a:off x="14325111" y="131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157917</xdr:rowOff>
    </xdr:from>
    <xdr:to>
      <xdr:col>72</xdr:col>
      <xdr:colOff>38100</xdr:colOff>
      <xdr:row>79</xdr:row>
      <xdr:rowOff>88067</xdr:rowOff>
    </xdr:to>
    <xdr:sp macro="" textlink="">
      <xdr:nvSpPr>
        <xdr:cNvPr id="647" name="楕円 646"/>
        <xdr:cNvSpPr/>
      </xdr:nvSpPr>
      <xdr:spPr>
        <a:xfrm>
          <a:off x="13652500" y="135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79194</xdr:rowOff>
    </xdr:from>
    <xdr:ext cx="469744" cy="259045"/>
    <xdr:sp macro="" textlink="">
      <xdr:nvSpPr>
        <xdr:cNvPr id="648" name="テキスト ボックス 647"/>
        <xdr:cNvSpPr txBox="1"/>
      </xdr:nvSpPr>
      <xdr:spPr>
        <a:xfrm>
          <a:off x="13468428" y="136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164052</xdr:rowOff>
    </xdr:from>
    <xdr:to>
      <xdr:col>67</xdr:col>
      <xdr:colOff>101600</xdr:colOff>
      <xdr:row>79</xdr:row>
      <xdr:rowOff>94202</xdr:rowOff>
    </xdr:to>
    <xdr:sp macro="" textlink="">
      <xdr:nvSpPr>
        <xdr:cNvPr id="649" name="楕円 648"/>
        <xdr:cNvSpPr/>
      </xdr:nvSpPr>
      <xdr:spPr>
        <a:xfrm>
          <a:off x="12763500" y="135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85329</xdr:rowOff>
    </xdr:from>
    <xdr:ext cx="378565" cy="259045"/>
    <xdr:sp macro="" textlink="">
      <xdr:nvSpPr>
        <xdr:cNvPr id="650" name="テキスト ボックス 649"/>
        <xdr:cNvSpPr txBox="1"/>
      </xdr:nvSpPr>
      <xdr:spPr>
        <a:xfrm>
          <a:off x="12625017" y="1362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152479</xdr:rowOff>
    </xdr:from>
    <xdr:to>
      <xdr:col>85</xdr:col>
      <xdr:colOff>127000</xdr:colOff>
      <xdr:row>95</xdr:row>
      <xdr:rowOff>46272</xdr:rowOff>
    </xdr:to>
    <xdr:cxnSp macro="">
      <xdr:nvCxnSpPr>
        <xdr:cNvPr id="675" name="直線コネクタ 674"/>
        <xdr:cNvCxnSpPr/>
      </xdr:nvCxnSpPr>
      <xdr:spPr>
        <a:xfrm flipV="1">
          <a:off x="15481300" y="16268779"/>
          <a:ext cx="838200" cy="6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46272</xdr:rowOff>
    </xdr:from>
    <xdr:to>
      <xdr:col>81</xdr:col>
      <xdr:colOff>50800</xdr:colOff>
      <xdr:row>95</xdr:row>
      <xdr:rowOff>117360</xdr:rowOff>
    </xdr:to>
    <xdr:cxnSp macro="">
      <xdr:nvCxnSpPr>
        <xdr:cNvPr id="678" name="直線コネクタ 677"/>
        <xdr:cNvCxnSpPr/>
      </xdr:nvCxnSpPr>
      <xdr:spPr>
        <a:xfrm flipV="1">
          <a:off x="14592300" y="16334022"/>
          <a:ext cx="889000" cy="7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117360</xdr:rowOff>
    </xdr:from>
    <xdr:to>
      <xdr:col>76</xdr:col>
      <xdr:colOff>114300</xdr:colOff>
      <xdr:row>95</xdr:row>
      <xdr:rowOff>171332</xdr:rowOff>
    </xdr:to>
    <xdr:cxnSp macro="">
      <xdr:nvCxnSpPr>
        <xdr:cNvPr id="681" name="直線コネクタ 680"/>
        <xdr:cNvCxnSpPr/>
      </xdr:nvCxnSpPr>
      <xdr:spPr>
        <a:xfrm flipV="1">
          <a:off x="13703300" y="16405110"/>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163114</xdr:rowOff>
    </xdr:from>
    <xdr:to>
      <xdr:col>71</xdr:col>
      <xdr:colOff>177800</xdr:colOff>
      <xdr:row>95</xdr:row>
      <xdr:rowOff>171332</xdr:rowOff>
    </xdr:to>
    <xdr:cxnSp macro="">
      <xdr:nvCxnSpPr>
        <xdr:cNvPr id="684" name="直線コネクタ 683"/>
        <xdr:cNvCxnSpPr/>
      </xdr:nvCxnSpPr>
      <xdr:spPr>
        <a:xfrm>
          <a:off x="12814300" y="16450864"/>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101679</xdr:rowOff>
    </xdr:from>
    <xdr:to>
      <xdr:col>85</xdr:col>
      <xdr:colOff>177800</xdr:colOff>
      <xdr:row>95</xdr:row>
      <xdr:rowOff>31829</xdr:rowOff>
    </xdr:to>
    <xdr:sp macro="" textlink="">
      <xdr:nvSpPr>
        <xdr:cNvPr id="694" name="楕円 693"/>
        <xdr:cNvSpPr/>
      </xdr:nvSpPr>
      <xdr:spPr>
        <a:xfrm>
          <a:off x="16268700" y="1621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124556</xdr:rowOff>
    </xdr:from>
    <xdr:ext cx="534377" cy="259045"/>
    <xdr:sp macro="" textlink="">
      <xdr:nvSpPr>
        <xdr:cNvPr id="695" name="公債費該当値テキスト"/>
        <xdr:cNvSpPr txBox="1"/>
      </xdr:nvSpPr>
      <xdr:spPr>
        <a:xfrm>
          <a:off x="16370300" y="160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166922</xdr:rowOff>
    </xdr:from>
    <xdr:to>
      <xdr:col>81</xdr:col>
      <xdr:colOff>101600</xdr:colOff>
      <xdr:row>95</xdr:row>
      <xdr:rowOff>97072</xdr:rowOff>
    </xdr:to>
    <xdr:sp macro="" textlink="">
      <xdr:nvSpPr>
        <xdr:cNvPr id="696" name="楕円 695"/>
        <xdr:cNvSpPr/>
      </xdr:nvSpPr>
      <xdr:spPr>
        <a:xfrm>
          <a:off x="15430500" y="162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113599</xdr:rowOff>
    </xdr:from>
    <xdr:ext cx="534377" cy="259045"/>
    <xdr:sp macro="" textlink="">
      <xdr:nvSpPr>
        <xdr:cNvPr id="697" name="テキスト ボックス 696"/>
        <xdr:cNvSpPr txBox="1"/>
      </xdr:nvSpPr>
      <xdr:spPr>
        <a:xfrm>
          <a:off x="15214111" y="160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66560</xdr:rowOff>
    </xdr:from>
    <xdr:to>
      <xdr:col>76</xdr:col>
      <xdr:colOff>165100</xdr:colOff>
      <xdr:row>95</xdr:row>
      <xdr:rowOff>168160</xdr:rowOff>
    </xdr:to>
    <xdr:sp macro="" textlink="">
      <xdr:nvSpPr>
        <xdr:cNvPr id="698" name="楕円 697"/>
        <xdr:cNvSpPr/>
      </xdr:nvSpPr>
      <xdr:spPr>
        <a:xfrm>
          <a:off x="14541500" y="16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13237</xdr:rowOff>
    </xdr:from>
    <xdr:ext cx="534377" cy="259045"/>
    <xdr:sp macro="" textlink="">
      <xdr:nvSpPr>
        <xdr:cNvPr id="699" name="テキスト ボックス 698"/>
        <xdr:cNvSpPr txBox="1"/>
      </xdr:nvSpPr>
      <xdr:spPr>
        <a:xfrm>
          <a:off x="14325111" y="1612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120532</xdr:rowOff>
    </xdr:from>
    <xdr:to>
      <xdr:col>72</xdr:col>
      <xdr:colOff>38100</xdr:colOff>
      <xdr:row>96</xdr:row>
      <xdr:rowOff>50682</xdr:rowOff>
    </xdr:to>
    <xdr:sp macro="" textlink="">
      <xdr:nvSpPr>
        <xdr:cNvPr id="700" name="楕円 699"/>
        <xdr:cNvSpPr/>
      </xdr:nvSpPr>
      <xdr:spPr>
        <a:xfrm>
          <a:off x="13652500" y="1640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41809</xdr:rowOff>
    </xdr:from>
    <xdr:ext cx="534377" cy="259045"/>
    <xdr:sp macro="" textlink="">
      <xdr:nvSpPr>
        <xdr:cNvPr id="701" name="テキスト ボックス 700"/>
        <xdr:cNvSpPr txBox="1"/>
      </xdr:nvSpPr>
      <xdr:spPr>
        <a:xfrm>
          <a:off x="13436111" y="165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112314</xdr:rowOff>
    </xdr:from>
    <xdr:to>
      <xdr:col>67</xdr:col>
      <xdr:colOff>101600</xdr:colOff>
      <xdr:row>96</xdr:row>
      <xdr:rowOff>42464</xdr:rowOff>
    </xdr:to>
    <xdr:sp macro="" textlink="">
      <xdr:nvSpPr>
        <xdr:cNvPr id="702" name="楕円 701"/>
        <xdr:cNvSpPr/>
      </xdr:nvSpPr>
      <xdr:spPr>
        <a:xfrm>
          <a:off x="12763500" y="164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33591</xdr:rowOff>
    </xdr:from>
    <xdr:ext cx="534377" cy="259045"/>
    <xdr:sp macro="" textlink="">
      <xdr:nvSpPr>
        <xdr:cNvPr id="703" name="テキスト ボックス 702"/>
        <xdr:cNvSpPr txBox="1"/>
      </xdr:nvSpPr>
      <xdr:spPr>
        <a:xfrm>
          <a:off x="12547111" y="164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福祉事務所を設置しているため民生費のコストが類似団体平均を大きく上回っている。また、病院事業への繰出があるため、衛生費のコストも上回っている。</a:t>
          </a:r>
          <a:endParaRPr lang="en-US" altLang="ja-JP" sz="1400">
            <a:effectLst/>
          </a:endParaRPr>
        </a:p>
        <a:p>
          <a:pPr eaLnBrk="1" fontAlgn="auto" latinLnBrk="0" hangingPunct="1"/>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年度にかけて図書館建設事業を実施したため、教育費が類似団体平均を大きく上回ったが、今後は平成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年度以前並みの数値に下がる見込みである。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公債費は近年の</a:t>
          </a:r>
          <a:r>
            <a:rPr kumimoji="1" lang="ja-JP" altLang="ja-JP" sz="1100">
              <a:solidFill>
                <a:schemeClr val="dk1"/>
              </a:solidFill>
              <a:effectLst/>
              <a:latin typeface="+mn-lt"/>
              <a:ea typeface="+mn-ea"/>
              <a:cs typeface="+mn-cs"/>
            </a:rPr>
            <a:t>大規模事業に伴う地方債償還の開始により増加しており、令和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年度完成の新図書館、コミュニティセンターなど大規模事業の地方債償還を控えているため、今後も増加が見込まれる。地方債発行額の縮小を行っていくとともに</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適切な事業規模の検討、計画的な事業実施による発行額の平準化を行っていく必要がある。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人口減少</a:t>
          </a:r>
          <a:r>
            <a:rPr kumimoji="1" lang="ja-JP" altLang="en-US" sz="1100">
              <a:solidFill>
                <a:schemeClr val="dk1"/>
              </a:solidFill>
              <a:effectLst/>
              <a:latin typeface="+mn-lt"/>
              <a:ea typeface="+mn-ea"/>
              <a:cs typeface="+mn-cs"/>
            </a:rPr>
            <a:t>の影響により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住民一人当たりのコストは年々増加する見込みであるため、事業内容を見直し、</a:t>
          </a:r>
          <a:r>
            <a:rPr kumimoji="1" lang="ja-JP" altLang="ja-JP" sz="1100">
              <a:solidFill>
                <a:schemeClr val="dk1"/>
              </a:solidFill>
              <a:effectLst/>
              <a:latin typeface="+mn-lt"/>
              <a:ea typeface="+mn-ea"/>
              <a:cs typeface="+mn-cs"/>
            </a:rPr>
            <a:t>それぞれの経費</a:t>
          </a:r>
          <a:r>
            <a:rPr kumimoji="1" lang="ja-JP" altLang="en-US" sz="1100">
              <a:solidFill>
                <a:schemeClr val="dk1"/>
              </a:solidFill>
              <a:effectLst/>
              <a:latin typeface="+mn-lt"/>
              <a:ea typeface="+mn-ea"/>
              <a:cs typeface="+mn-cs"/>
            </a:rPr>
            <a:t>について削減</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地方交付税の増額及び予算編成段階での経費削減の取組により、実質収支、単年度収支ともに黒字となった。財政調整基金については、令和元年度に</a:t>
          </a:r>
          <a:r>
            <a:rPr kumimoji="1" lang="en-US" altLang="ja-JP" sz="1400">
              <a:latin typeface="ＭＳ ゴシック" pitchFamily="49" charset="-128"/>
              <a:ea typeface="ＭＳ ゴシック" pitchFamily="49" charset="-128"/>
            </a:rPr>
            <a:t>150,000</a:t>
          </a:r>
          <a:r>
            <a:rPr kumimoji="1" lang="ja-JP" altLang="en-US" sz="1400">
              <a:latin typeface="ＭＳ ゴシック" pitchFamily="49" charset="-128"/>
              <a:ea typeface="ＭＳ ゴシック" pitchFamily="49" charset="-128"/>
            </a:rPr>
            <a:t>千円の取り崩しをおこなったが、令和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年度は決算余剰分</a:t>
          </a:r>
          <a:r>
            <a:rPr kumimoji="1" lang="en-US" altLang="ja-JP" sz="1400">
              <a:latin typeface="ＭＳ ゴシック" pitchFamily="49" charset="-128"/>
              <a:ea typeface="ＭＳ ゴシック" pitchFamily="49" charset="-128"/>
            </a:rPr>
            <a:t>11,000</a:t>
          </a:r>
          <a:r>
            <a:rPr kumimoji="1" lang="ja-JP" altLang="en-US" sz="1400">
              <a:latin typeface="ＭＳ ゴシック" pitchFamily="49" charset="-128"/>
              <a:ea typeface="ＭＳ ゴシック" pitchFamily="49" charset="-128"/>
            </a:rPr>
            <a:t>千円の積立を行うこができたため、今後もこの方針を推進していきたい。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連結実質赤字額はなく、全体的に良好な状態である。</a:t>
          </a:r>
          <a:endParaRPr lang="ja-JP" altLang="ja-JP" sz="1400">
            <a:effectLst/>
          </a:endParaRPr>
        </a:p>
        <a:p>
          <a:r>
            <a:rPr kumimoji="1" lang="ja-JP" altLang="ja-JP" sz="1100">
              <a:solidFill>
                <a:schemeClr val="dk1"/>
              </a:solidFill>
              <a:effectLst/>
              <a:latin typeface="+mn-lt"/>
              <a:ea typeface="+mn-ea"/>
              <a:cs typeface="+mn-cs"/>
            </a:rPr>
            <a:t>病院事業会計は平成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年度からの智頭病院改革プランに基づき、新たな起債を抑制した結果と、入院患者の病床利用率を</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％以上に維持した結果、平成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プラスに転じている。国民健康保険事業特別会計は、給付費の増により、黒字比率が減少している。公共下水道事業特別会計は、施設設備の老朽化に伴う維持管理費が増加傾向にある等の要因から、黒字比率が減少傾向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3.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4.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5.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7766366</v>
      </c>
      <c r="BO4" s="433"/>
      <c r="BP4" s="433"/>
      <c r="BQ4" s="433"/>
      <c r="BR4" s="433"/>
      <c r="BS4" s="433"/>
      <c r="BT4" s="433"/>
      <c r="BU4" s="434"/>
      <c r="BV4" s="432">
        <v>6478847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4.5999999999999996</v>
      </c>
      <c r="CU4" s="439"/>
      <c r="CV4" s="439"/>
      <c r="CW4" s="439"/>
      <c r="CX4" s="439"/>
      <c r="CY4" s="439"/>
      <c r="CZ4" s="439"/>
      <c r="DA4" s="440"/>
      <c r="DB4" s="438">
        <v>4.5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7566132</v>
      </c>
      <c r="BO5" s="470"/>
      <c r="BP5" s="470"/>
      <c r="BQ5" s="470"/>
      <c r="BR5" s="470"/>
      <c r="BS5" s="470"/>
      <c r="BT5" s="470"/>
      <c r="BU5" s="471"/>
      <c r="BV5" s="469">
        <v>6254389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94.3</v>
      </c>
      <c r="CU5" s="467"/>
      <c r="CV5" s="467"/>
      <c r="CW5" s="467"/>
      <c r="CX5" s="467"/>
      <c r="CY5" s="467"/>
      <c r="CZ5" s="467"/>
      <c r="DA5" s="468"/>
      <c r="DB5" s="466">
        <v>97.1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200234</v>
      </c>
      <c r="BO6" s="470"/>
      <c r="BP6" s="470"/>
      <c r="BQ6" s="470"/>
      <c r="BR6" s="470"/>
      <c r="BS6" s="470"/>
      <c r="BT6" s="470"/>
      <c r="BU6" s="471"/>
      <c r="BV6" s="469">
        <v>224458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v>
      </c>
      <c r="CU6" s="507"/>
      <c r="CV6" s="507"/>
      <c r="CW6" s="507"/>
      <c r="CX6" s="507"/>
      <c r="CY6" s="507"/>
      <c r="CZ6" s="507"/>
      <c r="DA6" s="508"/>
      <c r="DB6" s="506">
        <v>100</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24277</v>
      </c>
      <c r="BO7" s="470"/>
      <c r="BP7" s="470"/>
      <c r="BQ7" s="470"/>
      <c r="BR7" s="470"/>
      <c r="BS7" s="470"/>
      <c r="BT7" s="470"/>
      <c r="BU7" s="471"/>
      <c r="BV7" s="469">
        <v>65395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3796545</v>
      </c>
      <c r="CU7" s="470"/>
      <c r="CV7" s="470"/>
      <c r="CW7" s="470"/>
      <c r="CX7" s="470"/>
      <c r="CY7" s="470"/>
      <c r="CZ7" s="470"/>
      <c r="DA7" s="471"/>
      <c r="DB7" s="469">
        <v>3559330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175957</v>
      </c>
      <c r="BO8" s="470"/>
      <c r="BP8" s="470"/>
      <c r="BQ8" s="470"/>
      <c r="BR8" s="470"/>
      <c r="BS8" s="470"/>
      <c r="BT8" s="470"/>
      <c r="BU8" s="471"/>
      <c r="BV8" s="469">
        <v>159063</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0.21</v>
      </c>
      <c r="CU8" s="510"/>
      <c r="CV8" s="510"/>
      <c r="CW8" s="510"/>
      <c r="CX8" s="510"/>
      <c r="CY8" s="510"/>
      <c r="CZ8" s="510"/>
      <c r="DA8" s="511"/>
      <c r="DB8" s="509">
        <v>0.21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6427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16894</v>
      </c>
      <c r="BO9" s="470"/>
      <c r="BP9" s="470"/>
      <c r="BQ9" s="470"/>
      <c r="BR9" s="470"/>
      <c r="BS9" s="470"/>
      <c r="BT9" s="470"/>
      <c r="BU9" s="471"/>
      <c r="BV9" s="469">
        <v>26938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14.5</v>
      </c>
      <c r="CU9" s="467"/>
      <c r="CV9" s="467"/>
      <c r="CW9" s="467"/>
      <c r="CX9" s="467"/>
      <c r="CY9" s="467"/>
      <c r="CZ9" s="467"/>
      <c r="DA9" s="468"/>
      <c r="DB9" s="466">
        <v>13.5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7154</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11612</v>
      </c>
      <c r="BO10" s="470"/>
      <c r="BP10" s="470"/>
      <c r="BQ10" s="470"/>
      <c r="BR10" s="470"/>
      <c r="BS10" s="470"/>
      <c r="BT10" s="470"/>
      <c r="BU10" s="471"/>
      <c r="BV10" s="469">
        <v>958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119</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6726</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119</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150000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6647</v>
      </c>
      <c r="S13" s="554"/>
      <c r="T13" s="554"/>
      <c r="U13" s="554"/>
      <c r="V13" s="555"/>
      <c r="W13" s="485" t="s">
        <v>138</v>
      </c>
      <c r="X13" s="486"/>
      <c r="Y13" s="486"/>
      <c r="Z13" s="486"/>
      <c r="AA13" s="486"/>
      <c r="AB13" s="476"/>
      <c r="AC13" s="520">
        <v>395</v>
      </c>
      <c r="AD13" s="521"/>
      <c r="AE13" s="521"/>
      <c r="AF13" s="521"/>
      <c r="AG13" s="563"/>
      <c r="AH13" s="520">
        <v>300</v>
      </c>
      <c r="AI13" s="521"/>
      <c r="AJ13" s="521"/>
      <c r="AK13" s="521"/>
      <c r="AL13" s="522"/>
      <c r="AM13" s="498" t="s">
        <v>139</v>
      </c>
      <c r="AN13" s="499"/>
      <c r="AO13" s="499"/>
      <c r="AP13" s="499"/>
      <c r="AQ13" s="499"/>
      <c r="AR13" s="499"/>
      <c r="AS13" s="499"/>
      <c r="AT13" s="500"/>
      <c r="AU13" s="501" t="s">
        <v>119</v>
      </c>
      <c r="AV13" s="502"/>
      <c r="AW13" s="502"/>
      <c r="AX13" s="502"/>
      <c r="AY13" s="503" t="s">
        <v>140</v>
      </c>
      <c r="AZ13" s="504"/>
      <c r="BA13" s="504"/>
      <c r="BB13" s="504"/>
      <c r="BC13" s="504"/>
      <c r="BD13" s="504"/>
      <c r="BE13" s="504"/>
      <c r="BF13" s="504"/>
      <c r="BG13" s="504"/>
      <c r="BH13" s="504"/>
      <c r="BI13" s="504"/>
      <c r="BJ13" s="504"/>
      <c r="BK13" s="504"/>
      <c r="BL13" s="504"/>
      <c r="BM13" s="505"/>
      <c r="BN13" s="469">
        <v>28506</v>
      </c>
      <c r="BO13" s="470"/>
      <c r="BP13" s="470"/>
      <c r="BQ13" s="470"/>
      <c r="BR13" s="470"/>
      <c r="BS13" s="470"/>
      <c r="BT13" s="470"/>
      <c r="BU13" s="471"/>
      <c r="BV13" s="469">
        <v>-122104</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10.5</v>
      </c>
      <c r="CU13" s="467"/>
      <c r="CV13" s="467"/>
      <c r="CW13" s="467"/>
      <c r="CX13" s="467"/>
      <c r="CY13" s="467"/>
      <c r="CZ13" s="467"/>
      <c r="DA13" s="468"/>
      <c r="DB13" s="466">
        <v>10.1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6894</v>
      </c>
      <c r="S14" s="554"/>
      <c r="T14" s="554"/>
      <c r="U14" s="554"/>
      <c r="V14" s="555"/>
      <c r="W14" s="459"/>
      <c r="X14" s="460"/>
      <c r="Y14" s="460"/>
      <c r="Z14" s="460"/>
      <c r="AA14" s="460"/>
      <c r="AB14" s="449"/>
      <c r="AC14" s="556">
        <v>11.7</v>
      </c>
      <c r="AD14" s="557"/>
      <c r="AE14" s="557"/>
      <c r="AF14" s="557"/>
      <c r="AG14" s="558"/>
      <c r="AH14" s="556">
        <v>8.8000000000000007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70.2</v>
      </c>
      <c r="CU14" s="568"/>
      <c r="CV14" s="568"/>
      <c r="CW14" s="568"/>
      <c r="CX14" s="568"/>
      <c r="CY14" s="568"/>
      <c r="CZ14" s="568"/>
      <c r="DA14" s="569"/>
      <c r="DB14" s="567">
        <v>88.8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6809</v>
      </c>
      <c r="S15" s="554"/>
      <c r="T15" s="554"/>
      <c r="U15" s="554"/>
      <c r="V15" s="555"/>
      <c r="W15" s="485" t="s">
        <v>144</v>
      </c>
      <c r="X15" s="486"/>
      <c r="Y15" s="486"/>
      <c r="Z15" s="486"/>
      <c r="AA15" s="486"/>
      <c r="AB15" s="476"/>
      <c r="AC15" s="520">
        <v>1118</v>
      </c>
      <c r="AD15" s="521"/>
      <c r="AE15" s="521"/>
      <c r="AF15" s="521"/>
      <c r="AG15" s="563"/>
      <c r="AH15" s="520">
        <v>1258</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729140</v>
      </c>
      <c r="BO15" s="433"/>
      <c r="BP15" s="433"/>
      <c r="BQ15" s="433"/>
      <c r="BR15" s="433"/>
      <c r="BS15" s="433"/>
      <c r="BT15" s="433"/>
      <c r="BU15" s="434"/>
      <c r="BV15" s="432">
        <v>681604</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33.1</v>
      </c>
      <c r="AD16" s="557"/>
      <c r="AE16" s="557"/>
      <c r="AF16" s="557"/>
      <c r="AG16" s="558"/>
      <c r="AH16" s="556">
        <v>36.799999999999997</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3519942</v>
      </c>
      <c r="BO16" s="470"/>
      <c r="BP16" s="470"/>
      <c r="BQ16" s="470"/>
      <c r="BR16" s="470"/>
      <c r="BS16" s="470"/>
      <c r="BT16" s="470"/>
      <c r="BU16" s="471"/>
      <c r="BV16" s="469">
        <v>3265837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1863</v>
      </c>
      <c r="AD17" s="521"/>
      <c r="AE17" s="521"/>
      <c r="AF17" s="521"/>
      <c r="AG17" s="563"/>
      <c r="AH17" s="520">
        <v>1861</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901328</v>
      </c>
      <c r="BO17" s="470"/>
      <c r="BP17" s="470"/>
      <c r="BQ17" s="470"/>
      <c r="BR17" s="470"/>
      <c r="BS17" s="470"/>
      <c r="BT17" s="470"/>
      <c r="BU17" s="471"/>
      <c r="BV17" s="469">
        <v>857859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224.7</v>
      </c>
      <c r="M18" s="585"/>
      <c r="N18" s="585"/>
      <c r="O18" s="585"/>
      <c r="P18" s="585"/>
      <c r="Q18" s="585"/>
      <c r="R18" s="586"/>
      <c r="S18" s="586"/>
      <c r="T18" s="586"/>
      <c r="U18" s="586"/>
      <c r="V18" s="587"/>
      <c r="W18" s="487"/>
      <c r="X18" s="488"/>
      <c r="Y18" s="488"/>
      <c r="Z18" s="488"/>
      <c r="AA18" s="488"/>
      <c r="AB18" s="479"/>
      <c r="AC18" s="588">
        <v>55.2</v>
      </c>
      <c r="AD18" s="589"/>
      <c r="AE18" s="589"/>
      <c r="AF18" s="589"/>
      <c r="AG18" s="590"/>
      <c r="AH18" s="588">
        <v>54.4</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3600117</v>
      </c>
      <c r="BO18" s="470"/>
      <c r="BP18" s="470"/>
      <c r="BQ18" s="470"/>
      <c r="BR18" s="470"/>
      <c r="BS18" s="470"/>
      <c r="BT18" s="470"/>
      <c r="BU18" s="471"/>
      <c r="BV18" s="469">
        <v>3493886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29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4539498</v>
      </c>
      <c r="BO19" s="470"/>
      <c r="BP19" s="470"/>
      <c r="BQ19" s="470"/>
      <c r="BR19" s="470"/>
      <c r="BS19" s="470"/>
      <c r="BT19" s="470"/>
      <c r="BU19" s="471"/>
      <c r="BV19" s="469">
        <v>4401893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2400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8184059</v>
      </c>
      <c r="BO23" s="470"/>
      <c r="BP23" s="470"/>
      <c r="BQ23" s="470"/>
      <c r="BR23" s="470"/>
      <c r="BS23" s="470"/>
      <c r="BT23" s="470"/>
      <c r="BU23" s="471"/>
      <c r="BV23" s="469">
        <v>7865154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8000</v>
      </c>
      <c r="R24" s="521"/>
      <c r="S24" s="521"/>
      <c r="T24" s="521"/>
      <c r="U24" s="521"/>
      <c r="V24" s="563"/>
      <c r="W24" s="622"/>
      <c r="X24" s="610"/>
      <c r="Y24" s="611"/>
      <c r="Z24" s="519" t="s">
        <v>168</v>
      </c>
      <c r="AA24" s="499"/>
      <c r="AB24" s="499"/>
      <c r="AC24" s="499"/>
      <c r="AD24" s="499"/>
      <c r="AE24" s="499"/>
      <c r="AF24" s="499"/>
      <c r="AG24" s="500"/>
      <c r="AH24" s="520">
        <v>124</v>
      </c>
      <c r="AI24" s="521"/>
      <c r="AJ24" s="521"/>
      <c r="AK24" s="521"/>
      <c r="AL24" s="563"/>
      <c r="AM24" s="520">
        <v>345588</v>
      </c>
      <c r="AN24" s="521"/>
      <c r="AO24" s="521"/>
      <c r="AP24" s="521"/>
      <c r="AQ24" s="521"/>
      <c r="AR24" s="563"/>
      <c r="AS24" s="520">
        <v>2787</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7781360</v>
      </c>
      <c r="BO24" s="470"/>
      <c r="BP24" s="470"/>
      <c r="BQ24" s="470"/>
      <c r="BR24" s="470"/>
      <c r="BS24" s="470"/>
      <c r="BT24" s="470"/>
      <c r="BU24" s="471"/>
      <c r="BV24" s="469">
        <v>7461874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6320</v>
      </c>
      <c r="R25" s="521"/>
      <c r="S25" s="521"/>
      <c r="T25" s="521"/>
      <c r="U25" s="521"/>
      <c r="V25" s="563"/>
      <c r="W25" s="622"/>
      <c r="X25" s="610"/>
      <c r="Y25" s="611"/>
      <c r="Z25" s="519" t="s">
        <v>171</v>
      </c>
      <c r="AA25" s="499"/>
      <c r="AB25" s="499"/>
      <c r="AC25" s="499"/>
      <c r="AD25" s="499"/>
      <c r="AE25" s="499"/>
      <c r="AF25" s="499"/>
      <c r="AG25" s="500"/>
      <c r="AH25" s="520" t="s">
        <v>128</v>
      </c>
      <c r="AI25" s="521"/>
      <c r="AJ25" s="521"/>
      <c r="AK25" s="521"/>
      <c r="AL25" s="563"/>
      <c r="AM25" s="520" t="s">
        <v>127</v>
      </c>
      <c r="AN25" s="521"/>
      <c r="AO25" s="521"/>
      <c r="AP25" s="521"/>
      <c r="AQ25" s="521"/>
      <c r="AR25" s="563"/>
      <c r="AS25" s="520" t="s">
        <v>136</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286701</v>
      </c>
      <c r="BO25" s="433"/>
      <c r="BP25" s="433"/>
      <c r="BQ25" s="433"/>
      <c r="BR25" s="433"/>
      <c r="BS25" s="433"/>
      <c r="BT25" s="433"/>
      <c r="BU25" s="434"/>
      <c r="BV25" s="432">
        <v>269196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5920</v>
      </c>
      <c r="R26" s="521"/>
      <c r="S26" s="521"/>
      <c r="T26" s="521"/>
      <c r="U26" s="521"/>
      <c r="V26" s="563"/>
      <c r="W26" s="622"/>
      <c r="X26" s="610"/>
      <c r="Y26" s="611"/>
      <c r="Z26" s="519" t="s">
        <v>174</v>
      </c>
      <c r="AA26" s="632"/>
      <c r="AB26" s="632"/>
      <c r="AC26" s="632"/>
      <c r="AD26" s="632"/>
      <c r="AE26" s="632"/>
      <c r="AF26" s="632"/>
      <c r="AG26" s="633"/>
      <c r="AH26" s="520">
        <v>8</v>
      </c>
      <c r="AI26" s="521"/>
      <c r="AJ26" s="521"/>
      <c r="AK26" s="521"/>
      <c r="AL26" s="563"/>
      <c r="AM26" s="520">
        <v>27368</v>
      </c>
      <c r="AN26" s="521"/>
      <c r="AO26" s="521"/>
      <c r="AP26" s="521"/>
      <c r="AQ26" s="521"/>
      <c r="AR26" s="563"/>
      <c r="AS26" s="520">
        <v>3421</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3300</v>
      </c>
      <c r="R27" s="521"/>
      <c r="S27" s="521"/>
      <c r="T27" s="521"/>
      <c r="U27" s="521"/>
      <c r="V27" s="563"/>
      <c r="W27" s="622"/>
      <c r="X27" s="610"/>
      <c r="Y27" s="611"/>
      <c r="Z27" s="519" t="s">
        <v>177</v>
      </c>
      <c r="AA27" s="499"/>
      <c r="AB27" s="499"/>
      <c r="AC27" s="499"/>
      <c r="AD27" s="499"/>
      <c r="AE27" s="499"/>
      <c r="AF27" s="499"/>
      <c r="AG27" s="500"/>
      <c r="AH27" s="520">
        <v>1</v>
      </c>
      <c r="AI27" s="521"/>
      <c r="AJ27" s="521"/>
      <c r="AK27" s="521"/>
      <c r="AL27" s="563"/>
      <c r="AM27" s="520" t="s">
        <v>178</v>
      </c>
      <c r="AN27" s="521"/>
      <c r="AO27" s="521"/>
      <c r="AP27" s="521"/>
      <c r="AQ27" s="521"/>
      <c r="AR27" s="563"/>
      <c r="AS27" s="520" t="s">
        <v>179</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38777</v>
      </c>
      <c r="BO27" s="646"/>
      <c r="BP27" s="646"/>
      <c r="BQ27" s="646"/>
      <c r="BR27" s="646"/>
      <c r="BS27" s="646"/>
      <c r="BT27" s="646"/>
      <c r="BU27" s="647"/>
      <c r="BV27" s="645">
        <v>38775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2460</v>
      </c>
      <c r="R28" s="521"/>
      <c r="S28" s="521"/>
      <c r="T28" s="521"/>
      <c r="U28" s="521"/>
      <c r="V28" s="563"/>
      <c r="W28" s="622"/>
      <c r="X28" s="610"/>
      <c r="Y28" s="611"/>
      <c r="Z28" s="519" t="s">
        <v>182</v>
      </c>
      <c r="AA28" s="499"/>
      <c r="AB28" s="499"/>
      <c r="AC28" s="499"/>
      <c r="AD28" s="499"/>
      <c r="AE28" s="499"/>
      <c r="AF28" s="499"/>
      <c r="AG28" s="500"/>
      <c r="AH28" s="520" t="s">
        <v>136</v>
      </c>
      <c r="AI28" s="521"/>
      <c r="AJ28" s="521"/>
      <c r="AK28" s="521"/>
      <c r="AL28" s="563"/>
      <c r="AM28" s="520" t="s">
        <v>128</v>
      </c>
      <c r="AN28" s="521"/>
      <c r="AO28" s="521"/>
      <c r="AP28" s="521"/>
      <c r="AQ28" s="521"/>
      <c r="AR28" s="563"/>
      <c r="AS28" s="520" t="s">
        <v>136</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1418182</v>
      </c>
      <c r="BO28" s="433"/>
      <c r="BP28" s="433"/>
      <c r="BQ28" s="433"/>
      <c r="BR28" s="433"/>
      <c r="BS28" s="433"/>
      <c r="BT28" s="433"/>
      <c r="BU28" s="434"/>
      <c r="BV28" s="432">
        <v>1406570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10</v>
      </c>
      <c r="M29" s="521"/>
      <c r="N29" s="521"/>
      <c r="O29" s="521"/>
      <c r="P29" s="563"/>
      <c r="Q29" s="520">
        <v>2290</v>
      </c>
      <c r="R29" s="521"/>
      <c r="S29" s="521"/>
      <c r="T29" s="521"/>
      <c r="U29" s="521"/>
      <c r="V29" s="563"/>
      <c r="W29" s="623"/>
      <c r="X29" s="624"/>
      <c r="Y29" s="625"/>
      <c r="Z29" s="519" t="s">
        <v>185</v>
      </c>
      <c r="AA29" s="499"/>
      <c r="AB29" s="499"/>
      <c r="AC29" s="499"/>
      <c r="AD29" s="499"/>
      <c r="AE29" s="499"/>
      <c r="AF29" s="499"/>
      <c r="AG29" s="500"/>
      <c r="AH29" s="520">
        <v>125</v>
      </c>
      <c r="AI29" s="521"/>
      <c r="AJ29" s="521"/>
      <c r="AK29" s="521"/>
      <c r="AL29" s="563"/>
      <c r="AM29" s="520">
        <v>349439</v>
      </c>
      <c r="AN29" s="521"/>
      <c r="AO29" s="521"/>
      <c r="AP29" s="521"/>
      <c r="AQ29" s="521"/>
      <c r="AR29" s="563"/>
      <c r="AS29" s="520">
        <v>2796</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14582</v>
      </c>
      <c r="BO29" s="470"/>
      <c r="BP29" s="470"/>
      <c r="BQ29" s="470"/>
      <c r="BR29" s="470"/>
      <c r="BS29" s="470"/>
      <c r="BT29" s="470"/>
      <c r="BU29" s="471"/>
      <c r="BV29" s="469">
        <v>14562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94.6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1064362</v>
      </c>
      <c r="BO30" s="646"/>
      <c r="BP30" s="646"/>
      <c r="BQ30" s="646"/>
      <c r="BR30" s="646"/>
      <c r="BS30" s="646"/>
      <c r="BT30" s="646"/>
      <c r="BU30" s="647"/>
      <c r="BV30" s="645">
        <v>1037675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194</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智頭町国民健康保険事業特別会計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智頭町水道事業会計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IF('各会計、関係団体の財政状況及び健全化判断比率'!B34="","",'各会計、関係団体の財政状況及び健全化判断比率'!B34)</f>
        <v>智頭町簡易水道事業特別会計</v>
      </c>
      <c r="BH34" s="659"/>
      <c r="BI34" s="659"/>
      <c r="BJ34" s="659"/>
      <c r="BK34" s="659"/>
      <c r="BL34" s="659"/>
      <c r="BM34" s="659"/>
      <c r="BN34" s="659"/>
      <c r="BO34" s="659"/>
      <c r="BP34" s="659"/>
      <c r="BQ34" s="659"/>
      <c r="BR34" s="659"/>
      <c r="BS34" s="659"/>
      <c r="BT34" s="659"/>
      <c r="BU34" s="659"/>
      <c r="BV34" s="214"/>
      <c r="BW34" s="658" t="str">
        <f>IF(BY34="","",MAX(C34:D43,U34:V43,AM34:AN43,BE34:BF43)+1)</f>
        <v/>
      </c>
      <c r="BX34" s="658"/>
      <c r="BY34" s="659" t="str">
        <f>IF('各会計、関係団体の財政状況及び健全化判断比率'!B68="","",'各会計、関係団体の財政状況及び健全化判断比率'!B68)</f>
        <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サングリーン智頭</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智頭町住宅新築資金等貸付事業特別会計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智頭町介護保険事業特別会計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智頭町病院事業会計</v>
      </c>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IF('各会計、関係団体の財政状況及び健全化判断比率'!B35="","",'各会計、関係団体の財政状況及び健全化判断比率'!B35)</f>
        <v>智頭町公共下水道事業特別会計</v>
      </c>
      <c r="BH35" s="659"/>
      <c r="BI35" s="659"/>
      <c r="BJ35" s="659"/>
      <c r="BK35" s="659"/>
      <c r="BL35" s="659"/>
      <c r="BM35" s="659"/>
      <c r="BN35" s="659"/>
      <c r="BO35" s="659"/>
      <c r="BP35" s="659"/>
      <c r="BQ35" s="659"/>
      <c r="BR35" s="659"/>
      <c r="BS35" s="659"/>
      <c r="BT35" s="659"/>
      <c r="BU35" s="659"/>
      <c r="BV35" s="214"/>
      <c r="BW35" s="658" t="str">
        <f t="shared" ref="BW35:BW43" si="2">IF(BY35="","",BW34+1)</f>
        <v/>
      </c>
      <c r="BX35" s="658"/>
      <c r="BY35" s="659" t="str">
        <f>IF('各会計、関係団体の財政状況及び健全化判断比率'!B69="","",'各会計、関係団体の財政状況及び健全化判断比率'!B69)</f>
        <v/>
      </c>
      <c r="BZ35" s="659"/>
      <c r="CA35" s="659"/>
      <c r="CB35" s="659"/>
      <c r="CC35" s="659"/>
      <c r="CD35" s="659"/>
      <c r="CE35" s="659"/>
      <c r="CF35" s="659"/>
      <c r="CG35" s="659"/>
      <c r="CH35" s="659"/>
      <c r="CI35" s="659"/>
      <c r="CJ35" s="659"/>
      <c r="CK35" s="659"/>
      <c r="CL35" s="659"/>
      <c r="CM35" s="659"/>
      <c r="CN35" s="214"/>
      <c r="CO35" s="658">
        <f t="shared" ref="CO35:CO43" si="3">IF(CQ35="","",CO34+1)</f>
        <v>14</v>
      </c>
      <c r="CP35" s="658"/>
      <c r="CQ35" s="659" t="str">
        <f>IF('各会計、関係団体の財政状況及び健全化判断比率'!BS8="","",'各会計、関係団体の財政状況及び健全化判断比率'!BS8)</f>
        <v>智頭町土地開発公社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智頭町公共用地先行取得事業特別会計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智頭町後期高齢者医療特別会計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12</v>
      </c>
      <c r="BF36" s="658"/>
      <c r="BG36" s="659" t="str">
        <f>IF('各会計、関係団体の財政状況及び健全化判断比率'!B36="","",'各会計、関係団体の財政状況及び健全化判断比率'!B36)</f>
        <v>智頭町農業集落排水事業特別会計</v>
      </c>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智頭町介護保険サービス事業特別会計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ADCxjTg4YpBHl1JaHpgTMUMafAUuqjy3im2s36xZv+8vM9+DziXfDq2TSd+yBRJ+CYdi7wd5k/1GBNZGeVF/Q==" saltValue="4HOGZDjO+EaP5+AJVfvDo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50" t="s">
        <v>580</v>
      </c>
      <c r="D34" s="1250"/>
      <c r="E34" s="1251"/>
      <c r="F34" s="32">
        <v>11.29</v>
      </c>
      <c r="G34" s="33">
        <v>10.87</v>
      </c>
      <c r="H34" s="33">
        <v>7.93</v>
      </c>
      <c r="I34" s="33">
        <v>13.77</v>
      </c>
      <c r="J34" s="34">
        <v>15.34</v>
      </c>
      <c r="K34" s="22"/>
      <c r="L34" s="22"/>
      <c r="M34" s="22"/>
      <c r="N34" s="22"/>
      <c r="O34" s="22"/>
      <c r="P34" s="22"/>
    </row>
    <row r="35" spans="1:16" ht="39" customHeight="1" x14ac:dyDescent="0.15">
      <c r="A35" s="22"/>
      <c r="B35" s="35"/>
      <c r="C35" s="1244" t="s">
        <v>581</v>
      </c>
      <c r="D35" s="1245"/>
      <c r="E35" s="1246"/>
      <c r="F35" s="36">
        <v>5.93</v>
      </c>
      <c r="G35" s="37">
        <v>6.32</v>
      </c>
      <c r="H35" s="37">
        <v>6.72</v>
      </c>
      <c r="I35" s="37">
        <v>6.86</v>
      </c>
      <c r="J35" s="38">
        <v>6.9</v>
      </c>
      <c r="K35" s="22"/>
      <c r="L35" s="22"/>
      <c r="M35" s="22"/>
      <c r="N35" s="22"/>
      <c r="O35" s="22"/>
      <c r="P35" s="22"/>
    </row>
    <row r="36" spans="1:16" ht="39" customHeight="1" x14ac:dyDescent="0.15">
      <c r="A36" s="22"/>
      <c r="B36" s="35"/>
      <c r="C36" s="1244" t="s">
        <v>582</v>
      </c>
      <c r="D36" s="1245"/>
      <c r="E36" s="1246"/>
      <c r="F36" s="36">
        <v>8.1300000000000008</v>
      </c>
      <c r="G36" s="37">
        <v>5.67</v>
      </c>
      <c r="H36" s="37">
        <v>3.71</v>
      </c>
      <c r="I36" s="37">
        <v>4.46</v>
      </c>
      <c r="J36" s="38">
        <v>4.62</v>
      </c>
      <c r="K36" s="22"/>
      <c r="L36" s="22"/>
      <c r="M36" s="22"/>
      <c r="N36" s="22"/>
      <c r="O36" s="22"/>
      <c r="P36" s="22"/>
    </row>
    <row r="37" spans="1:16" ht="39" customHeight="1" x14ac:dyDescent="0.15">
      <c r="A37" s="22"/>
      <c r="B37" s="35"/>
      <c r="C37" s="1244" t="s">
        <v>583</v>
      </c>
      <c r="D37" s="1245"/>
      <c r="E37" s="1246"/>
      <c r="F37" s="36">
        <v>2.15</v>
      </c>
      <c r="G37" s="37">
        <v>2.66</v>
      </c>
      <c r="H37" s="37">
        <v>2.2599999999999998</v>
      </c>
      <c r="I37" s="37">
        <v>2.94</v>
      </c>
      <c r="J37" s="38">
        <v>1.63</v>
      </c>
      <c r="K37" s="22"/>
      <c r="L37" s="22"/>
      <c r="M37" s="22"/>
      <c r="N37" s="22"/>
      <c r="O37" s="22"/>
      <c r="P37" s="22"/>
    </row>
    <row r="38" spans="1:16" ht="39" customHeight="1" x14ac:dyDescent="0.15">
      <c r="A38" s="22"/>
      <c r="B38" s="35"/>
      <c r="C38" s="1244" t="s">
        <v>584</v>
      </c>
      <c r="D38" s="1245"/>
      <c r="E38" s="1246"/>
      <c r="F38" s="36">
        <v>1.97</v>
      </c>
      <c r="G38" s="37">
        <v>1.9</v>
      </c>
      <c r="H38" s="37">
        <v>1</v>
      </c>
      <c r="I38" s="37">
        <v>0.24</v>
      </c>
      <c r="J38" s="38">
        <v>0.7</v>
      </c>
      <c r="K38" s="22"/>
      <c r="L38" s="22"/>
      <c r="M38" s="22"/>
      <c r="N38" s="22"/>
      <c r="O38" s="22"/>
      <c r="P38" s="22"/>
    </row>
    <row r="39" spans="1:16" ht="39" customHeight="1" x14ac:dyDescent="0.15">
      <c r="A39" s="22"/>
      <c r="B39" s="35"/>
      <c r="C39" s="1244" t="s">
        <v>585</v>
      </c>
      <c r="D39" s="1245"/>
      <c r="E39" s="1246"/>
      <c r="F39" s="36">
        <v>0.08</v>
      </c>
      <c r="G39" s="37">
        <v>0.08</v>
      </c>
      <c r="H39" s="37">
        <v>0.01</v>
      </c>
      <c r="I39" s="37">
        <v>0.01</v>
      </c>
      <c r="J39" s="38">
        <v>0.06</v>
      </c>
      <c r="K39" s="22"/>
      <c r="L39" s="22"/>
      <c r="M39" s="22"/>
      <c r="N39" s="22"/>
      <c r="O39" s="22"/>
      <c r="P39" s="22"/>
    </row>
    <row r="40" spans="1:16" ht="39" customHeight="1" x14ac:dyDescent="0.15">
      <c r="A40" s="22"/>
      <c r="B40" s="35"/>
      <c r="C40" s="1244" t="s">
        <v>586</v>
      </c>
      <c r="D40" s="1245"/>
      <c r="E40" s="1246"/>
      <c r="F40" s="36">
        <v>0.05</v>
      </c>
      <c r="G40" s="37">
        <v>0.05</v>
      </c>
      <c r="H40" s="37">
        <v>0.01</v>
      </c>
      <c r="I40" s="37">
        <v>0.03</v>
      </c>
      <c r="J40" s="38">
        <v>0.04</v>
      </c>
      <c r="K40" s="22"/>
      <c r="L40" s="22"/>
      <c r="M40" s="22"/>
      <c r="N40" s="22"/>
      <c r="O40" s="22"/>
      <c r="P40" s="22"/>
    </row>
    <row r="41" spans="1:16" ht="39" customHeight="1" x14ac:dyDescent="0.15">
      <c r="A41" s="22"/>
      <c r="B41" s="35"/>
      <c r="C41" s="1244" t="s">
        <v>587</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588</v>
      </c>
      <c r="D42" s="1245"/>
      <c r="E42" s="1246"/>
      <c r="F42" s="36" t="s">
        <v>530</v>
      </c>
      <c r="G42" s="37" t="s">
        <v>530</v>
      </c>
      <c r="H42" s="37" t="s">
        <v>530</v>
      </c>
      <c r="I42" s="37" t="s">
        <v>530</v>
      </c>
      <c r="J42" s="38" t="s">
        <v>530</v>
      </c>
      <c r="K42" s="22"/>
      <c r="L42" s="22"/>
      <c r="M42" s="22"/>
      <c r="N42" s="22"/>
      <c r="O42" s="22"/>
      <c r="P42" s="22"/>
    </row>
    <row r="43" spans="1:16" ht="39" customHeight="1" thickBot="1" x14ac:dyDescent="0.2">
      <c r="A43" s="22"/>
      <c r="B43" s="40"/>
      <c r="C43" s="1247" t="s">
        <v>589</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2h7+jXJwRCpP5qlRJRMNyiLkY4MLugop1Dy+nDzLGMVHH+/MzFIc5lekP3WR7318UNkB5Zv2/ksT/nRr+3Yow==" saltValue="41xuFtBEg6ipbFZaZtJu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487</v>
      </c>
      <c r="L45" s="60">
        <v>468</v>
      </c>
      <c r="M45" s="60">
        <v>519</v>
      </c>
      <c r="N45" s="60">
        <v>595</v>
      </c>
      <c r="O45" s="61">
        <v>657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530</v>
      </c>
      <c r="L46" s="64" t="s">
        <v>530</v>
      </c>
      <c r="M46" s="64" t="s">
        <v>530</v>
      </c>
      <c r="N46" s="64" t="s">
        <v>530</v>
      </c>
      <c r="O46" s="65" t="s">
        <v>530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530</v>
      </c>
      <c r="L47" s="64" t="s">
        <v>530</v>
      </c>
      <c r="M47" s="64" t="s">
        <v>530</v>
      </c>
      <c r="N47" s="64" t="s">
        <v>530</v>
      </c>
      <c r="O47" s="65" t="s">
        <v>530</v>
      </c>
      <c r="P47" s="48"/>
      <c r="Q47" s="48"/>
      <c r="R47" s="48"/>
      <c r="S47" s="48"/>
      <c r="T47" s="48"/>
      <c r="U47" s="48"/>
    </row>
    <row r="48" spans="1:21" ht="30.75" customHeight="1" x14ac:dyDescent="0.15">
      <c r="A48" s="48"/>
      <c r="B48" s="1254"/>
      <c r="C48" s="1255"/>
      <c r="D48" s="62"/>
      <c r="E48" s="1260" t="s">
        <v>15</v>
      </c>
      <c r="F48" s="1260"/>
      <c r="G48" s="1260"/>
      <c r="H48" s="1260"/>
      <c r="I48" s="1260"/>
      <c r="J48" s="1261"/>
      <c r="K48" s="63">
        <v>515</v>
      </c>
      <c r="L48" s="64">
        <v>516</v>
      </c>
      <c r="M48" s="64">
        <v>497</v>
      </c>
      <c r="N48" s="64">
        <v>482</v>
      </c>
      <c r="O48" s="65">
        <v>471</v>
      </c>
      <c r="P48" s="48"/>
      <c r="Q48" s="48"/>
      <c r="R48" s="48"/>
      <c r="S48" s="48"/>
      <c r="T48" s="48"/>
      <c r="U48" s="48"/>
    </row>
    <row r="49" spans="1:21" ht="30.75" customHeight="1" x14ac:dyDescent="0.15">
      <c r="A49" s="48"/>
      <c r="B49" s="1254"/>
      <c r="C49" s="1255"/>
      <c r="D49" s="62"/>
      <c r="E49" s="1260" t="s">
        <v>16</v>
      </c>
      <c r="F49" s="1260"/>
      <c r="G49" s="1260"/>
      <c r="H49" s="1260"/>
      <c r="I49" s="1260"/>
      <c r="J49" s="1261"/>
      <c r="K49" s="63">
        <v>10</v>
      </c>
      <c r="L49" s="64">
        <v>7</v>
      </c>
      <c r="M49" s="64">
        <v>8</v>
      </c>
      <c r="N49" s="64">
        <v>12</v>
      </c>
      <c r="O49" s="65">
        <v>15</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530</v>
      </c>
      <c r="L50" s="64" t="s">
        <v>530</v>
      </c>
      <c r="M50" s="64" t="s">
        <v>530</v>
      </c>
      <c r="N50" s="64" t="s">
        <v>530</v>
      </c>
      <c r="O50" s="65" t="s">
        <v>530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530</v>
      </c>
      <c r="L51" s="64" t="s">
        <v>530</v>
      </c>
      <c r="M51" s="64" t="s">
        <v>530</v>
      </c>
      <c r="N51" s="64" t="s">
        <v>530</v>
      </c>
      <c r="O51" s="65" t="s">
        <v>530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722</v>
      </c>
      <c r="L52" s="64">
        <v>713</v>
      </c>
      <c r="M52" s="64">
        <v>748</v>
      </c>
      <c r="N52" s="64">
        <v>788</v>
      </c>
      <c r="O52" s="65">
        <v>812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290</v>
      </c>
      <c r="L53" s="69">
        <v>278</v>
      </c>
      <c r="M53" s="69">
        <v>276</v>
      </c>
      <c r="N53" s="69">
        <v>301</v>
      </c>
      <c r="O53" s="70">
        <v>331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8" t="s">
        <v>25</v>
      </c>
      <c r="C57" s="1269"/>
      <c r="D57" s="1272" t="s">
        <v>26</v>
      </c>
      <c r="E57" s="1273"/>
      <c r="F57" s="1273"/>
      <c r="G57" s="1273"/>
      <c r="H57" s="1273"/>
      <c r="I57" s="1273"/>
      <c r="J57" s="1274"/>
      <c r="K57" s="83">
        <v>16</v>
      </c>
      <c r="L57" s="84">
        <v>16</v>
      </c>
      <c r="M57" s="84">
        <v>15</v>
      </c>
      <c r="N57" s="84">
        <v>15</v>
      </c>
      <c r="O57" s="85">
        <v>15</v>
      </c>
    </row>
    <row r="58" spans="1:21" ht="31.5" customHeight="1" thickBot="1" x14ac:dyDescent="0.2">
      <c r="B58" s="1270"/>
      <c r="C58" s="1271"/>
      <c r="D58" s="1275" t="s">
        <v>27</v>
      </c>
      <c r="E58" s="1276"/>
      <c r="F58" s="1276"/>
      <c r="G58" s="1276"/>
      <c r="H58" s="1276"/>
      <c r="I58" s="1276"/>
      <c r="J58" s="1277"/>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h9SP6D7CHnQv+XFGvG3un6Np14894g6wYKzrDEqWYKYhVx/ny7Vyin5vGT8WCURk202Ir/fdd/V74fc36V4YA==" saltValue="7Gq6GaqO5WQlTJJBT8hd7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8" orientation="landscape"/>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78" t="s">
        <v>30</v>
      </c>
      <c r="C41" s="1279"/>
      <c r="D41" s="102"/>
      <c r="E41" s="1284" t="s">
        <v>31</v>
      </c>
      <c r="F41" s="1284"/>
      <c r="G41" s="1284"/>
      <c r="H41" s="1285"/>
      <c r="I41" s="103">
        <v>7381</v>
      </c>
      <c r="J41" s="104">
        <v>7557</v>
      </c>
      <c r="K41" s="104">
        <v>7726</v>
      </c>
      <c r="L41" s="104">
        <v>7865</v>
      </c>
      <c r="M41" s="105">
        <v>8184</v>
      </c>
    </row>
    <row r="42" spans="2:13" ht="27.75" customHeight="1" x14ac:dyDescent="0.15">
      <c r="B42" s="1280"/>
      <c r="C42" s="1281"/>
      <c r="D42" s="106"/>
      <c r="E42" s="1286" t="s">
        <v>32</v>
      </c>
      <c r="F42" s="1286"/>
      <c r="G42" s="1286"/>
      <c r="H42" s="1287"/>
      <c r="I42" s="107">
        <v>110</v>
      </c>
      <c r="J42" s="108">
        <v>110</v>
      </c>
      <c r="K42" s="108">
        <v>40</v>
      </c>
      <c r="L42" s="108">
        <v>40</v>
      </c>
      <c r="M42" s="109">
        <v>40</v>
      </c>
    </row>
    <row r="43" spans="2:13" ht="27.75" customHeight="1" x14ac:dyDescent="0.15">
      <c r="B43" s="1280"/>
      <c r="C43" s="1281"/>
      <c r="D43" s="106"/>
      <c r="E43" s="1286" t="s">
        <v>33</v>
      </c>
      <c r="F43" s="1286"/>
      <c r="G43" s="1286"/>
      <c r="H43" s="1287"/>
      <c r="I43" s="107">
        <v>7048</v>
      </c>
      <c r="J43" s="108">
        <v>6974</v>
      </c>
      <c r="K43" s="108">
        <v>7038</v>
      </c>
      <c r="L43" s="108">
        <v>5910</v>
      </c>
      <c r="M43" s="109">
        <v>5606</v>
      </c>
    </row>
    <row r="44" spans="2:13" ht="27.75" customHeight="1" x14ac:dyDescent="0.15">
      <c r="B44" s="1280"/>
      <c r="C44" s="1281"/>
      <c r="D44" s="106"/>
      <c r="E44" s="1286" t="s">
        <v>34</v>
      </c>
      <c r="F44" s="1286"/>
      <c r="G44" s="1286"/>
      <c r="H44" s="1287"/>
      <c r="I44" s="107">
        <v>76</v>
      </c>
      <c r="J44" s="108">
        <v>72</v>
      </c>
      <c r="K44" s="108">
        <v>70</v>
      </c>
      <c r="L44" s="108">
        <v>83</v>
      </c>
      <c r="M44" s="109">
        <v>81</v>
      </c>
    </row>
    <row r="45" spans="2:13" ht="27.75" customHeight="1" x14ac:dyDescent="0.15">
      <c r="B45" s="1280"/>
      <c r="C45" s="1281"/>
      <c r="D45" s="106"/>
      <c r="E45" s="1286" t="s">
        <v>35</v>
      </c>
      <c r="F45" s="1286"/>
      <c r="G45" s="1286"/>
      <c r="H45" s="1287"/>
      <c r="I45" s="107">
        <v>402</v>
      </c>
      <c r="J45" s="108">
        <v>409</v>
      </c>
      <c r="K45" s="108">
        <v>410</v>
      </c>
      <c r="L45" s="108">
        <v>413</v>
      </c>
      <c r="M45" s="109">
        <v>338</v>
      </c>
    </row>
    <row r="46" spans="2:13" ht="27.75" customHeight="1" x14ac:dyDescent="0.15">
      <c r="B46" s="1280"/>
      <c r="C46" s="1281"/>
      <c r="D46" s="110"/>
      <c r="E46" s="1286" t="s">
        <v>36</v>
      </c>
      <c r="F46" s="1286"/>
      <c r="G46" s="1286"/>
      <c r="H46" s="1287"/>
      <c r="I46" s="107">
        <v>0</v>
      </c>
      <c r="J46" s="108" t="s">
        <v>530</v>
      </c>
      <c r="K46" s="108" t="s">
        <v>530</v>
      </c>
      <c r="L46" s="108" t="s">
        <v>530</v>
      </c>
      <c r="M46" s="109" t="s">
        <v>530</v>
      </c>
    </row>
    <row r="47" spans="2:13" ht="27.75" customHeight="1" x14ac:dyDescent="0.15">
      <c r="B47" s="1280"/>
      <c r="C47" s="1281"/>
      <c r="D47" s="111"/>
      <c r="E47" s="1288" t="s">
        <v>37</v>
      </c>
      <c r="F47" s="1289"/>
      <c r="G47" s="1289"/>
      <c r="H47" s="1290"/>
      <c r="I47" s="107" t="s">
        <v>530</v>
      </c>
      <c r="J47" s="108" t="s">
        <v>530</v>
      </c>
      <c r="K47" s="108" t="s">
        <v>530</v>
      </c>
      <c r="L47" s="108" t="s">
        <v>530</v>
      </c>
      <c r="M47" s="109" t="s">
        <v>530</v>
      </c>
    </row>
    <row r="48" spans="2:13" ht="27.75" customHeight="1" x14ac:dyDescent="0.15">
      <c r="B48" s="1280"/>
      <c r="C48" s="1281"/>
      <c r="D48" s="106"/>
      <c r="E48" s="1286" t="s">
        <v>38</v>
      </c>
      <c r="F48" s="1286"/>
      <c r="G48" s="1286"/>
      <c r="H48" s="1287"/>
      <c r="I48" s="107" t="s">
        <v>530</v>
      </c>
      <c r="J48" s="108" t="s">
        <v>530</v>
      </c>
      <c r="K48" s="108" t="s">
        <v>530</v>
      </c>
      <c r="L48" s="108" t="s">
        <v>530</v>
      </c>
      <c r="M48" s="109" t="s">
        <v>530</v>
      </c>
    </row>
    <row r="49" spans="2:13" ht="27.75" customHeight="1" x14ac:dyDescent="0.15">
      <c r="B49" s="1282"/>
      <c r="C49" s="1283"/>
      <c r="D49" s="106"/>
      <c r="E49" s="1286" t="s">
        <v>39</v>
      </c>
      <c r="F49" s="1286"/>
      <c r="G49" s="1286"/>
      <c r="H49" s="1287"/>
      <c r="I49" s="107" t="s">
        <v>530</v>
      </c>
      <c r="J49" s="108" t="s">
        <v>530</v>
      </c>
      <c r="K49" s="108" t="s">
        <v>530</v>
      </c>
      <c r="L49" s="108" t="s">
        <v>530</v>
      </c>
      <c r="M49" s="109" t="s">
        <v>530</v>
      </c>
    </row>
    <row r="50" spans="2:13" ht="27.75" customHeight="1" x14ac:dyDescent="0.15">
      <c r="B50" s="1291" t="s">
        <v>40</v>
      </c>
      <c r="C50" s="1292"/>
      <c r="D50" s="112"/>
      <c r="E50" s="1286" t="s">
        <v>41</v>
      </c>
      <c r="F50" s="1286"/>
      <c r="G50" s="1286"/>
      <c r="H50" s="1287"/>
      <c r="I50" s="107">
        <v>2737</v>
      </c>
      <c r="J50" s="108">
        <v>3012</v>
      </c>
      <c r="K50" s="108">
        <v>3017</v>
      </c>
      <c r="L50" s="108">
        <v>2817</v>
      </c>
      <c r="M50" s="109">
        <v>2846</v>
      </c>
    </row>
    <row r="51" spans="2:13" ht="27.75" customHeight="1" x14ac:dyDescent="0.15">
      <c r="B51" s="1280"/>
      <c r="C51" s="1281"/>
      <c r="D51" s="106"/>
      <c r="E51" s="1286" t="s">
        <v>42</v>
      </c>
      <c r="F51" s="1286"/>
      <c r="G51" s="1286"/>
      <c r="H51" s="1287"/>
      <c r="I51" s="107">
        <v>31</v>
      </c>
      <c r="J51" s="108">
        <v>44</v>
      </c>
      <c r="K51" s="108">
        <v>29</v>
      </c>
      <c r="L51" s="108">
        <v>17</v>
      </c>
      <c r="M51" s="109">
        <v>2</v>
      </c>
    </row>
    <row r="52" spans="2:13" ht="27.75" customHeight="1" x14ac:dyDescent="0.15">
      <c r="B52" s="1282"/>
      <c r="C52" s="1283"/>
      <c r="D52" s="106"/>
      <c r="E52" s="1286" t="s">
        <v>43</v>
      </c>
      <c r="F52" s="1286"/>
      <c r="G52" s="1286"/>
      <c r="H52" s="1287"/>
      <c r="I52" s="107">
        <v>9111</v>
      </c>
      <c r="J52" s="108">
        <v>9442</v>
      </c>
      <c r="K52" s="108">
        <v>9232</v>
      </c>
      <c r="L52" s="108">
        <v>9011</v>
      </c>
      <c r="M52" s="109">
        <v>9300</v>
      </c>
    </row>
    <row r="53" spans="2:13" ht="27.75" customHeight="1" thickBot="1" x14ac:dyDescent="0.2">
      <c r="B53" s="1293" t="s">
        <v>44</v>
      </c>
      <c r="C53" s="1294"/>
      <c r="D53" s="113"/>
      <c r="E53" s="1295" t="s">
        <v>45</v>
      </c>
      <c r="F53" s="1295"/>
      <c r="G53" s="1295"/>
      <c r="H53" s="1296"/>
      <c r="I53" s="114">
        <v>3138</v>
      </c>
      <c r="J53" s="115">
        <v>2624</v>
      </c>
      <c r="K53" s="115">
        <v>3007</v>
      </c>
      <c r="L53" s="115">
        <v>2466</v>
      </c>
      <c r="M53" s="116">
        <v>2102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NtgICE0+DULhRnHnyN/lmkAGqcF650xQCf7dvkxhYNdMbgZaDY9sXt6AqLday0LyuuIud9pktkJSTDn4qkYw==" saltValue="jWVRLugdhrKj7MHcPnqg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305" t="s">
        <v>48</v>
      </c>
      <c r="D55" s="1305"/>
      <c r="E55" s="1306"/>
      <c r="F55" s="128">
        <v>1556</v>
      </c>
      <c r="G55" s="128">
        <v>1407</v>
      </c>
      <c r="H55" s="129">
        <v>1418</v>
      </c>
    </row>
    <row r="56" spans="2:8" ht="52.5" customHeight="1" x14ac:dyDescent="0.15">
      <c r="B56" s="130"/>
      <c r="C56" s="1307" t="s">
        <v>49</v>
      </c>
      <c r="D56" s="1307"/>
      <c r="E56" s="1308"/>
      <c r="F56" s="131">
        <v>15</v>
      </c>
      <c r="G56" s="131">
        <v>15</v>
      </c>
      <c r="H56" s="132">
        <v>15</v>
      </c>
    </row>
    <row r="57" spans="2:8" ht="53.25" customHeight="1" x14ac:dyDescent="0.15">
      <c r="B57" s="130"/>
      <c r="C57" s="1309" t="s">
        <v>50</v>
      </c>
      <c r="D57" s="1309"/>
      <c r="E57" s="1310"/>
      <c r="F57" s="133">
        <v>1050</v>
      </c>
      <c r="G57" s="133">
        <v>1038</v>
      </c>
      <c r="H57" s="134">
        <v>1064</v>
      </c>
    </row>
    <row r="58" spans="2:8" ht="45.75" customHeight="1" x14ac:dyDescent="0.15">
      <c r="B58" s="135"/>
      <c r="C58" s="1297" t="s">
        <v>599</v>
      </c>
      <c r="D58" s="1298"/>
      <c r="E58" s="1299"/>
      <c r="F58" s="136">
        <v>0</v>
      </c>
      <c r="G58" s="136">
        <v>20</v>
      </c>
      <c r="H58" s="137">
        <v>40</v>
      </c>
    </row>
    <row r="59" spans="2:8" ht="45.75" customHeight="1" x14ac:dyDescent="0.15">
      <c r="B59" s="135"/>
      <c r="C59" s="1297" t="s">
        <v>600</v>
      </c>
      <c r="D59" s="1298"/>
      <c r="E59" s="1299"/>
      <c r="F59" s="136">
        <v>0</v>
      </c>
      <c r="G59" s="136">
        <v>0</v>
      </c>
      <c r="H59" s="137">
        <v>27</v>
      </c>
    </row>
    <row r="60" spans="2:8" ht="45.75" customHeight="1" x14ac:dyDescent="0.15">
      <c r="B60" s="135"/>
      <c r="C60" s="1297" t="s">
        <v>601</v>
      </c>
      <c r="D60" s="1298"/>
      <c r="E60" s="1299"/>
      <c r="F60" s="136">
        <v>11</v>
      </c>
      <c r="G60" s="136">
        <v>20</v>
      </c>
      <c r="H60" s="137">
        <v>20</v>
      </c>
    </row>
    <row r="61" spans="2:8" ht="45.75" customHeight="1" x14ac:dyDescent="0.15">
      <c r="B61" s="135"/>
      <c r="C61" s="1297" t="s">
        <v>602</v>
      </c>
      <c r="D61" s="1298"/>
      <c r="E61" s="1299"/>
      <c r="F61" s="136">
        <v>27</v>
      </c>
      <c r="G61" s="136">
        <v>15</v>
      </c>
      <c r="H61" s="137">
        <v>19</v>
      </c>
    </row>
    <row r="62" spans="2:8" ht="45.75" customHeight="1" thickBot="1" x14ac:dyDescent="0.2">
      <c r="B62" s="138"/>
      <c r="C62" s="1300" t="s">
        <v>603</v>
      </c>
      <c r="D62" s="1301"/>
      <c r="E62" s="1302"/>
      <c r="F62" s="139">
        <v>16</v>
      </c>
      <c r="G62" s="139">
        <v>19</v>
      </c>
      <c r="H62" s="140">
        <v>6</v>
      </c>
    </row>
    <row r="63" spans="2:8" ht="52.5" customHeight="1" thickBot="1" x14ac:dyDescent="0.2">
      <c r="B63" s="141"/>
      <c r="C63" s="1303" t="s">
        <v>51</v>
      </c>
      <c r="D63" s="1303"/>
      <c r="E63" s="1304"/>
      <c r="F63" s="142">
        <v>2620</v>
      </c>
      <c r="G63" s="142">
        <v>2459</v>
      </c>
      <c r="H63" s="143">
        <v>2497</v>
      </c>
    </row>
    <row r="64" spans="2:8" ht="15" customHeight="1" x14ac:dyDescent="0.15"/>
  </sheetData>
  <sheetProtection algorithmName="SHA-512" hashValue="CwKBO3a/4NII1lx/HIIFoYxjG4NIvSW8+e47Zo0s7+R8NAo2c7g02BrjogCYoo83C7JAmYSwJK+Wbw26AY/IYg==" saltValue="QlVq5umm43NCIupkXJT9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614</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572</v>
      </c>
      <c r="BQ50" s="1324"/>
      <c r="BR50" s="1324"/>
      <c r="BS50" s="1324"/>
      <c r="BT50" s="1324"/>
      <c r="BU50" s="1324"/>
      <c r="BV50" s="1324"/>
      <c r="BW50" s="1324"/>
      <c r="BX50" s="1324" t="s">
        <v>573</v>
      </c>
      <c r="BY50" s="1324"/>
      <c r="BZ50" s="1324"/>
      <c r="CA50" s="1324"/>
      <c r="CB50" s="1324"/>
      <c r="CC50" s="1324"/>
      <c r="CD50" s="1324"/>
      <c r="CE50" s="1324"/>
      <c r="CF50" s="1324" t="s">
        <v>574</v>
      </c>
      <c r="CG50" s="1324"/>
      <c r="CH50" s="1324"/>
      <c r="CI50" s="1324"/>
      <c r="CJ50" s="1324"/>
      <c r="CK50" s="1324"/>
      <c r="CL50" s="1324"/>
      <c r="CM50" s="1324"/>
      <c r="CN50" s="1324" t="s">
        <v>575</v>
      </c>
      <c r="CO50" s="1324"/>
      <c r="CP50" s="1324"/>
      <c r="CQ50" s="1324"/>
      <c r="CR50" s="1324"/>
      <c r="CS50" s="1324"/>
      <c r="CT50" s="1324"/>
      <c r="CU50" s="1324"/>
      <c r="CV50" s="1324" t="s">
        <v>576</v>
      </c>
      <c r="CW50" s="1324"/>
      <c r="CX50" s="1324"/>
      <c r="CY50" s="1324"/>
      <c r="CZ50" s="1324"/>
      <c r="DA50" s="1324"/>
      <c r="DB50" s="1324"/>
      <c r="DC50" s="1324"/>
    </row>
    <row r="51" spans="1:109" ht="13.5" customHeight="1" x14ac:dyDescent="0.15">
      <c r="B51" s="397"/>
      <c r="G51" s="1331"/>
      <c r="H51" s="1331"/>
      <c r="I51" s="1329"/>
      <c r="J51" s="1329"/>
      <c r="K51" s="1326"/>
      <c r="L51" s="1326"/>
      <c r="M51" s="1326"/>
      <c r="N51" s="1326"/>
      <c r="AM51" s="406"/>
      <c r="AN51" s="1327" t="s">
        <v>608</v>
      </c>
      <c r="AO51" s="1327"/>
      <c r="AP51" s="1327"/>
      <c r="AQ51" s="1327"/>
      <c r="AR51" s="1327"/>
      <c r="AS51" s="1327"/>
      <c r="AT51" s="1327"/>
      <c r="AU51" s="1327"/>
      <c r="AV51" s="1327"/>
      <c r="AW51" s="1327"/>
      <c r="AX51" s="1327"/>
      <c r="AY51" s="1327"/>
      <c r="AZ51" s="1327"/>
      <c r="BA51" s="1327"/>
      <c r="BB51" s="1327" t="s">
        <v>609</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5">
        <v>93.7</v>
      </c>
      <c r="BY51" s="1325"/>
      <c r="BZ51" s="1325"/>
      <c r="CA51" s="1325"/>
      <c r="CB51" s="1325"/>
      <c r="CC51" s="1325"/>
      <c r="CD51" s="1325"/>
      <c r="CE51" s="1325"/>
      <c r="CF51" s="1325">
        <v>107.1</v>
      </c>
      <c r="CG51" s="1325"/>
      <c r="CH51" s="1325"/>
      <c r="CI51" s="1325"/>
      <c r="CJ51" s="1325"/>
      <c r="CK51" s="1325"/>
      <c r="CL51" s="1325"/>
      <c r="CM51" s="1325"/>
      <c r="CN51" s="1325">
        <v>88.8</v>
      </c>
      <c r="CO51" s="1325"/>
      <c r="CP51" s="1325"/>
      <c r="CQ51" s="1325"/>
      <c r="CR51" s="1325"/>
      <c r="CS51" s="1325"/>
      <c r="CT51" s="1325"/>
      <c r="CU51" s="1325"/>
      <c r="CV51" s="1325">
        <v>70.2</v>
      </c>
      <c r="CW51" s="1325"/>
      <c r="CX51" s="1325"/>
      <c r="CY51" s="1325"/>
      <c r="CZ51" s="1325"/>
      <c r="DA51" s="1325"/>
      <c r="DB51" s="1325"/>
      <c r="DC51" s="1325"/>
    </row>
    <row r="52" spans="1:109" x14ac:dyDescent="0.15">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610</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5">
        <v>50</v>
      </c>
      <c r="BY53" s="1325"/>
      <c r="BZ53" s="1325"/>
      <c r="CA53" s="1325"/>
      <c r="CB53" s="1325"/>
      <c r="CC53" s="1325"/>
      <c r="CD53" s="1325"/>
      <c r="CE53" s="1325"/>
      <c r="CF53" s="1325">
        <v>58.8</v>
      </c>
      <c r="CG53" s="1325"/>
      <c r="CH53" s="1325"/>
      <c r="CI53" s="1325"/>
      <c r="CJ53" s="1325"/>
      <c r="CK53" s="1325"/>
      <c r="CL53" s="1325"/>
      <c r="CM53" s="1325"/>
      <c r="CN53" s="1325">
        <v>60.8</v>
      </c>
      <c r="CO53" s="1325"/>
      <c r="CP53" s="1325"/>
      <c r="CQ53" s="1325"/>
      <c r="CR53" s="1325"/>
      <c r="CS53" s="1325"/>
      <c r="CT53" s="1325"/>
      <c r="CU53" s="1325"/>
      <c r="CV53" s="1325">
        <v>60.1</v>
      </c>
      <c r="CW53" s="1325"/>
      <c r="CX53" s="1325"/>
      <c r="CY53" s="1325"/>
      <c r="CZ53" s="1325"/>
      <c r="DA53" s="1325"/>
      <c r="DB53" s="1325"/>
      <c r="DC53" s="1325"/>
    </row>
    <row r="54" spans="1:109" x14ac:dyDescent="0.15">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611</v>
      </c>
      <c r="AO55" s="1324"/>
      <c r="AP55" s="1324"/>
      <c r="AQ55" s="1324"/>
      <c r="AR55" s="1324"/>
      <c r="AS55" s="1324"/>
      <c r="AT55" s="1324"/>
      <c r="AU55" s="1324"/>
      <c r="AV55" s="1324"/>
      <c r="AW55" s="1324"/>
      <c r="AX55" s="1324"/>
      <c r="AY55" s="1324"/>
      <c r="AZ55" s="1324"/>
      <c r="BA55" s="1324"/>
      <c r="BB55" s="1327" t="s">
        <v>609</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610</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5">
        <v>59.1</v>
      </c>
      <c r="BY57" s="1325"/>
      <c r="BZ57" s="1325"/>
      <c r="CA57" s="1325"/>
      <c r="CB57" s="1325"/>
      <c r="CC57" s="1325"/>
      <c r="CD57" s="1325"/>
      <c r="CE57" s="1325"/>
      <c r="CF57" s="1325">
        <v>61.2</v>
      </c>
      <c r="CG57" s="1325"/>
      <c r="CH57" s="1325"/>
      <c r="CI57" s="1325"/>
      <c r="CJ57" s="1325"/>
      <c r="CK57" s="1325"/>
      <c r="CL57" s="1325"/>
      <c r="CM57" s="1325"/>
      <c r="CN57" s="1325">
        <v>62.9</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x14ac:dyDescent="0.15">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572</v>
      </c>
      <c r="BQ72" s="1324"/>
      <c r="BR72" s="1324"/>
      <c r="BS72" s="1324"/>
      <c r="BT72" s="1324"/>
      <c r="BU72" s="1324"/>
      <c r="BV72" s="1324"/>
      <c r="BW72" s="1324"/>
      <c r="BX72" s="1324" t="s">
        <v>573</v>
      </c>
      <c r="BY72" s="1324"/>
      <c r="BZ72" s="1324"/>
      <c r="CA72" s="1324"/>
      <c r="CB72" s="1324"/>
      <c r="CC72" s="1324"/>
      <c r="CD72" s="1324"/>
      <c r="CE72" s="1324"/>
      <c r="CF72" s="1324" t="s">
        <v>574</v>
      </c>
      <c r="CG72" s="1324"/>
      <c r="CH72" s="1324"/>
      <c r="CI72" s="1324"/>
      <c r="CJ72" s="1324"/>
      <c r="CK72" s="1324"/>
      <c r="CL72" s="1324"/>
      <c r="CM72" s="1324"/>
      <c r="CN72" s="1324" t="s">
        <v>575</v>
      </c>
      <c r="CO72" s="1324"/>
      <c r="CP72" s="1324"/>
      <c r="CQ72" s="1324"/>
      <c r="CR72" s="1324"/>
      <c r="CS72" s="1324"/>
      <c r="CT72" s="1324"/>
      <c r="CU72" s="1324"/>
      <c r="CV72" s="1324" t="s">
        <v>576</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7" t="s">
        <v>608</v>
      </c>
      <c r="AO73" s="1327"/>
      <c r="AP73" s="1327"/>
      <c r="AQ73" s="1327"/>
      <c r="AR73" s="1327"/>
      <c r="AS73" s="1327"/>
      <c r="AT73" s="1327"/>
      <c r="AU73" s="1327"/>
      <c r="AV73" s="1327"/>
      <c r="AW73" s="1327"/>
      <c r="AX73" s="1327"/>
      <c r="AY73" s="1327"/>
      <c r="AZ73" s="1327"/>
      <c r="BA73" s="1327"/>
      <c r="BB73" s="1327" t="s">
        <v>609</v>
      </c>
      <c r="BC73" s="1327"/>
      <c r="BD73" s="1327"/>
      <c r="BE73" s="1327"/>
      <c r="BF73" s="1327"/>
      <c r="BG73" s="1327"/>
      <c r="BH73" s="1327"/>
      <c r="BI73" s="1327"/>
      <c r="BJ73" s="1327"/>
      <c r="BK73" s="1327"/>
      <c r="BL73" s="1327"/>
      <c r="BM73" s="1327"/>
      <c r="BN73" s="1327"/>
      <c r="BO73" s="1327"/>
      <c r="BP73" s="1325">
        <v>113.7</v>
      </c>
      <c r="BQ73" s="1325"/>
      <c r="BR73" s="1325"/>
      <c r="BS73" s="1325"/>
      <c r="BT73" s="1325"/>
      <c r="BU73" s="1325"/>
      <c r="BV73" s="1325"/>
      <c r="BW73" s="1325"/>
      <c r="BX73" s="1325">
        <v>93.7</v>
      </c>
      <c r="BY73" s="1325"/>
      <c r="BZ73" s="1325"/>
      <c r="CA73" s="1325"/>
      <c r="CB73" s="1325"/>
      <c r="CC73" s="1325"/>
      <c r="CD73" s="1325"/>
      <c r="CE73" s="1325"/>
      <c r="CF73" s="1325">
        <v>107.1</v>
      </c>
      <c r="CG73" s="1325"/>
      <c r="CH73" s="1325"/>
      <c r="CI73" s="1325"/>
      <c r="CJ73" s="1325"/>
      <c r="CK73" s="1325"/>
      <c r="CL73" s="1325"/>
      <c r="CM73" s="1325"/>
      <c r="CN73" s="1325">
        <v>88.8</v>
      </c>
      <c r="CO73" s="1325"/>
      <c r="CP73" s="1325"/>
      <c r="CQ73" s="1325"/>
      <c r="CR73" s="1325"/>
      <c r="CS73" s="1325"/>
      <c r="CT73" s="1325"/>
      <c r="CU73" s="1325"/>
      <c r="CV73" s="1325">
        <v>70.2</v>
      </c>
      <c r="CW73" s="1325"/>
      <c r="CX73" s="1325"/>
      <c r="CY73" s="1325"/>
      <c r="CZ73" s="1325"/>
      <c r="DA73" s="1325"/>
      <c r="DB73" s="1325"/>
      <c r="DC73" s="1325"/>
    </row>
    <row r="74" spans="2:107" x14ac:dyDescent="0.15">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613</v>
      </c>
      <c r="BC75" s="1327"/>
      <c r="BD75" s="1327"/>
      <c r="BE75" s="1327"/>
      <c r="BF75" s="1327"/>
      <c r="BG75" s="1327"/>
      <c r="BH75" s="1327"/>
      <c r="BI75" s="1327"/>
      <c r="BJ75" s="1327"/>
      <c r="BK75" s="1327"/>
      <c r="BL75" s="1327"/>
      <c r="BM75" s="1327"/>
      <c r="BN75" s="1327"/>
      <c r="BO75" s="1327"/>
      <c r="BP75" s="1325">
        <v>11.1</v>
      </c>
      <c r="BQ75" s="1325"/>
      <c r="BR75" s="1325"/>
      <c r="BS75" s="1325"/>
      <c r="BT75" s="1325"/>
      <c r="BU75" s="1325"/>
      <c r="BV75" s="1325"/>
      <c r="BW75" s="1325"/>
      <c r="BX75" s="1325">
        <v>10.5</v>
      </c>
      <c r="BY75" s="1325"/>
      <c r="BZ75" s="1325"/>
      <c r="CA75" s="1325"/>
      <c r="CB75" s="1325"/>
      <c r="CC75" s="1325"/>
      <c r="CD75" s="1325"/>
      <c r="CE75" s="1325"/>
      <c r="CF75" s="1325">
        <v>10</v>
      </c>
      <c r="CG75" s="1325"/>
      <c r="CH75" s="1325"/>
      <c r="CI75" s="1325"/>
      <c r="CJ75" s="1325"/>
      <c r="CK75" s="1325"/>
      <c r="CL75" s="1325"/>
      <c r="CM75" s="1325"/>
      <c r="CN75" s="1325">
        <v>10.1</v>
      </c>
      <c r="CO75" s="1325"/>
      <c r="CP75" s="1325"/>
      <c r="CQ75" s="1325"/>
      <c r="CR75" s="1325"/>
      <c r="CS75" s="1325"/>
      <c r="CT75" s="1325"/>
      <c r="CU75" s="1325"/>
      <c r="CV75" s="1325">
        <v>10.5</v>
      </c>
      <c r="CW75" s="1325"/>
      <c r="CX75" s="1325"/>
      <c r="CY75" s="1325"/>
      <c r="CZ75" s="1325"/>
      <c r="DA75" s="1325"/>
      <c r="DB75" s="1325"/>
      <c r="DC75" s="1325"/>
    </row>
    <row r="76" spans="2:107" x14ac:dyDescent="0.15">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2"/>
      <c r="L77" s="1332"/>
      <c r="M77" s="1332"/>
      <c r="N77" s="1332"/>
      <c r="AN77" s="1324" t="s">
        <v>611</v>
      </c>
      <c r="AO77" s="1324"/>
      <c r="AP77" s="1324"/>
      <c r="AQ77" s="1324"/>
      <c r="AR77" s="1324"/>
      <c r="AS77" s="1324"/>
      <c r="AT77" s="1324"/>
      <c r="AU77" s="1324"/>
      <c r="AV77" s="1324"/>
      <c r="AW77" s="1324"/>
      <c r="AX77" s="1324"/>
      <c r="AY77" s="1324"/>
      <c r="AZ77" s="1324"/>
      <c r="BA77" s="1324"/>
      <c r="BB77" s="1327" t="s">
        <v>609</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613</v>
      </c>
      <c r="BC79" s="1327"/>
      <c r="BD79" s="1327"/>
      <c r="BE79" s="1327"/>
      <c r="BF79" s="1327"/>
      <c r="BG79" s="1327"/>
      <c r="BH79" s="1327"/>
      <c r="BI79" s="1327"/>
      <c r="BJ79" s="1327"/>
      <c r="BK79" s="1327"/>
      <c r="BL79" s="1327"/>
      <c r="BM79" s="1327"/>
      <c r="BN79" s="1327"/>
      <c r="BO79" s="1327"/>
      <c r="BP79" s="1325">
        <v>7.3</v>
      </c>
      <c r="BQ79" s="1325"/>
      <c r="BR79" s="1325"/>
      <c r="BS79" s="1325"/>
      <c r="BT79" s="1325"/>
      <c r="BU79" s="1325"/>
      <c r="BV79" s="1325"/>
      <c r="BW79" s="1325"/>
      <c r="BX79" s="1325">
        <v>7.2</v>
      </c>
      <c r="BY79" s="1325"/>
      <c r="BZ79" s="1325"/>
      <c r="CA79" s="1325"/>
      <c r="CB79" s="1325"/>
      <c r="CC79" s="1325"/>
      <c r="CD79" s="1325"/>
      <c r="CE79" s="1325"/>
      <c r="CF79" s="1325">
        <v>7.2</v>
      </c>
      <c r="CG79" s="1325"/>
      <c r="CH79" s="1325"/>
      <c r="CI79" s="1325"/>
      <c r="CJ79" s="1325"/>
      <c r="CK79" s="1325"/>
      <c r="CL79" s="1325"/>
      <c r="CM79" s="1325"/>
      <c r="CN79" s="1325">
        <v>7.7</v>
      </c>
      <c r="CO79" s="1325"/>
      <c r="CP79" s="1325"/>
      <c r="CQ79" s="1325"/>
      <c r="CR79" s="1325"/>
      <c r="CS79" s="1325"/>
      <c r="CT79" s="1325"/>
      <c r="CU79" s="1325"/>
      <c r="CV79" s="1325">
        <v>8</v>
      </c>
      <c r="CW79" s="1325"/>
      <c r="CX79" s="1325"/>
      <c r="CY79" s="1325"/>
      <c r="CZ79" s="1325"/>
      <c r="DA79" s="1325"/>
      <c r="DB79" s="1325"/>
      <c r="DC79" s="1325"/>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SY/3dc/FowWCf0GDmoiuvhMYF3xVwsmHpCGF4BaSet8qVUVm+4iEUmu8j3DD9nS3EzFeGohe+IuAUqSw3rxmGw==" saltValue="3/BTHou9KZsfFX9Rsqr9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TAyHT7hefUBh+7uD+SuV6/qSbRSnUMQMAaXdoIogtOjzQCIrLabb9jYftiX0ryAFVs6R0eD2hWSqs6BDwkj+fw==" saltValue="rrkxver0SfyoLHI0bvlvQ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EpSPQdtPdSFQL8tUsHnJ2Gd8XJdBmktMuvub12roBr1a0iQtoQTnEcG03V5Y6IY5UbtI5wK78hF3M95ZzBYf3A==" saltValue="ojaR/D82IzQ11XBVnMjD4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221163</v>
      </c>
      <c r="E3" s="162"/>
      <c r="F3" s="163">
        <v>138651</v>
      </c>
      <c r="G3" s="164"/>
      <c r="H3" s="165"/>
    </row>
    <row r="4" spans="1:8" x14ac:dyDescent="0.15">
      <c r="A4" s="166"/>
      <c r="B4" s="167"/>
      <c r="C4" s="168"/>
      <c r="D4" s="169">
        <v>40107</v>
      </c>
      <c r="E4" s="170"/>
      <c r="F4" s="171">
        <v>71211</v>
      </c>
      <c r="G4" s="172"/>
      <c r="H4" s="173"/>
    </row>
    <row r="5" spans="1:8" x14ac:dyDescent="0.15">
      <c r="A5" s="154" t="s">
        <v>564</v>
      </c>
      <c r="B5" s="159"/>
      <c r="C5" s="160"/>
      <c r="D5" s="161">
        <v>103990</v>
      </c>
      <c r="E5" s="162"/>
      <c r="F5" s="163">
        <v>122882</v>
      </c>
      <c r="G5" s="164"/>
      <c r="H5" s="165"/>
    </row>
    <row r="6" spans="1:8" x14ac:dyDescent="0.15">
      <c r="A6" s="166"/>
      <c r="B6" s="167"/>
      <c r="C6" s="168"/>
      <c r="D6" s="169">
        <v>31782</v>
      </c>
      <c r="E6" s="170"/>
      <c r="F6" s="171">
        <v>65785</v>
      </c>
      <c r="G6" s="172"/>
      <c r="H6" s="173"/>
    </row>
    <row r="7" spans="1:8" x14ac:dyDescent="0.15">
      <c r="A7" s="154" t="s">
        <v>565</v>
      </c>
      <c r="B7" s="159"/>
      <c r="C7" s="160"/>
      <c r="D7" s="161">
        <v>100267</v>
      </c>
      <c r="E7" s="162"/>
      <c r="F7" s="163">
        <v>114790</v>
      </c>
      <c r="G7" s="164"/>
      <c r="H7" s="165"/>
    </row>
    <row r="8" spans="1:8" x14ac:dyDescent="0.15">
      <c r="A8" s="166"/>
      <c r="B8" s="167"/>
      <c r="C8" s="168"/>
      <c r="D8" s="169">
        <v>41826</v>
      </c>
      <c r="E8" s="170"/>
      <c r="F8" s="171">
        <v>55601</v>
      </c>
      <c r="G8" s="172"/>
      <c r="H8" s="173"/>
    </row>
    <row r="9" spans="1:8" x14ac:dyDescent="0.15">
      <c r="A9" s="154" t="s">
        <v>566</v>
      </c>
      <c r="B9" s="159"/>
      <c r="C9" s="160"/>
      <c r="D9" s="161">
        <v>140613</v>
      </c>
      <c r="E9" s="162"/>
      <c r="F9" s="163">
        <v>126262</v>
      </c>
      <c r="G9" s="164"/>
      <c r="H9" s="165"/>
    </row>
    <row r="10" spans="1:8" x14ac:dyDescent="0.15">
      <c r="A10" s="166"/>
      <c r="B10" s="167"/>
      <c r="C10" s="168"/>
      <c r="D10" s="169">
        <v>58054</v>
      </c>
      <c r="E10" s="170"/>
      <c r="F10" s="171">
        <v>56769</v>
      </c>
      <c r="G10" s="172"/>
      <c r="H10" s="173"/>
    </row>
    <row r="11" spans="1:8" x14ac:dyDescent="0.15">
      <c r="A11" s="154" t="s">
        <v>567</v>
      </c>
      <c r="B11" s="159"/>
      <c r="C11" s="160"/>
      <c r="D11" s="161">
        <v>182294</v>
      </c>
      <c r="E11" s="162"/>
      <c r="F11" s="163">
        <v>126525</v>
      </c>
      <c r="G11" s="164"/>
      <c r="H11" s="165"/>
    </row>
    <row r="12" spans="1:8" x14ac:dyDescent="0.15">
      <c r="A12" s="166"/>
      <c r="B12" s="167"/>
      <c r="C12" s="174"/>
      <c r="D12" s="169">
        <v>75255</v>
      </c>
      <c r="E12" s="170"/>
      <c r="F12" s="171">
        <v>67052</v>
      </c>
      <c r="G12" s="172"/>
      <c r="H12" s="173"/>
    </row>
    <row r="13" spans="1:8" x14ac:dyDescent="0.15">
      <c r="A13" s="154"/>
      <c r="B13" s="159"/>
      <c r="C13" s="175"/>
      <c r="D13" s="176">
        <v>149665</v>
      </c>
      <c r="E13" s="177"/>
      <c r="F13" s="178">
        <v>125822</v>
      </c>
      <c r="G13" s="179"/>
      <c r="H13" s="165"/>
    </row>
    <row r="14" spans="1:8" x14ac:dyDescent="0.15">
      <c r="A14" s="166"/>
      <c r="B14" s="167"/>
      <c r="C14" s="168"/>
      <c r="D14" s="169">
        <v>49405</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8.1300000000000008</v>
      </c>
      <c r="C19" s="180">
        <f>ROUND(VALUE(SUBSTITUTE(実質収支比率等に係る経年分析!G$48,"▲","-")),2)</f>
        <v>5.68</v>
      </c>
      <c r="D19" s="180">
        <f>ROUND(VALUE(SUBSTITUTE(実質収支比率等に係る経年分析!H$48,"▲","-")),2)</f>
        <v>3.72</v>
      </c>
      <c r="E19" s="180">
        <f>ROUND(VALUE(SUBSTITUTE(実質収支比率等に係る経年分析!I$48,"▲","-")),2)</f>
        <v>4.47</v>
      </c>
      <c r="F19" s="180">
        <f>ROUND(VALUE(SUBSTITUTE(実質収支比率等に係る経年分析!J$48,"▲","-")),2)</f>
        <v>4.63</v>
      </c>
    </row>
    <row r="20" spans="1:11" x14ac:dyDescent="0.15">
      <c r="A20" s="180" t="s">
        <v>55</v>
      </c>
      <c r="B20" s="180">
        <f>ROUND(VALUE(SUBSTITUTE(実質収支比率等に係る経年分析!F$47,"▲","-")),2)</f>
        <v>43.24</v>
      </c>
      <c r="C20" s="180">
        <f>ROUND(VALUE(SUBSTITUTE(実質収支比率等に係る経年分析!G$47,"▲","-")),2)</f>
        <v>44.35</v>
      </c>
      <c r="D20" s="180">
        <f>ROUND(VALUE(SUBSTITUTE(実質収支比率等に係る経年分析!H$47,"▲","-")),2)</f>
        <v>43.83</v>
      </c>
      <c r="E20" s="180">
        <f>ROUND(VALUE(SUBSTITUTE(実質収支比率等に係る経年分析!I$47,"▲","-")),2)</f>
        <v>39.520000000000003</v>
      </c>
      <c r="F20" s="180">
        <f>ROUND(VALUE(SUBSTITUTE(実質収支比率等に係る経年分析!J$47,"▲","-")),2)</f>
        <v>37.35</v>
      </c>
    </row>
    <row r="21" spans="1:11" x14ac:dyDescent="0.15">
      <c r="A21" s="180" t="s">
        <v>56</v>
      </c>
      <c r="B21" s="180">
        <f>IF(ISNUMBER(VALUE(SUBSTITUTE(実質収支比率等に係る経年分析!F$49,"▲","-"))),ROUND(VALUE(SUBSTITUTE(実質収支比率等に係る経年分析!F$49,"▲","-")),2),NA())</f>
        <v>2.38</v>
      </c>
      <c r="C21" s="180">
        <f>IF(ISNUMBER(VALUE(SUBSTITUTE(実質収支比率等に係る経年分析!G$49,"▲","-"))),ROUND(VALUE(SUBSTITUTE(実質収支比率等に係る経年分析!G$49,"▲","-")),2),NA())</f>
        <v>-0.83</v>
      </c>
      <c r="D21" s="180">
        <f>IF(ISNUMBER(VALUE(SUBSTITUTE(実質収支比率等に係る経年分析!H$49,"▲","-"))),ROUND(VALUE(SUBSTITUTE(実質収支比率等に係る経年分析!H$49,"▲","-")),2),NA())</f>
        <v>-1.86</v>
      </c>
      <c r="E21" s="180">
        <f>IF(ISNUMBER(VALUE(SUBSTITUTE(実質収支比率等に係る経年分析!I$49,"▲","-"))),ROUND(VALUE(SUBSTITUTE(実質収支比率等に係る経年分析!I$49,"▲","-")),2),NA())</f>
        <v>-3.43</v>
      </c>
      <c r="F21" s="180">
        <f>IF(ISNUMBER(VALUE(SUBSTITUTE(実質収支比率等に係る経年分析!J$49,"▲","-"))),ROUND(VALUE(SUBSTITUTE(実質収支比率等に係る経年分析!J$49,"▲","-")),2),NA())</f>
        <v>0.75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智頭町住宅新築資金等貸付事業特別会計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智頭町農業集落排水事業特別会計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智頭町公共下水道事業特別会計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智頭町国民健康保険事業特別会計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v>
      </c>
    </row>
    <row r="33" spans="1:16" x14ac:dyDescent="0.15">
      <c r="A33" s="181" t="str">
        <f>IF(連結実質赤字比率に係る赤字・黒字の構成分析!C$37="",NA(),連結実質赤字比率に係る赤字・黒字の構成分析!C$37)</f>
        <v>智頭町介護保険事業特別会計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2.2599999999999998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8.1300000000000008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4.62</v>
      </c>
    </row>
    <row r="35" spans="1:16" x14ac:dyDescent="0.15">
      <c r="A35" s="181" t="str">
        <f>IF(連結実質赤字比率に係る赤字・黒字の構成分析!C$35="",NA(),連結実質赤字比率に係る赤字・黒字の構成分析!C$35)</f>
        <v>智頭町水道事業会計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v>
      </c>
    </row>
    <row r="36" spans="1:16" x14ac:dyDescent="0.15">
      <c r="A36" s="181" t="str">
        <f>IF(連結実質赤字比率に係る赤字・黒字の構成分析!C$34="",NA(),連結実質赤字比率に係る赤字・黒字の構成分析!C$34)</f>
        <v>智頭町病院事業会計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15.34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722</v>
      </c>
      <c r="E42" s="182"/>
      <c r="F42" s="182"/>
      <c r="G42" s="182">
        <f>'実質公債費比率（分子）の構造'!L$52</f>
        <v>713</v>
      </c>
      <c r="H42" s="182"/>
      <c r="I42" s="182"/>
      <c r="J42" s="182">
        <f>'実質公債費比率（分子）の構造'!M$52</f>
        <v>748</v>
      </c>
      <c r="K42" s="182"/>
      <c r="L42" s="182"/>
      <c r="M42" s="182">
        <f>'実質公債費比率（分子）の構造'!N$52</f>
        <v>788</v>
      </c>
      <c r="N42" s="182"/>
      <c r="O42" s="182"/>
      <c r="P42" s="182">
        <f>'実質公債費比率（分子）の構造'!O$52</f>
        <v>812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10</v>
      </c>
      <c r="C45" s="182"/>
      <c r="D45" s="182"/>
      <c r="E45" s="182">
        <f>'実質公債費比率（分子）の構造'!L$49</f>
        <v>7</v>
      </c>
      <c r="F45" s="182"/>
      <c r="G45" s="182"/>
      <c r="H45" s="182">
        <f>'実質公債費比率（分子）の構造'!M$49</f>
        <v>8</v>
      </c>
      <c r="I45" s="182"/>
      <c r="J45" s="182"/>
      <c r="K45" s="182">
        <f>'実質公債費比率（分子）の構造'!N$49</f>
        <v>12</v>
      </c>
      <c r="L45" s="182"/>
      <c r="M45" s="182"/>
      <c r="N45" s="182">
        <f>'実質公債費比率（分子）の構造'!O$49</f>
        <v>15</v>
      </c>
      <c r="O45" s="182"/>
      <c r="P45" s="182"/>
    </row>
    <row r="46" spans="1:16" x14ac:dyDescent="0.15">
      <c r="A46" s="182" t="s">
        <v>67</v>
      </c>
      <c r="B46" s="182">
        <f>'実質公債費比率（分子）の構造'!K$48</f>
        <v>515</v>
      </c>
      <c r="C46" s="182"/>
      <c r="D46" s="182"/>
      <c r="E46" s="182">
        <f>'実質公債費比率（分子）の構造'!L$48</f>
        <v>516</v>
      </c>
      <c r="F46" s="182"/>
      <c r="G46" s="182"/>
      <c r="H46" s="182">
        <f>'実質公債費比率（分子）の構造'!M$48</f>
        <v>497</v>
      </c>
      <c r="I46" s="182"/>
      <c r="J46" s="182"/>
      <c r="K46" s="182">
        <f>'実質公債費比率（分子）の構造'!N$48</f>
        <v>482</v>
      </c>
      <c r="L46" s="182"/>
      <c r="M46" s="182"/>
      <c r="N46" s="182">
        <f>'実質公債費比率（分子）の構造'!O$48</f>
        <v>471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487</v>
      </c>
      <c r="C49" s="182"/>
      <c r="D49" s="182"/>
      <c r="E49" s="182">
        <f>'実質公債費比率（分子）の構造'!L$45</f>
        <v>468</v>
      </c>
      <c r="F49" s="182"/>
      <c r="G49" s="182"/>
      <c r="H49" s="182">
        <f>'実質公債費比率（分子）の構造'!M$45</f>
        <v>519</v>
      </c>
      <c r="I49" s="182"/>
      <c r="J49" s="182"/>
      <c r="K49" s="182">
        <f>'実質公債費比率（分子）の構造'!N$45</f>
        <v>595</v>
      </c>
      <c r="L49" s="182"/>
      <c r="M49" s="182"/>
      <c r="N49" s="182">
        <f>'実質公債費比率（分子）の構造'!O$45</f>
        <v>657</v>
      </c>
      <c r="O49" s="182"/>
      <c r="P49" s="182"/>
    </row>
    <row r="50" spans="1:16" x14ac:dyDescent="0.15">
      <c r="A50" s="182" t="s">
        <v>71</v>
      </c>
      <c r="B50" s="182" t="e">
        <f>NA()</f>
        <v>#N/A</v>
      </c>
      <c r="C50" s="182">
        <f>IF(ISNUMBER('実質公債費比率（分子）の構造'!K$53),'実質公債費比率（分子）の構造'!K$53,NA())</f>
        <v>290</v>
      </c>
      <c r="D50" s="182" t="e">
        <f>NA()</f>
        <v>#N/A</v>
      </c>
      <c r="E50" s="182" t="e">
        <f>NA()</f>
        <v>#N/A</v>
      </c>
      <c r="F50" s="182">
        <f>IF(ISNUMBER('実質公債費比率（分子）の構造'!L$53),'実質公債費比率（分子）の構造'!L$53,NA())</f>
        <v>278</v>
      </c>
      <c r="G50" s="182" t="e">
        <f>NA()</f>
        <v>#N/A</v>
      </c>
      <c r="H50" s="182" t="e">
        <f>NA()</f>
        <v>#N/A</v>
      </c>
      <c r="I50" s="182">
        <f>IF(ISNUMBER('実質公債費比率（分子）の構造'!M$53),'実質公債費比率（分子）の構造'!M$53,NA())</f>
        <v>276</v>
      </c>
      <c r="J50" s="182" t="e">
        <f>NA()</f>
        <v>#N/A</v>
      </c>
      <c r="K50" s="182" t="e">
        <f>NA()</f>
        <v>#N/A</v>
      </c>
      <c r="L50" s="182">
        <f>IF(ISNUMBER('実質公債費比率（分子）の構造'!N$53),'実質公債費比率（分子）の構造'!N$53,NA())</f>
        <v>301</v>
      </c>
      <c r="M50" s="182" t="e">
        <f>NA()</f>
        <v>#N/A</v>
      </c>
      <c r="N50" s="182" t="e">
        <f>NA()</f>
        <v>#N/A</v>
      </c>
      <c r="O50" s="182">
        <f>IF(ISNUMBER('実質公債費比率（分子）の構造'!O$53),'実質公債費比率（分子）の構造'!O$53,NA())</f>
        <v>331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9111</v>
      </c>
      <c r="E56" s="181"/>
      <c r="F56" s="181"/>
      <c r="G56" s="181">
        <f>'将来負担比率（分子）の構造'!J$52</f>
        <v>9442</v>
      </c>
      <c r="H56" s="181"/>
      <c r="I56" s="181"/>
      <c r="J56" s="181">
        <f>'将来負担比率（分子）の構造'!K$52</f>
        <v>9232</v>
      </c>
      <c r="K56" s="181"/>
      <c r="L56" s="181"/>
      <c r="M56" s="181">
        <f>'将来負担比率（分子）の構造'!L$52</f>
        <v>9011</v>
      </c>
      <c r="N56" s="181"/>
      <c r="O56" s="181"/>
      <c r="P56" s="181">
        <f>'将来負担比率（分子）の構造'!M$52</f>
        <v>9300</v>
      </c>
    </row>
    <row r="57" spans="1:16" x14ac:dyDescent="0.15">
      <c r="A57" s="181" t="s">
        <v>42</v>
      </c>
      <c r="B57" s="181"/>
      <c r="C57" s="181"/>
      <c r="D57" s="181">
        <f>'将来負担比率（分子）の構造'!I$51</f>
        <v>31</v>
      </c>
      <c r="E57" s="181"/>
      <c r="F57" s="181"/>
      <c r="G57" s="181">
        <f>'将来負担比率（分子）の構造'!J$51</f>
        <v>44</v>
      </c>
      <c r="H57" s="181"/>
      <c r="I57" s="181"/>
      <c r="J57" s="181">
        <f>'将来負担比率（分子）の構造'!K$51</f>
        <v>29</v>
      </c>
      <c r="K57" s="181"/>
      <c r="L57" s="181"/>
      <c r="M57" s="181">
        <f>'将来負担比率（分子）の構造'!L$51</f>
        <v>17</v>
      </c>
      <c r="N57" s="181"/>
      <c r="O57" s="181"/>
      <c r="P57" s="181">
        <f>'将来負担比率（分子）の構造'!M$51</f>
        <v>2</v>
      </c>
    </row>
    <row r="58" spans="1:16" x14ac:dyDescent="0.15">
      <c r="A58" s="181" t="s">
        <v>41</v>
      </c>
      <c r="B58" s="181"/>
      <c r="C58" s="181"/>
      <c r="D58" s="181">
        <f>'将来負担比率（分子）の構造'!I$50</f>
        <v>2737</v>
      </c>
      <c r="E58" s="181"/>
      <c r="F58" s="181"/>
      <c r="G58" s="181">
        <f>'将来負担比率（分子）の構造'!J$50</f>
        <v>3012</v>
      </c>
      <c r="H58" s="181"/>
      <c r="I58" s="181"/>
      <c r="J58" s="181">
        <f>'将来負担比率（分子）の構造'!K$50</f>
        <v>3017</v>
      </c>
      <c r="K58" s="181"/>
      <c r="L58" s="181"/>
      <c r="M58" s="181">
        <f>'将来負担比率（分子）の構造'!L$50</f>
        <v>2817</v>
      </c>
      <c r="N58" s="181"/>
      <c r="O58" s="181"/>
      <c r="P58" s="181">
        <f>'将来負担比率（分子）の構造'!M$50</f>
        <v>2846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402</v>
      </c>
      <c r="C62" s="181"/>
      <c r="D62" s="181"/>
      <c r="E62" s="181">
        <f>'将来負担比率（分子）の構造'!J$45</f>
        <v>409</v>
      </c>
      <c r="F62" s="181"/>
      <c r="G62" s="181"/>
      <c r="H62" s="181">
        <f>'将来負担比率（分子）の構造'!K$45</f>
        <v>410</v>
      </c>
      <c r="I62" s="181"/>
      <c r="J62" s="181"/>
      <c r="K62" s="181">
        <f>'将来負担比率（分子）の構造'!L$45</f>
        <v>413</v>
      </c>
      <c r="L62" s="181"/>
      <c r="M62" s="181"/>
      <c r="N62" s="181">
        <f>'将来負担比率（分子）の構造'!M$45</f>
        <v>338</v>
      </c>
      <c r="O62" s="181"/>
      <c r="P62" s="181"/>
    </row>
    <row r="63" spans="1:16" x14ac:dyDescent="0.15">
      <c r="A63" s="181" t="s">
        <v>34</v>
      </c>
      <c r="B63" s="181">
        <f>'将来負担比率（分子）の構造'!I$44</f>
        <v>76</v>
      </c>
      <c r="C63" s="181"/>
      <c r="D63" s="181"/>
      <c r="E63" s="181">
        <f>'将来負担比率（分子）の構造'!J$44</f>
        <v>72</v>
      </c>
      <c r="F63" s="181"/>
      <c r="G63" s="181"/>
      <c r="H63" s="181">
        <f>'将来負担比率（分子）の構造'!K$44</f>
        <v>70</v>
      </c>
      <c r="I63" s="181"/>
      <c r="J63" s="181"/>
      <c r="K63" s="181">
        <f>'将来負担比率（分子）の構造'!L$44</f>
        <v>83</v>
      </c>
      <c r="L63" s="181"/>
      <c r="M63" s="181"/>
      <c r="N63" s="181">
        <f>'将来負担比率（分子）の構造'!M$44</f>
        <v>81</v>
      </c>
      <c r="O63" s="181"/>
      <c r="P63" s="181"/>
    </row>
    <row r="64" spans="1:16" x14ac:dyDescent="0.15">
      <c r="A64" s="181" t="s">
        <v>33</v>
      </c>
      <c r="B64" s="181">
        <f>'将来負担比率（分子）の構造'!I$43</f>
        <v>7048</v>
      </c>
      <c r="C64" s="181"/>
      <c r="D64" s="181"/>
      <c r="E64" s="181">
        <f>'将来負担比率（分子）の構造'!J$43</f>
        <v>6974</v>
      </c>
      <c r="F64" s="181"/>
      <c r="G64" s="181"/>
      <c r="H64" s="181">
        <f>'将来負担比率（分子）の構造'!K$43</f>
        <v>7038</v>
      </c>
      <c r="I64" s="181"/>
      <c r="J64" s="181"/>
      <c r="K64" s="181">
        <f>'将来負担比率（分子）の構造'!L$43</f>
        <v>5910</v>
      </c>
      <c r="L64" s="181"/>
      <c r="M64" s="181"/>
      <c r="N64" s="181">
        <f>'将来負担比率（分子）の構造'!M$43</f>
        <v>5606</v>
      </c>
      <c r="O64" s="181"/>
      <c r="P64" s="181"/>
    </row>
    <row r="65" spans="1:16" x14ac:dyDescent="0.15">
      <c r="A65" s="181" t="s">
        <v>32</v>
      </c>
      <c r="B65" s="181">
        <f>'将来負担比率（分子）の構造'!I$42</f>
        <v>110</v>
      </c>
      <c r="C65" s="181"/>
      <c r="D65" s="181"/>
      <c r="E65" s="181">
        <f>'将来負担比率（分子）の構造'!J$42</f>
        <v>110</v>
      </c>
      <c r="F65" s="181"/>
      <c r="G65" s="181"/>
      <c r="H65" s="181">
        <f>'将来負担比率（分子）の構造'!K$42</f>
        <v>40</v>
      </c>
      <c r="I65" s="181"/>
      <c r="J65" s="181"/>
      <c r="K65" s="181">
        <f>'将来負担比率（分子）の構造'!L$42</f>
        <v>40</v>
      </c>
      <c r="L65" s="181"/>
      <c r="M65" s="181"/>
      <c r="N65" s="181">
        <f>'将来負担比率（分子）の構造'!M$42</f>
        <v>40</v>
      </c>
      <c r="O65" s="181"/>
      <c r="P65" s="181"/>
    </row>
    <row r="66" spans="1:16" x14ac:dyDescent="0.15">
      <c r="A66" s="181" t="s">
        <v>31</v>
      </c>
      <c r="B66" s="181">
        <f>'将来負担比率（分子）の構造'!I$41</f>
        <v>7381</v>
      </c>
      <c r="C66" s="181"/>
      <c r="D66" s="181"/>
      <c r="E66" s="181">
        <f>'将来負担比率（分子）の構造'!J$41</f>
        <v>7557</v>
      </c>
      <c r="F66" s="181"/>
      <c r="G66" s="181"/>
      <c r="H66" s="181">
        <f>'将来負担比率（分子）の構造'!K$41</f>
        <v>7726</v>
      </c>
      <c r="I66" s="181"/>
      <c r="J66" s="181"/>
      <c r="K66" s="181">
        <f>'将来負担比率（分子）の構造'!L$41</f>
        <v>7865</v>
      </c>
      <c r="L66" s="181"/>
      <c r="M66" s="181"/>
      <c r="N66" s="181">
        <f>'将来負担比率（分子）の構造'!M$41</f>
        <v>8184</v>
      </c>
      <c r="O66" s="181"/>
      <c r="P66" s="181"/>
    </row>
    <row r="67" spans="1:16" x14ac:dyDescent="0.15">
      <c r="A67" s="181" t="s">
        <v>75</v>
      </c>
      <c r="B67" s="181" t="e">
        <f>NA()</f>
        <v>#N/A</v>
      </c>
      <c r="C67" s="181">
        <f>IF(ISNUMBER('将来負担比率（分子）の構造'!I$53), IF('将来負担比率（分子）の構造'!I$53 &lt; 0, 0, '将来負担比率（分子）の構造'!I$53), NA())</f>
        <v>3138</v>
      </c>
      <c r="D67" s="181" t="e">
        <f>NA()</f>
        <v>#N/A</v>
      </c>
      <c r="E67" s="181" t="e">
        <f>NA()</f>
        <v>#N/A</v>
      </c>
      <c r="F67" s="181">
        <f>IF(ISNUMBER('将来負担比率（分子）の構造'!J$53), IF('将来負担比率（分子）の構造'!J$53 &lt; 0, 0, '将来負担比率（分子）の構造'!J$53), NA())</f>
        <v>2624</v>
      </c>
      <c r="G67" s="181" t="e">
        <f>NA()</f>
        <v>#N/A</v>
      </c>
      <c r="H67" s="181" t="e">
        <f>NA()</f>
        <v>#N/A</v>
      </c>
      <c r="I67" s="181">
        <f>IF(ISNUMBER('将来負担比率（分子）の構造'!K$53), IF('将来負担比率（分子）の構造'!K$53 &lt; 0, 0, '将来負担比率（分子）の構造'!K$53), NA())</f>
        <v>3007</v>
      </c>
      <c r="J67" s="181" t="e">
        <f>NA()</f>
        <v>#N/A</v>
      </c>
      <c r="K67" s="181" t="e">
        <f>NA()</f>
        <v>#N/A</v>
      </c>
      <c r="L67" s="181">
        <f>IF(ISNUMBER('将来負担比率（分子）の構造'!L$53), IF('将来負担比率（分子）の構造'!L$53 &lt; 0, 0, '将来負担比率（分子）の構造'!L$53), NA())</f>
        <v>2466</v>
      </c>
      <c r="M67" s="181" t="e">
        <f>NA()</f>
        <v>#N/A</v>
      </c>
      <c r="N67" s="181" t="e">
        <f>NA()</f>
        <v>#N/A</v>
      </c>
      <c r="O67" s="181">
        <f>IF(ISNUMBER('将来負担比率（分子）の構造'!M$53), IF('将来負担比率（分子）の構造'!M$53 &lt; 0, 0, '将来負担比率（分子）の構造'!M$53), NA())</f>
        <v>2102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1556</v>
      </c>
      <c r="C72" s="185">
        <f>基金残高に係る経年分析!G55</f>
        <v>1407</v>
      </c>
      <c r="D72" s="185">
        <f>基金残高に係る経年分析!H55</f>
        <v>1418</v>
      </c>
    </row>
    <row r="73" spans="1:16" x14ac:dyDescent="0.15">
      <c r="A73" s="184" t="s">
        <v>78</v>
      </c>
      <c r="B73" s="185">
        <f>基金残高に係る経年分析!F56</f>
        <v>15</v>
      </c>
      <c r="C73" s="185">
        <f>基金残高に係る経年分析!G56</f>
        <v>15</v>
      </c>
      <c r="D73" s="185">
        <f>基金残高に係る経年分析!H56</f>
        <v>15</v>
      </c>
    </row>
    <row r="74" spans="1:16" x14ac:dyDescent="0.15">
      <c r="A74" s="184" t="s">
        <v>79</v>
      </c>
      <c r="B74" s="185">
        <f>基金残高に係る経年分析!F57</f>
        <v>1050</v>
      </c>
      <c r="C74" s="185">
        <f>基金残高に係る経年分析!G57</f>
        <v>1038</v>
      </c>
      <c r="D74" s="185">
        <f>基金残高に係る経年分析!H57</f>
        <v>1064</v>
      </c>
    </row>
  </sheetData>
  <sheetProtection algorithmName="SHA-512" hashValue="HK3Je+WBYgMTIQxKZrfidDhP845Sjpp7Mu6vQxV21MhiMSCMOQEv5DuBC5dnC5MUd8C3izZVhOm26NvBJLayyQ==" saltValue="uDGj4vBaSrEQjMcNZWkLv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684852</v>
      </c>
      <c r="S5" s="675"/>
      <c r="T5" s="675"/>
      <c r="U5" s="675"/>
      <c r="V5" s="675"/>
      <c r="W5" s="675"/>
      <c r="X5" s="675"/>
      <c r="Y5" s="676"/>
      <c r="Z5" s="677">
        <v>8.8000000000000007</v>
      </c>
      <c r="AA5" s="677"/>
      <c r="AB5" s="677"/>
      <c r="AC5" s="677"/>
      <c r="AD5" s="678">
        <v>684852</v>
      </c>
      <c r="AE5" s="678"/>
      <c r="AF5" s="678"/>
      <c r="AG5" s="678"/>
      <c r="AH5" s="678"/>
      <c r="AI5" s="678"/>
      <c r="AJ5" s="678"/>
      <c r="AK5" s="678"/>
      <c r="AL5" s="679">
        <v>18.5</v>
      </c>
      <c r="AM5" s="680"/>
      <c r="AN5" s="680"/>
      <c r="AO5" s="681"/>
      <c r="AP5" s="671" t="s">
        <v>226</v>
      </c>
      <c r="AQ5" s="672"/>
      <c r="AR5" s="672"/>
      <c r="AS5" s="672"/>
      <c r="AT5" s="672"/>
      <c r="AU5" s="672"/>
      <c r="AV5" s="672"/>
      <c r="AW5" s="672"/>
      <c r="AX5" s="672"/>
      <c r="AY5" s="672"/>
      <c r="AZ5" s="672"/>
      <c r="BA5" s="672"/>
      <c r="BB5" s="672"/>
      <c r="BC5" s="672"/>
      <c r="BD5" s="672"/>
      <c r="BE5" s="672"/>
      <c r="BF5" s="673"/>
      <c r="BG5" s="685">
        <v>684852</v>
      </c>
      <c r="BH5" s="686"/>
      <c r="BI5" s="686"/>
      <c r="BJ5" s="686"/>
      <c r="BK5" s="686"/>
      <c r="BL5" s="686"/>
      <c r="BM5" s="686"/>
      <c r="BN5" s="687"/>
      <c r="BO5" s="688">
        <v>100</v>
      </c>
      <c r="BP5" s="688"/>
      <c r="BQ5" s="688"/>
      <c r="BR5" s="688"/>
      <c r="BS5" s="689">
        <v>25150</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78014</v>
      </c>
      <c r="S6" s="686"/>
      <c r="T6" s="686"/>
      <c r="U6" s="686"/>
      <c r="V6" s="686"/>
      <c r="W6" s="686"/>
      <c r="X6" s="686"/>
      <c r="Y6" s="687"/>
      <c r="Z6" s="688">
        <v>1</v>
      </c>
      <c r="AA6" s="688"/>
      <c r="AB6" s="688"/>
      <c r="AC6" s="688"/>
      <c r="AD6" s="689">
        <v>78014</v>
      </c>
      <c r="AE6" s="689"/>
      <c r="AF6" s="689"/>
      <c r="AG6" s="689"/>
      <c r="AH6" s="689"/>
      <c r="AI6" s="689"/>
      <c r="AJ6" s="689"/>
      <c r="AK6" s="689"/>
      <c r="AL6" s="690">
        <v>2.1</v>
      </c>
      <c r="AM6" s="691"/>
      <c r="AN6" s="691"/>
      <c r="AO6" s="692"/>
      <c r="AP6" s="682" t="s">
        <v>231</v>
      </c>
      <c r="AQ6" s="683"/>
      <c r="AR6" s="683"/>
      <c r="AS6" s="683"/>
      <c r="AT6" s="683"/>
      <c r="AU6" s="683"/>
      <c r="AV6" s="683"/>
      <c r="AW6" s="683"/>
      <c r="AX6" s="683"/>
      <c r="AY6" s="683"/>
      <c r="AZ6" s="683"/>
      <c r="BA6" s="683"/>
      <c r="BB6" s="683"/>
      <c r="BC6" s="683"/>
      <c r="BD6" s="683"/>
      <c r="BE6" s="683"/>
      <c r="BF6" s="684"/>
      <c r="BG6" s="685">
        <v>684852</v>
      </c>
      <c r="BH6" s="686"/>
      <c r="BI6" s="686"/>
      <c r="BJ6" s="686"/>
      <c r="BK6" s="686"/>
      <c r="BL6" s="686"/>
      <c r="BM6" s="686"/>
      <c r="BN6" s="687"/>
      <c r="BO6" s="688">
        <v>100</v>
      </c>
      <c r="BP6" s="688"/>
      <c r="BQ6" s="688"/>
      <c r="BR6" s="688"/>
      <c r="BS6" s="689">
        <v>25150</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71946</v>
      </c>
      <c r="CS6" s="686"/>
      <c r="CT6" s="686"/>
      <c r="CU6" s="686"/>
      <c r="CV6" s="686"/>
      <c r="CW6" s="686"/>
      <c r="CX6" s="686"/>
      <c r="CY6" s="687"/>
      <c r="CZ6" s="679">
        <v>1</v>
      </c>
      <c r="DA6" s="680"/>
      <c r="DB6" s="680"/>
      <c r="DC6" s="699"/>
      <c r="DD6" s="694" t="s">
        <v>233</v>
      </c>
      <c r="DE6" s="686"/>
      <c r="DF6" s="686"/>
      <c r="DG6" s="686"/>
      <c r="DH6" s="686"/>
      <c r="DI6" s="686"/>
      <c r="DJ6" s="686"/>
      <c r="DK6" s="686"/>
      <c r="DL6" s="686"/>
      <c r="DM6" s="686"/>
      <c r="DN6" s="686"/>
      <c r="DO6" s="686"/>
      <c r="DP6" s="687"/>
      <c r="DQ6" s="694">
        <v>71946</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622</v>
      </c>
      <c r="S7" s="686"/>
      <c r="T7" s="686"/>
      <c r="U7" s="686"/>
      <c r="V7" s="686"/>
      <c r="W7" s="686"/>
      <c r="X7" s="686"/>
      <c r="Y7" s="687"/>
      <c r="Z7" s="688">
        <v>0</v>
      </c>
      <c r="AA7" s="688"/>
      <c r="AB7" s="688"/>
      <c r="AC7" s="688"/>
      <c r="AD7" s="689">
        <v>622</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227956</v>
      </c>
      <c r="BH7" s="686"/>
      <c r="BI7" s="686"/>
      <c r="BJ7" s="686"/>
      <c r="BK7" s="686"/>
      <c r="BL7" s="686"/>
      <c r="BM7" s="686"/>
      <c r="BN7" s="687"/>
      <c r="BO7" s="688">
        <v>33.299999999999997</v>
      </c>
      <c r="BP7" s="688"/>
      <c r="BQ7" s="688"/>
      <c r="BR7" s="688"/>
      <c r="BS7" s="689" t="s">
        <v>233</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1721836</v>
      </c>
      <c r="CS7" s="686"/>
      <c r="CT7" s="686"/>
      <c r="CU7" s="686"/>
      <c r="CV7" s="686"/>
      <c r="CW7" s="686"/>
      <c r="CX7" s="686"/>
      <c r="CY7" s="687"/>
      <c r="CZ7" s="688">
        <v>22.8</v>
      </c>
      <c r="DA7" s="688"/>
      <c r="DB7" s="688"/>
      <c r="DC7" s="688"/>
      <c r="DD7" s="694">
        <v>159604</v>
      </c>
      <c r="DE7" s="686"/>
      <c r="DF7" s="686"/>
      <c r="DG7" s="686"/>
      <c r="DH7" s="686"/>
      <c r="DI7" s="686"/>
      <c r="DJ7" s="686"/>
      <c r="DK7" s="686"/>
      <c r="DL7" s="686"/>
      <c r="DM7" s="686"/>
      <c r="DN7" s="686"/>
      <c r="DO7" s="686"/>
      <c r="DP7" s="687"/>
      <c r="DQ7" s="694">
        <v>598147</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2023</v>
      </c>
      <c r="S8" s="686"/>
      <c r="T8" s="686"/>
      <c r="U8" s="686"/>
      <c r="V8" s="686"/>
      <c r="W8" s="686"/>
      <c r="X8" s="686"/>
      <c r="Y8" s="687"/>
      <c r="Z8" s="688">
        <v>0</v>
      </c>
      <c r="AA8" s="688"/>
      <c r="AB8" s="688"/>
      <c r="AC8" s="688"/>
      <c r="AD8" s="689">
        <v>2023</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11235</v>
      </c>
      <c r="BH8" s="686"/>
      <c r="BI8" s="686"/>
      <c r="BJ8" s="686"/>
      <c r="BK8" s="686"/>
      <c r="BL8" s="686"/>
      <c r="BM8" s="686"/>
      <c r="BN8" s="687"/>
      <c r="BO8" s="688">
        <v>1.6</v>
      </c>
      <c r="BP8" s="688"/>
      <c r="BQ8" s="688"/>
      <c r="BR8" s="688"/>
      <c r="BS8" s="694" t="s">
        <v>127</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1366547</v>
      </c>
      <c r="CS8" s="686"/>
      <c r="CT8" s="686"/>
      <c r="CU8" s="686"/>
      <c r="CV8" s="686"/>
      <c r="CW8" s="686"/>
      <c r="CX8" s="686"/>
      <c r="CY8" s="687"/>
      <c r="CZ8" s="688">
        <v>18.100000000000001</v>
      </c>
      <c r="DA8" s="688"/>
      <c r="DB8" s="688"/>
      <c r="DC8" s="688"/>
      <c r="DD8" s="694">
        <v>1199</v>
      </c>
      <c r="DE8" s="686"/>
      <c r="DF8" s="686"/>
      <c r="DG8" s="686"/>
      <c r="DH8" s="686"/>
      <c r="DI8" s="686"/>
      <c r="DJ8" s="686"/>
      <c r="DK8" s="686"/>
      <c r="DL8" s="686"/>
      <c r="DM8" s="686"/>
      <c r="DN8" s="686"/>
      <c r="DO8" s="686"/>
      <c r="DP8" s="687"/>
      <c r="DQ8" s="694">
        <v>848727</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2227</v>
      </c>
      <c r="S9" s="686"/>
      <c r="T9" s="686"/>
      <c r="U9" s="686"/>
      <c r="V9" s="686"/>
      <c r="W9" s="686"/>
      <c r="X9" s="686"/>
      <c r="Y9" s="687"/>
      <c r="Z9" s="688">
        <v>0</v>
      </c>
      <c r="AA9" s="688"/>
      <c r="AB9" s="688"/>
      <c r="AC9" s="688"/>
      <c r="AD9" s="689">
        <v>2227</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184727</v>
      </c>
      <c r="BH9" s="686"/>
      <c r="BI9" s="686"/>
      <c r="BJ9" s="686"/>
      <c r="BK9" s="686"/>
      <c r="BL9" s="686"/>
      <c r="BM9" s="686"/>
      <c r="BN9" s="687"/>
      <c r="BO9" s="688">
        <v>27</v>
      </c>
      <c r="BP9" s="688"/>
      <c r="BQ9" s="688"/>
      <c r="BR9" s="688"/>
      <c r="BS9" s="694" t="s">
        <v>127</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852733</v>
      </c>
      <c r="CS9" s="686"/>
      <c r="CT9" s="686"/>
      <c r="CU9" s="686"/>
      <c r="CV9" s="686"/>
      <c r="CW9" s="686"/>
      <c r="CX9" s="686"/>
      <c r="CY9" s="687"/>
      <c r="CZ9" s="688">
        <v>11.3</v>
      </c>
      <c r="DA9" s="688"/>
      <c r="DB9" s="688"/>
      <c r="DC9" s="688"/>
      <c r="DD9" s="694">
        <v>44801</v>
      </c>
      <c r="DE9" s="686"/>
      <c r="DF9" s="686"/>
      <c r="DG9" s="686"/>
      <c r="DH9" s="686"/>
      <c r="DI9" s="686"/>
      <c r="DJ9" s="686"/>
      <c r="DK9" s="686"/>
      <c r="DL9" s="686"/>
      <c r="DM9" s="686"/>
      <c r="DN9" s="686"/>
      <c r="DO9" s="686"/>
      <c r="DP9" s="687"/>
      <c r="DQ9" s="694">
        <v>723286</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233</v>
      </c>
      <c r="AA10" s="688"/>
      <c r="AB10" s="688"/>
      <c r="AC10" s="688"/>
      <c r="AD10" s="689" t="s">
        <v>127</v>
      </c>
      <c r="AE10" s="689"/>
      <c r="AF10" s="689"/>
      <c r="AG10" s="689"/>
      <c r="AH10" s="689"/>
      <c r="AI10" s="689"/>
      <c r="AJ10" s="689"/>
      <c r="AK10" s="689"/>
      <c r="AL10" s="690" t="s">
        <v>127</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14282</v>
      </c>
      <c r="BH10" s="686"/>
      <c r="BI10" s="686"/>
      <c r="BJ10" s="686"/>
      <c r="BK10" s="686"/>
      <c r="BL10" s="686"/>
      <c r="BM10" s="686"/>
      <c r="BN10" s="687"/>
      <c r="BO10" s="688">
        <v>2.1</v>
      </c>
      <c r="BP10" s="688"/>
      <c r="BQ10" s="688"/>
      <c r="BR10" s="688"/>
      <c r="BS10" s="694" t="s">
        <v>127</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100</v>
      </c>
      <c r="CS10" s="686"/>
      <c r="CT10" s="686"/>
      <c r="CU10" s="686"/>
      <c r="CV10" s="686"/>
      <c r="CW10" s="686"/>
      <c r="CX10" s="686"/>
      <c r="CY10" s="687"/>
      <c r="CZ10" s="688">
        <v>0</v>
      </c>
      <c r="DA10" s="688"/>
      <c r="DB10" s="688"/>
      <c r="DC10" s="688"/>
      <c r="DD10" s="694" t="s">
        <v>233</v>
      </c>
      <c r="DE10" s="686"/>
      <c r="DF10" s="686"/>
      <c r="DG10" s="686"/>
      <c r="DH10" s="686"/>
      <c r="DI10" s="686"/>
      <c r="DJ10" s="686"/>
      <c r="DK10" s="686"/>
      <c r="DL10" s="686"/>
      <c r="DM10" s="686"/>
      <c r="DN10" s="686"/>
      <c r="DO10" s="686"/>
      <c r="DP10" s="687"/>
      <c r="DQ10" s="694">
        <v>100</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146436</v>
      </c>
      <c r="S11" s="686"/>
      <c r="T11" s="686"/>
      <c r="U11" s="686"/>
      <c r="V11" s="686"/>
      <c r="W11" s="686"/>
      <c r="X11" s="686"/>
      <c r="Y11" s="687"/>
      <c r="Z11" s="690">
        <v>1.9</v>
      </c>
      <c r="AA11" s="691"/>
      <c r="AB11" s="691"/>
      <c r="AC11" s="703"/>
      <c r="AD11" s="694">
        <v>146436</v>
      </c>
      <c r="AE11" s="686"/>
      <c r="AF11" s="686"/>
      <c r="AG11" s="686"/>
      <c r="AH11" s="686"/>
      <c r="AI11" s="686"/>
      <c r="AJ11" s="686"/>
      <c r="AK11" s="687"/>
      <c r="AL11" s="690">
        <v>3.9</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17712</v>
      </c>
      <c r="BH11" s="686"/>
      <c r="BI11" s="686"/>
      <c r="BJ11" s="686"/>
      <c r="BK11" s="686"/>
      <c r="BL11" s="686"/>
      <c r="BM11" s="686"/>
      <c r="BN11" s="687"/>
      <c r="BO11" s="688">
        <v>2.6</v>
      </c>
      <c r="BP11" s="688"/>
      <c r="BQ11" s="688"/>
      <c r="BR11" s="688"/>
      <c r="BS11" s="694" t="s">
        <v>127</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1007882</v>
      </c>
      <c r="CS11" s="686"/>
      <c r="CT11" s="686"/>
      <c r="CU11" s="686"/>
      <c r="CV11" s="686"/>
      <c r="CW11" s="686"/>
      <c r="CX11" s="686"/>
      <c r="CY11" s="687"/>
      <c r="CZ11" s="688">
        <v>13.3</v>
      </c>
      <c r="DA11" s="688"/>
      <c r="DB11" s="688"/>
      <c r="DC11" s="688"/>
      <c r="DD11" s="694">
        <v>311222</v>
      </c>
      <c r="DE11" s="686"/>
      <c r="DF11" s="686"/>
      <c r="DG11" s="686"/>
      <c r="DH11" s="686"/>
      <c r="DI11" s="686"/>
      <c r="DJ11" s="686"/>
      <c r="DK11" s="686"/>
      <c r="DL11" s="686"/>
      <c r="DM11" s="686"/>
      <c r="DN11" s="686"/>
      <c r="DO11" s="686"/>
      <c r="DP11" s="687"/>
      <c r="DQ11" s="694">
        <v>579448</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233</v>
      </c>
      <c r="S12" s="686"/>
      <c r="T12" s="686"/>
      <c r="U12" s="686"/>
      <c r="V12" s="686"/>
      <c r="W12" s="686"/>
      <c r="X12" s="686"/>
      <c r="Y12" s="687"/>
      <c r="Z12" s="688" t="s">
        <v>233</v>
      </c>
      <c r="AA12" s="688"/>
      <c r="AB12" s="688"/>
      <c r="AC12" s="688"/>
      <c r="AD12" s="689" t="s">
        <v>233</v>
      </c>
      <c r="AE12" s="689"/>
      <c r="AF12" s="689"/>
      <c r="AG12" s="689"/>
      <c r="AH12" s="689"/>
      <c r="AI12" s="689"/>
      <c r="AJ12" s="689"/>
      <c r="AK12" s="689"/>
      <c r="AL12" s="690" t="s">
        <v>233</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393447</v>
      </c>
      <c r="BH12" s="686"/>
      <c r="BI12" s="686"/>
      <c r="BJ12" s="686"/>
      <c r="BK12" s="686"/>
      <c r="BL12" s="686"/>
      <c r="BM12" s="686"/>
      <c r="BN12" s="687"/>
      <c r="BO12" s="688">
        <v>57.4</v>
      </c>
      <c r="BP12" s="688"/>
      <c r="BQ12" s="688"/>
      <c r="BR12" s="688"/>
      <c r="BS12" s="694">
        <v>25150</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146497</v>
      </c>
      <c r="CS12" s="686"/>
      <c r="CT12" s="686"/>
      <c r="CU12" s="686"/>
      <c r="CV12" s="686"/>
      <c r="CW12" s="686"/>
      <c r="CX12" s="686"/>
      <c r="CY12" s="687"/>
      <c r="CZ12" s="688">
        <v>1.9</v>
      </c>
      <c r="DA12" s="688"/>
      <c r="DB12" s="688"/>
      <c r="DC12" s="688"/>
      <c r="DD12" s="694" t="s">
        <v>233</v>
      </c>
      <c r="DE12" s="686"/>
      <c r="DF12" s="686"/>
      <c r="DG12" s="686"/>
      <c r="DH12" s="686"/>
      <c r="DI12" s="686"/>
      <c r="DJ12" s="686"/>
      <c r="DK12" s="686"/>
      <c r="DL12" s="686"/>
      <c r="DM12" s="686"/>
      <c r="DN12" s="686"/>
      <c r="DO12" s="686"/>
      <c r="DP12" s="687"/>
      <c r="DQ12" s="694">
        <v>30536</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233</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233</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374610</v>
      </c>
      <c r="BH13" s="686"/>
      <c r="BI13" s="686"/>
      <c r="BJ13" s="686"/>
      <c r="BK13" s="686"/>
      <c r="BL13" s="686"/>
      <c r="BM13" s="686"/>
      <c r="BN13" s="687"/>
      <c r="BO13" s="688">
        <v>54.7</v>
      </c>
      <c r="BP13" s="688"/>
      <c r="BQ13" s="688"/>
      <c r="BR13" s="688"/>
      <c r="BS13" s="694">
        <v>25150</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576590</v>
      </c>
      <c r="CS13" s="686"/>
      <c r="CT13" s="686"/>
      <c r="CU13" s="686"/>
      <c r="CV13" s="686"/>
      <c r="CW13" s="686"/>
      <c r="CX13" s="686"/>
      <c r="CY13" s="687"/>
      <c r="CZ13" s="688">
        <v>7.6</v>
      </c>
      <c r="DA13" s="688"/>
      <c r="DB13" s="688"/>
      <c r="DC13" s="688"/>
      <c r="DD13" s="694">
        <v>282909</v>
      </c>
      <c r="DE13" s="686"/>
      <c r="DF13" s="686"/>
      <c r="DG13" s="686"/>
      <c r="DH13" s="686"/>
      <c r="DI13" s="686"/>
      <c r="DJ13" s="686"/>
      <c r="DK13" s="686"/>
      <c r="DL13" s="686"/>
      <c r="DM13" s="686"/>
      <c r="DN13" s="686"/>
      <c r="DO13" s="686"/>
      <c r="DP13" s="687"/>
      <c r="DQ13" s="694">
        <v>262052</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127</v>
      </c>
      <c r="AA14" s="688"/>
      <c r="AB14" s="688"/>
      <c r="AC14" s="688"/>
      <c r="AD14" s="689" t="s">
        <v>127</v>
      </c>
      <c r="AE14" s="689"/>
      <c r="AF14" s="689"/>
      <c r="AG14" s="689"/>
      <c r="AH14" s="689"/>
      <c r="AI14" s="689"/>
      <c r="AJ14" s="689"/>
      <c r="AK14" s="689"/>
      <c r="AL14" s="690" t="s">
        <v>127</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27751</v>
      </c>
      <c r="BH14" s="686"/>
      <c r="BI14" s="686"/>
      <c r="BJ14" s="686"/>
      <c r="BK14" s="686"/>
      <c r="BL14" s="686"/>
      <c r="BM14" s="686"/>
      <c r="BN14" s="687"/>
      <c r="BO14" s="688">
        <v>4.0999999999999996</v>
      </c>
      <c r="BP14" s="688"/>
      <c r="BQ14" s="688"/>
      <c r="BR14" s="688"/>
      <c r="BS14" s="694" t="s">
        <v>233</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227052</v>
      </c>
      <c r="CS14" s="686"/>
      <c r="CT14" s="686"/>
      <c r="CU14" s="686"/>
      <c r="CV14" s="686"/>
      <c r="CW14" s="686"/>
      <c r="CX14" s="686"/>
      <c r="CY14" s="687"/>
      <c r="CZ14" s="688">
        <v>3</v>
      </c>
      <c r="DA14" s="688"/>
      <c r="DB14" s="688"/>
      <c r="DC14" s="688"/>
      <c r="DD14" s="694">
        <v>40960</v>
      </c>
      <c r="DE14" s="686"/>
      <c r="DF14" s="686"/>
      <c r="DG14" s="686"/>
      <c r="DH14" s="686"/>
      <c r="DI14" s="686"/>
      <c r="DJ14" s="686"/>
      <c r="DK14" s="686"/>
      <c r="DL14" s="686"/>
      <c r="DM14" s="686"/>
      <c r="DN14" s="686"/>
      <c r="DO14" s="686"/>
      <c r="DP14" s="687"/>
      <c r="DQ14" s="694">
        <v>166136</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233</v>
      </c>
      <c r="AE15" s="689"/>
      <c r="AF15" s="689"/>
      <c r="AG15" s="689"/>
      <c r="AH15" s="689"/>
      <c r="AI15" s="689"/>
      <c r="AJ15" s="689"/>
      <c r="AK15" s="689"/>
      <c r="AL15" s="690" t="s">
        <v>233</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35698</v>
      </c>
      <c r="BH15" s="686"/>
      <c r="BI15" s="686"/>
      <c r="BJ15" s="686"/>
      <c r="BK15" s="686"/>
      <c r="BL15" s="686"/>
      <c r="BM15" s="686"/>
      <c r="BN15" s="687"/>
      <c r="BO15" s="688">
        <v>5.2</v>
      </c>
      <c r="BP15" s="688"/>
      <c r="BQ15" s="688"/>
      <c r="BR15" s="688"/>
      <c r="BS15" s="694" t="s">
        <v>233</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840775</v>
      </c>
      <c r="CS15" s="686"/>
      <c r="CT15" s="686"/>
      <c r="CU15" s="686"/>
      <c r="CV15" s="686"/>
      <c r="CW15" s="686"/>
      <c r="CX15" s="686"/>
      <c r="CY15" s="687"/>
      <c r="CZ15" s="688">
        <v>11.1</v>
      </c>
      <c r="DA15" s="688"/>
      <c r="DB15" s="688"/>
      <c r="DC15" s="688"/>
      <c r="DD15" s="694">
        <v>385416</v>
      </c>
      <c r="DE15" s="686"/>
      <c r="DF15" s="686"/>
      <c r="DG15" s="686"/>
      <c r="DH15" s="686"/>
      <c r="DI15" s="686"/>
      <c r="DJ15" s="686"/>
      <c r="DK15" s="686"/>
      <c r="DL15" s="686"/>
      <c r="DM15" s="686"/>
      <c r="DN15" s="686"/>
      <c r="DO15" s="686"/>
      <c r="DP15" s="687"/>
      <c r="DQ15" s="694">
        <v>394671</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2077</v>
      </c>
      <c r="S16" s="686"/>
      <c r="T16" s="686"/>
      <c r="U16" s="686"/>
      <c r="V16" s="686"/>
      <c r="W16" s="686"/>
      <c r="X16" s="686"/>
      <c r="Y16" s="687"/>
      <c r="Z16" s="688">
        <v>0</v>
      </c>
      <c r="AA16" s="688"/>
      <c r="AB16" s="688"/>
      <c r="AC16" s="688"/>
      <c r="AD16" s="689">
        <v>2077</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233</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96614</v>
      </c>
      <c r="CS16" s="686"/>
      <c r="CT16" s="686"/>
      <c r="CU16" s="686"/>
      <c r="CV16" s="686"/>
      <c r="CW16" s="686"/>
      <c r="CX16" s="686"/>
      <c r="CY16" s="687"/>
      <c r="CZ16" s="688">
        <v>1.3</v>
      </c>
      <c r="DA16" s="688"/>
      <c r="DB16" s="688"/>
      <c r="DC16" s="688"/>
      <c r="DD16" s="694" t="s">
        <v>127</v>
      </c>
      <c r="DE16" s="686"/>
      <c r="DF16" s="686"/>
      <c r="DG16" s="686"/>
      <c r="DH16" s="686"/>
      <c r="DI16" s="686"/>
      <c r="DJ16" s="686"/>
      <c r="DK16" s="686"/>
      <c r="DL16" s="686"/>
      <c r="DM16" s="686"/>
      <c r="DN16" s="686"/>
      <c r="DO16" s="686"/>
      <c r="DP16" s="687"/>
      <c r="DQ16" s="694">
        <v>7288</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3204</v>
      </c>
      <c r="S17" s="686"/>
      <c r="T17" s="686"/>
      <c r="U17" s="686"/>
      <c r="V17" s="686"/>
      <c r="W17" s="686"/>
      <c r="X17" s="686"/>
      <c r="Y17" s="687"/>
      <c r="Z17" s="688">
        <v>0</v>
      </c>
      <c r="AA17" s="688"/>
      <c r="AB17" s="688"/>
      <c r="AC17" s="688"/>
      <c r="AD17" s="689">
        <v>3204</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657560</v>
      </c>
      <c r="CS17" s="686"/>
      <c r="CT17" s="686"/>
      <c r="CU17" s="686"/>
      <c r="CV17" s="686"/>
      <c r="CW17" s="686"/>
      <c r="CX17" s="686"/>
      <c r="CY17" s="687"/>
      <c r="CZ17" s="688">
        <v>8.6999999999999993</v>
      </c>
      <c r="DA17" s="688"/>
      <c r="DB17" s="688"/>
      <c r="DC17" s="688"/>
      <c r="DD17" s="694" t="s">
        <v>127</v>
      </c>
      <c r="DE17" s="686"/>
      <c r="DF17" s="686"/>
      <c r="DG17" s="686"/>
      <c r="DH17" s="686"/>
      <c r="DI17" s="686"/>
      <c r="DJ17" s="686"/>
      <c r="DK17" s="686"/>
      <c r="DL17" s="686"/>
      <c r="DM17" s="686"/>
      <c r="DN17" s="686"/>
      <c r="DO17" s="686"/>
      <c r="DP17" s="687"/>
      <c r="DQ17" s="694">
        <v>656927</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2587</v>
      </c>
      <c r="S18" s="686"/>
      <c r="T18" s="686"/>
      <c r="U18" s="686"/>
      <c r="V18" s="686"/>
      <c r="W18" s="686"/>
      <c r="X18" s="686"/>
      <c r="Y18" s="687"/>
      <c r="Z18" s="688">
        <v>0</v>
      </c>
      <c r="AA18" s="688"/>
      <c r="AB18" s="688"/>
      <c r="AC18" s="688"/>
      <c r="AD18" s="689">
        <v>2587</v>
      </c>
      <c r="AE18" s="689"/>
      <c r="AF18" s="689"/>
      <c r="AG18" s="689"/>
      <c r="AH18" s="689"/>
      <c r="AI18" s="689"/>
      <c r="AJ18" s="689"/>
      <c r="AK18" s="689"/>
      <c r="AL18" s="690">
        <v>0.1</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233</v>
      </c>
      <c r="BH18" s="686"/>
      <c r="BI18" s="686"/>
      <c r="BJ18" s="686"/>
      <c r="BK18" s="686"/>
      <c r="BL18" s="686"/>
      <c r="BM18" s="686"/>
      <c r="BN18" s="687"/>
      <c r="BO18" s="688" t="s">
        <v>127</v>
      </c>
      <c r="BP18" s="688"/>
      <c r="BQ18" s="688"/>
      <c r="BR18" s="688"/>
      <c r="BS18" s="694" t="s">
        <v>233</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233</v>
      </c>
      <c r="CS18" s="686"/>
      <c r="CT18" s="686"/>
      <c r="CU18" s="686"/>
      <c r="CV18" s="686"/>
      <c r="CW18" s="686"/>
      <c r="CX18" s="686"/>
      <c r="CY18" s="687"/>
      <c r="CZ18" s="688" t="s">
        <v>233</v>
      </c>
      <c r="DA18" s="688"/>
      <c r="DB18" s="688"/>
      <c r="DC18" s="688"/>
      <c r="DD18" s="694" t="s">
        <v>233</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1054</v>
      </c>
      <c r="S19" s="686"/>
      <c r="T19" s="686"/>
      <c r="U19" s="686"/>
      <c r="V19" s="686"/>
      <c r="W19" s="686"/>
      <c r="X19" s="686"/>
      <c r="Y19" s="687"/>
      <c r="Z19" s="688">
        <v>0</v>
      </c>
      <c r="AA19" s="688"/>
      <c r="AB19" s="688"/>
      <c r="AC19" s="688"/>
      <c r="AD19" s="689">
        <v>1054</v>
      </c>
      <c r="AE19" s="689"/>
      <c r="AF19" s="689"/>
      <c r="AG19" s="689"/>
      <c r="AH19" s="689"/>
      <c r="AI19" s="689"/>
      <c r="AJ19" s="689"/>
      <c r="AK19" s="689"/>
      <c r="AL19" s="690">
        <v>0</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t="s">
        <v>127</v>
      </c>
      <c r="BH19" s="686"/>
      <c r="BI19" s="686"/>
      <c r="BJ19" s="686"/>
      <c r="BK19" s="686"/>
      <c r="BL19" s="686"/>
      <c r="BM19" s="686"/>
      <c r="BN19" s="687"/>
      <c r="BO19" s="688" t="s">
        <v>127</v>
      </c>
      <c r="BP19" s="688"/>
      <c r="BQ19" s="688"/>
      <c r="BR19" s="688"/>
      <c r="BS19" s="694" t="s">
        <v>127</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233</v>
      </c>
      <c r="CS19" s="686"/>
      <c r="CT19" s="686"/>
      <c r="CU19" s="686"/>
      <c r="CV19" s="686"/>
      <c r="CW19" s="686"/>
      <c r="CX19" s="686"/>
      <c r="CY19" s="687"/>
      <c r="CZ19" s="688" t="s">
        <v>127</v>
      </c>
      <c r="DA19" s="688"/>
      <c r="DB19" s="688"/>
      <c r="DC19" s="688"/>
      <c r="DD19" s="694" t="s">
        <v>233</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927</v>
      </c>
      <c r="S20" s="686"/>
      <c r="T20" s="686"/>
      <c r="U20" s="686"/>
      <c r="V20" s="686"/>
      <c r="W20" s="686"/>
      <c r="X20" s="686"/>
      <c r="Y20" s="687"/>
      <c r="Z20" s="688">
        <v>0</v>
      </c>
      <c r="AA20" s="688"/>
      <c r="AB20" s="688"/>
      <c r="AC20" s="688"/>
      <c r="AD20" s="689">
        <v>927</v>
      </c>
      <c r="AE20" s="689"/>
      <c r="AF20" s="689"/>
      <c r="AG20" s="689"/>
      <c r="AH20" s="689"/>
      <c r="AI20" s="689"/>
      <c r="AJ20" s="689"/>
      <c r="AK20" s="689"/>
      <c r="AL20" s="690">
        <v>0</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t="s">
        <v>127</v>
      </c>
      <c r="BH20" s="686"/>
      <c r="BI20" s="686"/>
      <c r="BJ20" s="686"/>
      <c r="BK20" s="686"/>
      <c r="BL20" s="686"/>
      <c r="BM20" s="686"/>
      <c r="BN20" s="687"/>
      <c r="BO20" s="688" t="s">
        <v>233</v>
      </c>
      <c r="BP20" s="688"/>
      <c r="BQ20" s="688"/>
      <c r="BR20" s="688"/>
      <c r="BS20" s="694" t="s">
        <v>233</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7566132</v>
      </c>
      <c r="CS20" s="686"/>
      <c r="CT20" s="686"/>
      <c r="CU20" s="686"/>
      <c r="CV20" s="686"/>
      <c r="CW20" s="686"/>
      <c r="CX20" s="686"/>
      <c r="CY20" s="687"/>
      <c r="CZ20" s="688">
        <v>100</v>
      </c>
      <c r="DA20" s="688"/>
      <c r="DB20" s="688"/>
      <c r="DC20" s="688"/>
      <c r="DD20" s="694">
        <v>1226111</v>
      </c>
      <c r="DE20" s="686"/>
      <c r="DF20" s="686"/>
      <c r="DG20" s="686"/>
      <c r="DH20" s="686"/>
      <c r="DI20" s="686"/>
      <c r="DJ20" s="686"/>
      <c r="DK20" s="686"/>
      <c r="DL20" s="686"/>
      <c r="DM20" s="686"/>
      <c r="DN20" s="686"/>
      <c r="DO20" s="686"/>
      <c r="DP20" s="687"/>
      <c r="DQ20" s="694">
        <v>4339264</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606</v>
      </c>
      <c r="S21" s="686"/>
      <c r="T21" s="686"/>
      <c r="U21" s="686"/>
      <c r="V21" s="686"/>
      <c r="W21" s="686"/>
      <c r="X21" s="686"/>
      <c r="Y21" s="687"/>
      <c r="Z21" s="688">
        <v>0</v>
      </c>
      <c r="AA21" s="688"/>
      <c r="AB21" s="688"/>
      <c r="AC21" s="688"/>
      <c r="AD21" s="689">
        <v>606</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233</v>
      </c>
      <c r="BH21" s="686"/>
      <c r="BI21" s="686"/>
      <c r="BJ21" s="686"/>
      <c r="BK21" s="686"/>
      <c r="BL21" s="686"/>
      <c r="BM21" s="686"/>
      <c r="BN21" s="687"/>
      <c r="BO21" s="688" t="s">
        <v>127</v>
      </c>
      <c r="BP21" s="688"/>
      <c r="BQ21" s="688"/>
      <c r="BR21" s="688"/>
      <c r="BS21" s="694" t="s">
        <v>233</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3217768</v>
      </c>
      <c r="S22" s="686"/>
      <c r="T22" s="686"/>
      <c r="U22" s="686"/>
      <c r="V22" s="686"/>
      <c r="W22" s="686"/>
      <c r="X22" s="686"/>
      <c r="Y22" s="687"/>
      <c r="Z22" s="688">
        <v>41.4</v>
      </c>
      <c r="AA22" s="688"/>
      <c r="AB22" s="688"/>
      <c r="AC22" s="688"/>
      <c r="AD22" s="689">
        <v>2789004</v>
      </c>
      <c r="AE22" s="689"/>
      <c r="AF22" s="689"/>
      <c r="AG22" s="689"/>
      <c r="AH22" s="689"/>
      <c r="AI22" s="689"/>
      <c r="AJ22" s="689"/>
      <c r="AK22" s="689"/>
      <c r="AL22" s="690">
        <v>75.2</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233</v>
      </c>
      <c r="BH22" s="686"/>
      <c r="BI22" s="686"/>
      <c r="BJ22" s="686"/>
      <c r="BK22" s="686"/>
      <c r="BL22" s="686"/>
      <c r="BM22" s="686"/>
      <c r="BN22" s="687"/>
      <c r="BO22" s="688" t="s">
        <v>127</v>
      </c>
      <c r="BP22" s="688"/>
      <c r="BQ22" s="688"/>
      <c r="BR22" s="688"/>
      <c r="BS22" s="694" t="s">
        <v>233</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2789004</v>
      </c>
      <c r="S23" s="686"/>
      <c r="T23" s="686"/>
      <c r="U23" s="686"/>
      <c r="V23" s="686"/>
      <c r="W23" s="686"/>
      <c r="X23" s="686"/>
      <c r="Y23" s="687"/>
      <c r="Z23" s="688">
        <v>35.9</v>
      </c>
      <c r="AA23" s="688"/>
      <c r="AB23" s="688"/>
      <c r="AC23" s="688"/>
      <c r="AD23" s="689">
        <v>2789004</v>
      </c>
      <c r="AE23" s="689"/>
      <c r="AF23" s="689"/>
      <c r="AG23" s="689"/>
      <c r="AH23" s="689"/>
      <c r="AI23" s="689"/>
      <c r="AJ23" s="689"/>
      <c r="AK23" s="689"/>
      <c r="AL23" s="690">
        <v>75.2</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233</v>
      </c>
      <c r="BH23" s="686"/>
      <c r="BI23" s="686"/>
      <c r="BJ23" s="686"/>
      <c r="BK23" s="686"/>
      <c r="BL23" s="686"/>
      <c r="BM23" s="686"/>
      <c r="BN23" s="687"/>
      <c r="BO23" s="688" t="s">
        <v>233</v>
      </c>
      <c r="BP23" s="688"/>
      <c r="BQ23" s="688"/>
      <c r="BR23" s="688"/>
      <c r="BS23" s="694" t="s">
        <v>233</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8" t="s">
        <v>286</v>
      </c>
      <c r="DM23" s="719"/>
      <c r="DN23" s="719"/>
      <c r="DO23" s="719"/>
      <c r="DP23" s="719"/>
      <c r="DQ23" s="719"/>
      <c r="DR23" s="719"/>
      <c r="DS23" s="719"/>
      <c r="DT23" s="719"/>
      <c r="DU23" s="719"/>
      <c r="DV23" s="720"/>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428764</v>
      </c>
      <c r="S24" s="686"/>
      <c r="T24" s="686"/>
      <c r="U24" s="686"/>
      <c r="V24" s="686"/>
      <c r="W24" s="686"/>
      <c r="X24" s="686"/>
      <c r="Y24" s="687"/>
      <c r="Z24" s="688">
        <v>5.5</v>
      </c>
      <c r="AA24" s="688"/>
      <c r="AB24" s="688"/>
      <c r="AC24" s="688"/>
      <c r="AD24" s="689" t="s">
        <v>233</v>
      </c>
      <c r="AE24" s="689"/>
      <c r="AF24" s="689"/>
      <c r="AG24" s="689"/>
      <c r="AH24" s="689"/>
      <c r="AI24" s="689"/>
      <c r="AJ24" s="689"/>
      <c r="AK24" s="689"/>
      <c r="AL24" s="690" t="s">
        <v>233</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2350299</v>
      </c>
      <c r="CS24" s="675"/>
      <c r="CT24" s="675"/>
      <c r="CU24" s="675"/>
      <c r="CV24" s="675"/>
      <c r="CW24" s="675"/>
      <c r="CX24" s="675"/>
      <c r="CY24" s="676"/>
      <c r="CZ24" s="679">
        <v>31.1</v>
      </c>
      <c r="DA24" s="680"/>
      <c r="DB24" s="680"/>
      <c r="DC24" s="699"/>
      <c r="DD24" s="721">
        <v>1909856</v>
      </c>
      <c r="DE24" s="675"/>
      <c r="DF24" s="675"/>
      <c r="DG24" s="675"/>
      <c r="DH24" s="675"/>
      <c r="DI24" s="675"/>
      <c r="DJ24" s="675"/>
      <c r="DK24" s="676"/>
      <c r="DL24" s="721">
        <v>1795452</v>
      </c>
      <c r="DM24" s="675"/>
      <c r="DN24" s="675"/>
      <c r="DO24" s="675"/>
      <c r="DP24" s="675"/>
      <c r="DQ24" s="675"/>
      <c r="DR24" s="675"/>
      <c r="DS24" s="675"/>
      <c r="DT24" s="675"/>
      <c r="DU24" s="675"/>
      <c r="DV24" s="676"/>
      <c r="DW24" s="679">
        <v>47</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233</v>
      </c>
      <c r="S25" s="686"/>
      <c r="T25" s="686"/>
      <c r="U25" s="686"/>
      <c r="V25" s="686"/>
      <c r="W25" s="686"/>
      <c r="X25" s="686"/>
      <c r="Y25" s="687"/>
      <c r="Z25" s="688" t="s">
        <v>233</v>
      </c>
      <c r="AA25" s="688"/>
      <c r="AB25" s="688"/>
      <c r="AC25" s="688"/>
      <c r="AD25" s="689" t="s">
        <v>127</v>
      </c>
      <c r="AE25" s="689"/>
      <c r="AF25" s="689"/>
      <c r="AG25" s="689"/>
      <c r="AH25" s="689"/>
      <c r="AI25" s="689"/>
      <c r="AJ25" s="689"/>
      <c r="AK25" s="689"/>
      <c r="AL25" s="690" t="s">
        <v>233</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233</v>
      </c>
      <c r="BH25" s="686"/>
      <c r="BI25" s="686"/>
      <c r="BJ25" s="686"/>
      <c r="BK25" s="686"/>
      <c r="BL25" s="686"/>
      <c r="BM25" s="686"/>
      <c r="BN25" s="687"/>
      <c r="BO25" s="688" t="s">
        <v>233</v>
      </c>
      <c r="BP25" s="688"/>
      <c r="BQ25" s="688"/>
      <c r="BR25" s="688"/>
      <c r="BS25" s="694" t="s">
        <v>127</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1121903</v>
      </c>
      <c r="CS25" s="710"/>
      <c r="CT25" s="710"/>
      <c r="CU25" s="710"/>
      <c r="CV25" s="710"/>
      <c r="CW25" s="710"/>
      <c r="CX25" s="710"/>
      <c r="CY25" s="711"/>
      <c r="CZ25" s="690">
        <v>14.8</v>
      </c>
      <c r="DA25" s="722"/>
      <c r="DB25" s="722"/>
      <c r="DC25" s="724"/>
      <c r="DD25" s="694">
        <v>1061529</v>
      </c>
      <c r="DE25" s="710"/>
      <c r="DF25" s="710"/>
      <c r="DG25" s="710"/>
      <c r="DH25" s="710"/>
      <c r="DI25" s="710"/>
      <c r="DJ25" s="710"/>
      <c r="DK25" s="711"/>
      <c r="DL25" s="694">
        <v>949376</v>
      </c>
      <c r="DM25" s="710"/>
      <c r="DN25" s="710"/>
      <c r="DO25" s="710"/>
      <c r="DP25" s="710"/>
      <c r="DQ25" s="710"/>
      <c r="DR25" s="710"/>
      <c r="DS25" s="710"/>
      <c r="DT25" s="710"/>
      <c r="DU25" s="710"/>
      <c r="DV25" s="711"/>
      <c r="DW25" s="690">
        <v>24.9</v>
      </c>
      <c r="DX25" s="722"/>
      <c r="DY25" s="722"/>
      <c r="DZ25" s="722"/>
      <c r="EA25" s="722"/>
      <c r="EB25" s="722"/>
      <c r="EC25" s="723"/>
    </row>
    <row r="26" spans="2:133" ht="11.25" customHeight="1" x14ac:dyDescent="0.15">
      <c r="B26" s="682" t="s">
        <v>294</v>
      </c>
      <c r="C26" s="683"/>
      <c r="D26" s="683"/>
      <c r="E26" s="683"/>
      <c r="F26" s="683"/>
      <c r="G26" s="683"/>
      <c r="H26" s="683"/>
      <c r="I26" s="683"/>
      <c r="J26" s="683"/>
      <c r="K26" s="683"/>
      <c r="L26" s="683"/>
      <c r="M26" s="683"/>
      <c r="N26" s="683"/>
      <c r="O26" s="683"/>
      <c r="P26" s="683"/>
      <c r="Q26" s="684"/>
      <c r="R26" s="685">
        <v>4139810</v>
      </c>
      <c r="S26" s="686"/>
      <c r="T26" s="686"/>
      <c r="U26" s="686"/>
      <c r="V26" s="686"/>
      <c r="W26" s="686"/>
      <c r="X26" s="686"/>
      <c r="Y26" s="687"/>
      <c r="Z26" s="688">
        <v>53.3</v>
      </c>
      <c r="AA26" s="688"/>
      <c r="AB26" s="688"/>
      <c r="AC26" s="688"/>
      <c r="AD26" s="689">
        <v>3711046</v>
      </c>
      <c r="AE26" s="689"/>
      <c r="AF26" s="689"/>
      <c r="AG26" s="689"/>
      <c r="AH26" s="689"/>
      <c r="AI26" s="689"/>
      <c r="AJ26" s="689"/>
      <c r="AK26" s="689"/>
      <c r="AL26" s="690">
        <v>100</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233</v>
      </c>
      <c r="BH26" s="686"/>
      <c r="BI26" s="686"/>
      <c r="BJ26" s="686"/>
      <c r="BK26" s="686"/>
      <c r="BL26" s="686"/>
      <c r="BM26" s="686"/>
      <c r="BN26" s="687"/>
      <c r="BO26" s="688" t="s">
        <v>233</v>
      </c>
      <c r="BP26" s="688"/>
      <c r="BQ26" s="688"/>
      <c r="BR26" s="688"/>
      <c r="BS26" s="694" t="s">
        <v>233</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567352</v>
      </c>
      <c r="CS26" s="686"/>
      <c r="CT26" s="686"/>
      <c r="CU26" s="686"/>
      <c r="CV26" s="686"/>
      <c r="CW26" s="686"/>
      <c r="CX26" s="686"/>
      <c r="CY26" s="687"/>
      <c r="CZ26" s="690">
        <v>7.5</v>
      </c>
      <c r="DA26" s="722"/>
      <c r="DB26" s="722"/>
      <c r="DC26" s="724"/>
      <c r="DD26" s="694">
        <v>536276</v>
      </c>
      <c r="DE26" s="686"/>
      <c r="DF26" s="686"/>
      <c r="DG26" s="686"/>
      <c r="DH26" s="686"/>
      <c r="DI26" s="686"/>
      <c r="DJ26" s="686"/>
      <c r="DK26" s="687"/>
      <c r="DL26" s="694" t="s">
        <v>127</v>
      </c>
      <c r="DM26" s="686"/>
      <c r="DN26" s="686"/>
      <c r="DO26" s="686"/>
      <c r="DP26" s="686"/>
      <c r="DQ26" s="686"/>
      <c r="DR26" s="686"/>
      <c r="DS26" s="686"/>
      <c r="DT26" s="686"/>
      <c r="DU26" s="686"/>
      <c r="DV26" s="687"/>
      <c r="DW26" s="690" t="s">
        <v>233</v>
      </c>
      <c r="DX26" s="722"/>
      <c r="DY26" s="722"/>
      <c r="DZ26" s="722"/>
      <c r="EA26" s="722"/>
      <c r="EB26" s="722"/>
      <c r="EC26" s="723"/>
    </row>
    <row r="27" spans="2:133" ht="11.25" customHeight="1" x14ac:dyDescent="0.15">
      <c r="B27" s="682" t="s">
        <v>297</v>
      </c>
      <c r="C27" s="683"/>
      <c r="D27" s="683"/>
      <c r="E27" s="683"/>
      <c r="F27" s="683"/>
      <c r="G27" s="683"/>
      <c r="H27" s="683"/>
      <c r="I27" s="683"/>
      <c r="J27" s="683"/>
      <c r="K27" s="683"/>
      <c r="L27" s="683"/>
      <c r="M27" s="683"/>
      <c r="N27" s="683"/>
      <c r="O27" s="683"/>
      <c r="P27" s="683"/>
      <c r="Q27" s="684"/>
      <c r="R27" s="685" t="s">
        <v>127</v>
      </c>
      <c r="S27" s="686"/>
      <c r="T27" s="686"/>
      <c r="U27" s="686"/>
      <c r="V27" s="686"/>
      <c r="W27" s="686"/>
      <c r="X27" s="686"/>
      <c r="Y27" s="687"/>
      <c r="Z27" s="688" t="s">
        <v>233</v>
      </c>
      <c r="AA27" s="688"/>
      <c r="AB27" s="688"/>
      <c r="AC27" s="688"/>
      <c r="AD27" s="689" t="s">
        <v>233</v>
      </c>
      <c r="AE27" s="689"/>
      <c r="AF27" s="689"/>
      <c r="AG27" s="689"/>
      <c r="AH27" s="689"/>
      <c r="AI27" s="689"/>
      <c r="AJ27" s="689"/>
      <c r="AK27" s="689"/>
      <c r="AL27" s="690" t="s">
        <v>233</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684852</v>
      </c>
      <c r="BH27" s="686"/>
      <c r="BI27" s="686"/>
      <c r="BJ27" s="686"/>
      <c r="BK27" s="686"/>
      <c r="BL27" s="686"/>
      <c r="BM27" s="686"/>
      <c r="BN27" s="687"/>
      <c r="BO27" s="688">
        <v>100</v>
      </c>
      <c r="BP27" s="688"/>
      <c r="BQ27" s="688"/>
      <c r="BR27" s="688"/>
      <c r="BS27" s="694">
        <v>25150</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570836</v>
      </c>
      <c r="CS27" s="710"/>
      <c r="CT27" s="710"/>
      <c r="CU27" s="710"/>
      <c r="CV27" s="710"/>
      <c r="CW27" s="710"/>
      <c r="CX27" s="710"/>
      <c r="CY27" s="711"/>
      <c r="CZ27" s="690">
        <v>7.5</v>
      </c>
      <c r="DA27" s="722"/>
      <c r="DB27" s="722"/>
      <c r="DC27" s="724"/>
      <c r="DD27" s="694">
        <v>191400</v>
      </c>
      <c r="DE27" s="710"/>
      <c r="DF27" s="710"/>
      <c r="DG27" s="710"/>
      <c r="DH27" s="710"/>
      <c r="DI27" s="710"/>
      <c r="DJ27" s="710"/>
      <c r="DK27" s="711"/>
      <c r="DL27" s="694">
        <v>189149</v>
      </c>
      <c r="DM27" s="710"/>
      <c r="DN27" s="710"/>
      <c r="DO27" s="710"/>
      <c r="DP27" s="710"/>
      <c r="DQ27" s="710"/>
      <c r="DR27" s="710"/>
      <c r="DS27" s="710"/>
      <c r="DT27" s="710"/>
      <c r="DU27" s="710"/>
      <c r="DV27" s="711"/>
      <c r="DW27" s="690">
        <v>5</v>
      </c>
      <c r="DX27" s="722"/>
      <c r="DY27" s="722"/>
      <c r="DZ27" s="722"/>
      <c r="EA27" s="722"/>
      <c r="EB27" s="722"/>
      <c r="EC27" s="723"/>
    </row>
    <row r="28" spans="2:133" ht="11.25" customHeight="1" x14ac:dyDescent="0.15">
      <c r="B28" s="682" t="s">
        <v>300</v>
      </c>
      <c r="C28" s="683"/>
      <c r="D28" s="683"/>
      <c r="E28" s="683"/>
      <c r="F28" s="683"/>
      <c r="G28" s="683"/>
      <c r="H28" s="683"/>
      <c r="I28" s="683"/>
      <c r="J28" s="683"/>
      <c r="K28" s="683"/>
      <c r="L28" s="683"/>
      <c r="M28" s="683"/>
      <c r="N28" s="683"/>
      <c r="O28" s="683"/>
      <c r="P28" s="683"/>
      <c r="Q28" s="684"/>
      <c r="R28" s="685">
        <v>9468</v>
      </c>
      <c r="S28" s="686"/>
      <c r="T28" s="686"/>
      <c r="U28" s="686"/>
      <c r="V28" s="686"/>
      <c r="W28" s="686"/>
      <c r="X28" s="686"/>
      <c r="Y28" s="687"/>
      <c r="Z28" s="688">
        <v>0.1</v>
      </c>
      <c r="AA28" s="688"/>
      <c r="AB28" s="688"/>
      <c r="AC28" s="688"/>
      <c r="AD28" s="689" t="s">
        <v>233</v>
      </c>
      <c r="AE28" s="689"/>
      <c r="AF28" s="689"/>
      <c r="AG28" s="689"/>
      <c r="AH28" s="689"/>
      <c r="AI28" s="689"/>
      <c r="AJ28" s="689"/>
      <c r="AK28" s="689"/>
      <c r="AL28" s="690" t="s">
        <v>233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657560</v>
      </c>
      <c r="CS28" s="686"/>
      <c r="CT28" s="686"/>
      <c r="CU28" s="686"/>
      <c r="CV28" s="686"/>
      <c r="CW28" s="686"/>
      <c r="CX28" s="686"/>
      <c r="CY28" s="687"/>
      <c r="CZ28" s="690">
        <v>8.6999999999999993</v>
      </c>
      <c r="DA28" s="722"/>
      <c r="DB28" s="722"/>
      <c r="DC28" s="724"/>
      <c r="DD28" s="694">
        <v>656927</v>
      </c>
      <c r="DE28" s="686"/>
      <c r="DF28" s="686"/>
      <c r="DG28" s="686"/>
      <c r="DH28" s="686"/>
      <c r="DI28" s="686"/>
      <c r="DJ28" s="686"/>
      <c r="DK28" s="687"/>
      <c r="DL28" s="694">
        <v>656927</v>
      </c>
      <c r="DM28" s="686"/>
      <c r="DN28" s="686"/>
      <c r="DO28" s="686"/>
      <c r="DP28" s="686"/>
      <c r="DQ28" s="686"/>
      <c r="DR28" s="686"/>
      <c r="DS28" s="686"/>
      <c r="DT28" s="686"/>
      <c r="DU28" s="686"/>
      <c r="DV28" s="687"/>
      <c r="DW28" s="690">
        <v>17.2</v>
      </c>
      <c r="DX28" s="722"/>
      <c r="DY28" s="722"/>
      <c r="DZ28" s="722"/>
      <c r="EA28" s="722"/>
      <c r="EB28" s="722"/>
      <c r="EC28" s="723"/>
    </row>
    <row r="29" spans="2:133" ht="11.25" customHeight="1" x14ac:dyDescent="0.15">
      <c r="B29" s="682" t="s">
        <v>302</v>
      </c>
      <c r="C29" s="683"/>
      <c r="D29" s="683"/>
      <c r="E29" s="683"/>
      <c r="F29" s="683"/>
      <c r="G29" s="683"/>
      <c r="H29" s="683"/>
      <c r="I29" s="683"/>
      <c r="J29" s="683"/>
      <c r="K29" s="683"/>
      <c r="L29" s="683"/>
      <c r="M29" s="683"/>
      <c r="N29" s="683"/>
      <c r="O29" s="683"/>
      <c r="P29" s="683"/>
      <c r="Q29" s="684"/>
      <c r="R29" s="685">
        <v>31558</v>
      </c>
      <c r="S29" s="686"/>
      <c r="T29" s="686"/>
      <c r="U29" s="686"/>
      <c r="V29" s="686"/>
      <c r="W29" s="686"/>
      <c r="X29" s="686"/>
      <c r="Y29" s="687"/>
      <c r="Z29" s="688">
        <v>0.4</v>
      </c>
      <c r="AA29" s="688"/>
      <c r="AB29" s="688"/>
      <c r="AC29" s="688"/>
      <c r="AD29" s="689" t="s">
        <v>127</v>
      </c>
      <c r="AE29" s="689"/>
      <c r="AF29" s="689"/>
      <c r="AG29" s="689"/>
      <c r="AH29" s="689"/>
      <c r="AI29" s="689"/>
      <c r="AJ29" s="689"/>
      <c r="AK29" s="689"/>
      <c r="AL29" s="690" t="s">
        <v>233</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303</v>
      </c>
      <c r="CE29" s="732"/>
      <c r="CF29" s="700" t="s">
        <v>304</v>
      </c>
      <c r="CG29" s="701"/>
      <c r="CH29" s="701"/>
      <c r="CI29" s="701"/>
      <c r="CJ29" s="701"/>
      <c r="CK29" s="701"/>
      <c r="CL29" s="701"/>
      <c r="CM29" s="701"/>
      <c r="CN29" s="701"/>
      <c r="CO29" s="701"/>
      <c r="CP29" s="701"/>
      <c r="CQ29" s="702"/>
      <c r="CR29" s="685">
        <v>657560</v>
      </c>
      <c r="CS29" s="710"/>
      <c r="CT29" s="710"/>
      <c r="CU29" s="710"/>
      <c r="CV29" s="710"/>
      <c r="CW29" s="710"/>
      <c r="CX29" s="710"/>
      <c r="CY29" s="711"/>
      <c r="CZ29" s="690">
        <v>8.6999999999999993</v>
      </c>
      <c r="DA29" s="722"/>
      <c r="DB29" s="722"/>
      <c r="DC29" s="724"/>
      <c r="DD29" s="694">
        <v>656927</v>
      </c>
      <c r="DE29" s="710"/>
      <c r="DF29" s="710"/>
      <c r="DG29" s="710"/>
      <c r="DH29" s="710"/>
      <c r="DI29" s="710"/>
      <c r="DJ29" s="710"/>
      <c r="DK29" s="711"/>
      <c r="DL29" s="694">
        <v>656927</v>
      </c>
      <c r="DM29" s="710"/>
      <c r="DN29" s="710"/>
      <c r="DO29" s="710"/>
      <c r="DP29" s="710"/>
      <c r="DQ29" s="710"/>
      <c r="DR29" s="710"/>
      <c r="DS29" s="710"/>
      <c r="DT29" s="710"/>
      <c r="DU29" s="710"/>
      <c r="DV29" s="711"/>
      <c r="DW29" s="690">
        <v>17.2</v>
      </c>
      <c r="DX29" s="722"/>
      <c r="DY29" s="722"/>
      <c r="DZ29" s="722"/>
      <c r="EA29" s="722"/>
      <c r="EB29" s="722"/>
      <c r="EC29" s="723"/>
    </row>
    <row r="30" spans="2:133" ht="11.25" customHeight="1" x14ac:dyDescent="0.15">
      <c r="B30" s="682" t="s">
        <v>305</v>
      </c>
      <c r="C30" s="683"/>
      <c r="D30" s="683"/>
      <c r="E30" s="683"/>
      <c r="F30" s="683"/>
      <c r="G30" s="683"/>
      <c r="H30" s="683"/>
      <c r="I30" s="683"/>
      <c r="J30" s="683"/>
      <c r="K30" s="683"/>
      <c r="L30" s="683"/>
      <c r="M30" s="683"/>
      <c r="N30" s="683"/>
      <c r="O30" s="683"/>
      <c r="P30" s="683"/>
      <c r="Q30" s="684"/>
      <c r="R30" s="685">
        <v>15836</v>
      </c>
      <c r="S30" s="686"/>
      <c r="T30" s="686"/>
      <c r="U30" s="686"/>
      <c r="V30" s="686"/>
      <c r="W30" s="686"/>
      <c r="X30" s="686"/>
      <c r="Y30" s="687"/>
      <c r="Z30" s="688">
        <v>0.2</v>
      </c>
      <c r="AA30" s="688"/>
      <c r="AB30" s="688"/>
      <c r="AC30" s="688"/>
      <c r="AD30" s="689" t="s">
        <v>233</v>
      </c>
      <c r="AE30" s="689"/>
      <c r="AF30" s="689"/>
      <c r="AG30" s="689"/>
      <c r="AH30" s="689"/>
      <c r="AI30" s="689"/>
      <c r="AJ30" s="689"/>
      <c r="AK30" s="689"/>
      <c r="AL30" s="690" t="s">
        <v>127</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29"/>
      <c r="BI30" s="729"/>
      <c r="BJ30" s="729"/>
      <c r="BK30" s="729"/>
      <c r="BL30" s="729"/>
      <c r="BM30" s="729"/>
      <c r="BN30" s="729"/>
      <c r="BO30" s="729"/>
      <c r="BP30" s="729"/>
      <c r="BQ30" s="730"/>
      <c r="BR30" s="664" t="s">
        <v>307</v>
      </c>
      <c r="BS30" s="729"/>
      <c r="BT30" s="729"/>
      <c r="BU30" s="729"/>
      <c r="BV30" s="729"/>
      <c r="BW30" s="729"/>
      <c r="BX30" s="729"/>
      <c r="BY30" s="729"/>
      <c r="BZ30" s="729"/>
      <c r="CA30" s="729"/>
      <c r="CB30" s="730"/>
      <c r="CD30" s="733"/>
      <c r="CE30" s="734"/>
      <c r="CF30" s="700" t="s">
        <v>308</v>
      </c>
      <c r="CG30" s="701"/>
      <c r="CH30" s="701"/>
      <c r="CI30" s="701"/>
      <c r="CJ30" s="701"/>
      <c r="CK30" s="701"/>
      <c r="CL30" s="701"/>
      <c r="CM30" s="701"/>
      <c r="CN30" s="701"/>
      <c r="CO30" s="701"/>
      <c r="CP30" s="701"/>
      <c r="CQ30" s="702"/>
      <c r="CR30" s="685">
        <v>630166</v>
      </c>
      <c r="CS30" s="686"/>
      <c r="CT30" s="686"/>
      <c r="CU30" s="686"/>
      <c r="CV30" s="686"/>
      <c r="CW30" s="686"/>
      <c r="CX30" s="686"/>
      <c r="CY30" s="687"/>
      <c r="CZ30" s="690">
        <v>8.3000000000000007</v>
      </c>
      <c r="DA30" s="722"/>
      <c r="DB30" s="722"/>
      <c r="DC30" s="724"/>
      <c r="DD30" s="694">
        <v>630084</v>
      </c>
      <c r="DE30" s="686"/>
      <c r="DF30" s="686"/>
      <c r="DG30" s="686"/>
      <c r="DH30" s="686"/>
      <c r="DI30" s="686"/>
      <c r="DJ30" s="686"/>
      <c r="DK30" s="687"/>
      <c r="DL30" s="694">
        <v>630084</v>
      </c>
      <c r="DM30" s="686"/>
      <c r="DN30" s="686"/>
      <c r="DO30" s="686"/>
      <c r="DP30" s="686"/>
      <c r="DQ30" s="686"/>
      <c r="DR30" s="686"/>
      <c r="DS30" s="686"/>
      <c r="DT30" s="686"/>
      <c r="DU30" s="686"/>
      <c r="DV30" s="687"/>
      <c r="DW30" s="690">
        <v>16.5</v>
      </c>
      <c r="DX30" s="722"/>
      <c r="DY30" s="722"/>
      <c r="DZ30" s="722"/>
      <c r="EA30" s="722"/>
      <c r="EB30" s="722"/>
      <c r="EC30" s="723"/>
    </row>
    <row r="31" spans="2:133" ht="11.25" customHeight="1" x14ac:dyDescent="0.15">
      <c r="B31" s="682" t="s">
        <v>309</v>
      </c>
      <c r="C31" s="683"/>
      <c r="D31" s="683"/>
      <c r="E31" s="683"/>
      <c r="F31" s="683"/>
      <c r="G31" s="683"/>
      <c r="H31" s="683"/>
      <c r="I31" s="683"/>
      <c r="J31" s="683"/>
      <c r="K31" s="683"/>
      <c r="L31" s="683"/>
      <c r="M31" s="683"/>
      <c r="N31" s="683"/>
      <c r="O31" s="683"/>
      <c r="P31" s="683"/>
      <c r="Q31" s="684"/>
      <c r="R31" s="685">
        <v>1599580</v>
      </c>
      <c r="S31" s="686"/>
      <c r="T31" s="686"/>
      <c r="U31" s="686"/>
      <c r="V31" s="686"/>
      <c r="W31" s="686"/>
      <c r="X31" s="686"/>
      <c r="Y31" s="687"/>
      <c r="Z31" s="688">
        <v>20.6</v>
      </c>
      <c r="AA31" s="688"/>
      <c r="AB31" s="688"/>
      <c r="AC31" s="688"/>
      <c r="AD31" s="689" t="s">
        <v>127</v>
      </c>
      <c r="AE31" s="689"/>
      <c r="AF31" s="689"/>
      <c r="AG31" s="689"/>
      <c r="AH31" s="689"/>
      <c r="AI31" s="689"/>
      <c r="AJ31" s="689"/>
      <c r="AK31" s="689"/>
      <c r="AL31" s="690" t="s">
        <v>127</v>
      </c>
      <c r="AM31" s="691"/>
      <c r="AN31" s="691"/>
      <c r="AO31" s="692"/>
      <c r="AP31" s="742" t="s">
        <v>310</v>
      </c>
      <c r="AQ31" s="743"/>
      <c r="AR31" s="743"/>
      <c r="AS31" s="743"/>
      <c r="AT31" s="748" t="s">
        <v>311</v>
      </c>
      <c r="AU31" s="231"/>
      <c r="AV31" s="231"/>
      <c r="AW31" s="231"/>
      <c r="AX31" s="671" t="s">
        <v>185</v>
      </c>
      <c r="AY31" s="672"/>
      <c r="AZ31" s="672"/>
      <c r="BA31" s="672"/>
      <c r="BB31" s="672"/>
      <c r="BC31" s="672"/>
      <c r="BD31" s="672"/>
      <c r="BE31" s="672"/>
      <c r="BF31" s="673"/>
      <c r="BG31" s="741">
        <v>98.3</v>
      </c>
      <c r="BH31" s="737"/>
      <c r="BI31" s="737"/>
      <c r="BJ31" s="737"/>
      <c r="BK31" s="737"/>
      <c r="BL31" s="737"/>
      <c r="BM31" s="680">
        <v>97.7</v>
      </c>
      <c r="BN31" s="737"/>
      <c r="BO31" s="737"/>
      <c r="BP31" s="737"/>
      <c r="BQ31" s="738"/>
      <c r="BR31" s="741">
        <v>99.5</v>
      </c>
      <c r="BS31" s="737"/>
      <c r="BT31" s="737"/>
      <c r="BU31" s="737"/>
      <c r="BV31" s="737"/>
      <c r="BW31" s="737"/>
      <c r="BX31" s="680">
        <v>98.7</v>
      </c>
      <c r="BY31" s="737"/>
      <c r="BZ31" s="737"/>
      <c r="CA31" s="737"/>
      <c r="CB31" s="738"/>
      <c r="CD31" s="733"/>
      <c r="CE31" s="734"/>
      <c r="CF31" s="700" t="s">
        <v>312</v>
      </c>
      <c r="CG31" s="701"/>
      <c r="CH31" s="701"/>
      <c r="CI31" s="701"/>
      <c r="CJ31" s="701"/>
      <c r="CK31" s="701"/>
      <c r="CL31" s="701"/>
      <c r="CM31" s="701"/>
      <c r="CN31" s="701"/>
      <c r="CO31" s="701"/>
      <c r="CP31" s="701"/>
      <c r="CQ31" s="702"/>
      <c r="CR31" s="685">
        <v>27394</v>
      </c>
      <c r="CS31" s="710"/>
      <c r="CT31" s="710"/>
      <c r="CU31" s="710"/>
      <c r="CV31" s="710"/>
      <c r="CW31" s="710"/>
      <c r="CX31" s="710"/>
      <c r="CY31" s="711"/>
      <c r="CZ31" s="690">
        <v>0.4</v>
      </c>
      <c r="DA31" s="722"/>
      <c r="DB31" s="722"/>
      <c r="DC31" s="724"/>
      <c r="DD31" s="694">
        <v>26843</v>
      </c>
      <c r="DE31" s="710"/>
      <c r="DF31" s="710"/>
      <c r="DG31" s="710"/>
      <c r="DH31" s="710"/>
      <c r="DI31" s="710"/>
      <c r="DJ31" s="710"/>
      <c r="DK31" s="711"/>
      <c r="DL31" s="694">
        <v>26843</v>
      </c>
      <c r="DM31" s="710"/>
      <c r="DN31" s="710"/>
      <c r="DO31" s="710"/>
      <c r="DP31" s="710"/>
      <c r="DQ31" s="710"/>
      <c r="DR31" s="710"/>
      <c r="DS31" s="710"/>
      <c r="DT31" s="710"/>
      <c r="DU31" s="710"/>
      <c r="DV31" s="711"/>
      <c r="DW31" s="690">
        <v>0.7</v>
      </c>
      <c r="DX31" s="722"/>
      <c r="DY31" s="722"/>
      <c r="DZ31" s="722"/>
      <c r="EA31" s="722"/>
      <c r="EB31" s="722"/>
      <c r="EC31" s="723"/>
    </row>
    <row r="32" spans="2:133" ht="11.25" customHeight="1" x14ac:dyDescent="0.15">
      <c r="B32" s="752" t="s">
        <v>313</v>
      </c>
      <c r="C32" s="753"/>
      <c r="D32" s="753"/>
      <c r="E32" s="753"/>
      <c r="F32" s="753"/>
      <c r="G32" s="753"/>
      <c r="H32" s="753"/>
      <c r="I32" s="753"/>
      <c r="J32" s="753"/>
      <c r="K32" s="753"/>
      <c r="L32" s="753"/>
      <c r="M32" s="753"/>
      <c r="N32" s="753"/>
      <c r="O32" s="753"/>
      <c r="P32" s="753"/>
      <c r="Q32" s="754"/>
      <c r="R32" s="685" t="s">
        <v>127</v>
      </c>
      <c r="S32" s="686"/>
      <c r="T32" s="686"/>
      <c r="U32" s="686"/>
      <c r="V32" s="686"/>
      <c r="W32" s="686"/>
      <c r="X32" s="686"/>
      <c r="Y32" s="687"/>
      <c r="Z32" s="688" t="s">
        <v>127</v>
      </c>
      <c r="AA32" s="688"/>
      <c r="AB32" s="688"/>
      <c r="AC32" s="688"/>
      <c r="AD32" s="689" t="s">
        <v>233</v>
      </c>
      <c r="AE32" s="689"/>
      <c r="AF32" s="689"/>
      <c r="AG32" s="689"/>
      <c r="AH32" s="689"/>
      <c r="AI32" s="689"/>
      <c r="AJ32" s="689"/>
      <c r="AK32" s="689"/>
      <c r="AL32" s="690" t="s">
        <v>127</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1">
        <v>99.2</v>
      </c>
      <c r="BH32" s="710"/>
      <c r="BI32" s="710"/>
      <c r="BJ32" s="710"/>
      <c r="BK32" s="710"/>
      <c r="BL32" s="710"/>
      <c r="BM32" s="691">
        <v>98.7</v>
      </c>
      <c r="BN32" s="739"/>
      <c r="BO32" s="739"/>
      <c r="BP32" s="739"/>
      <c r="BQ32" s="740"/>
      <c r="BR32" s="751">
        <v>99.4</v>
      </c>
      <c r="BS32" s="710"/>
      <c r="BT32" s="710"/>
      <c r="BU32" s="710"/>
      <c r="BV32" s="710"/>
      <c r="BW32" s="710"/>
      <c r="BX32" s="691">
        <v>99</v>
      </c>
      <c r="BY32" s="739"/>
      <c r="BZ32" s="739"/>
      <c r="CA32" s="739"/>
      <c r="CB32" s="740"/>
      <c r="CD32" s="735"/>
      <c r="CE32" s="736"/>
      <c r="CF32" s="700" t="s">
        <v>316</v>
      </c>
      <c r="CG32" s="701"/>
      <c r="CH32" s="701"/>
      <c r="CI32" s="701"/>
      <c r="CJ32" s="701"/>
      <c r="CK32" s="701"/>
      <c r="CL32" s="701"/>
      <c r="CM32" s="701"/>
      <c r="CN32" s="701"/>
      <c r="CO32" s="701"/>
      <c r="CP32" s="701"/>
      <c r="CQ32" s="702"/>
      <c r="CR32" s="685" t="s">
        <v>233</v>
      </c>
      <c r="CS32" s="686"/>
      <c r="CT32" s="686"/>
      <c r="CU32" s="686"/>
      <c r="CV32" s="686"/>
      <c r="CW32" s="686"/>
      <c r="CX32" s="686"/>
      <c r="CY32" s="687"/>
      <c r="CZ32" s="690" t="s">
        <v>127</v>
      </c>
      <c r="DA32" s="722"/>
      <c r="DB32" s="722"/>
      <c r="DC32" s="724"/>
      <c r="DD32" s="694" t="s">
        <v>233</v>
      </c>
      <c r="DE32" s="686"/>
      <c r="DF32" s="686"/>
      <c r="DG32" s="686"/>
      <c r="DH32" s="686"/>
      <c r="DI32" s="686"/>
      <c r="DJ32" s="686"/>
      <c r="DK32" s="687"/>
      <c r="DL32" s="694" t="s">
        <v>233</v>
      </c>
      <c r="DM32" s="686"/>
      <c r="DN32" s="686"/>
      <c r="DO32" s="686"/>
      <c r="DP32" s="686"/>
      <c r="DQ32" s="686"/>
      <c r="DR32" s="686"/>
      <c r="DS32" s="686"/>
      <c r="DT32" s="686"/>
      <c r="DU32" s="686"/>
      <c r="DV32" s="687"/>
      <c r="DW32" s="690" t="s">
        <v>233</v>
      </c>
      <c r="DX32" s="722"/>
      <c r="DY32" s="722"/>
      <c r="DZ32" s="722"/>
      <c r="EA32" s="722"/>
      <c r="EB32" s="722"/>
      <c r="EC32" s="723"/>
    </row>
    <row r="33" spans="2:133" ht="11.25" customHeight="1" x14ac:dyDescent="0.15">
      <c r="B33" s="682" t="s">
        <v>317</v>
      </c>
      <c r="C33" s="683"/>
      <c r="D33" s="683"/>
      <c r="E33" s="683"/>
      <c r="F33" s="683"/>
      <c r="G33" s="683"/>
      <c r="H33" s="683"/>
      <c r="I33" s="683"/>
      <c r="J33" s="683"/>
      <c r="K33" s="683"/>
      <c r="L33" s="683"/>
      <c r="M33" s="683"/>
      <c r="N33" s="683"/>
      <c r="O33" s="683"/>
      <c r="P33" s="683"/>
      <c r="Q33" s="684"/>
      <c r="R33" s="685">
        <v>623797</v>
      </c>
      <c r="S33" s="686"/>
      <c r="T33" s="686"/>
      <c r="U33" s="686"/>
      <c r="V33" s="686"/>
      <c r="W33" s="686"/>
      <c r="X33" s="686"/>
      <c r="Y33" s="687"/>
      <c r="Z33" s="688">
        <v>8</v>
      </c>
      <c r="AA33" s="688"/>
      <c r="AB33" s="688"/>
      <c r="AC33" s="688"/>
      <c r="AD33" s="689" t="s">
        <v>127</v>
      </c>
      <c r="AE33" s="689"/>
      <c r="AF33" s="689"/>
      <c r="AG33" s="689"/>
      <c r="AH33" s="689"/>
      <c r="AI33" s="689"/>
      <c r="AJ33" s="689"/>
      <c r="AK33" s="689"/>
      <c r="AL33" s="690" t="s">
        <v>233</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97.4</v>
      </c>
      <c r="BH33" s="756"/>
      <c r="BI33" s="756"/>
      <c r="BJ33" s="756"/>
      <c r="BK33" s="756"/>
      <c r="BL33" s="756"/>
      <c r="BM33" s="757">
        <v>96.7</v>
      </c>
      <c r="BN33" s="756"/>
      <c r="BO33" s="756"/>
      <c r="BP33" s="756"/>
      <c r="BQ33" s="758"/>
      <c r="BR33" s="755">
        <v>99.4</v>
      </c>
      <c r="BS33" s="756"/>
      <c r="BT33" s="756"/>
      <c r="BU33" s="756"/>
      <c r="BV33" s="756"/>
      <c r="BW33" s="756"/>
      <c r="BX33" s="757">
        <v>98.5</v>
      </c>
      <c r="BY33" s="756"/>
      <c r="BZ33" s="756"/>
      <c r="CA33" s="756"/>
      <c r="CB33" s="758"/>
      <c r="CD33" s="700" t="s">
        <v>319</v>
      </c>
      <c r="CE33" s="701"/>
      <c r="CF33" s="701"/>
      <c r="CG33" s="701"/>
      <c r="CH33" s="701"/>
      <c r="CI33" s="701"/>
      <c r="CJ33" s="701"/>
      <c r="CK33" s="701"/>
      <c r="CL33" s="701"/>
      <c r="CM33" s="701"/>
      <c r="CN33" s="701"/>
      <c r="CO33" s="701"/>
      <c r="CP33" s="701"/>
      <c r="CQ33" s="702"/>
      <c r="CR33" s="685">
        <v>3893108</v>
      </c>
      <c r="CS33" s="710"/>
      <c r="CT33" s="710"/>
      <c r="CU33" s="710"/>
      <c r="CV33" s="710"/>
      <c r="CW33" s="710"/>
      <c r="CX33" s="710"/>
      <c r="CY33" s="711"/>
      <c r="CZ33" s="690">
        <v>51.5</v>
      </c>
      <c r="DA33" s="722"/>
      <c r="DB33" s="722"/>
      <c r="DC33" s="724"/>
      <c r="DD33" s="694">
        <v>2243800</v>
      </c>
      <c r="DE33" s="710"/>
      <c r="DF33" s="710"/>
      <c r="DG33" s="710"/>
      <c r="DH33" s="710"/>
      <c r="DI33" s="710"/>
      <c r="DJ33" s="710"/>
      <c r="DK33" s="711"/>
      <c r="DL33" s="694">
        <v>1804665</v>
      </c>
      <c r="DM33" s="710"/>
      <c r="DN33" s="710"/>
      <c r="DO33" s="710"/>
      <c r="DP33" s="710"/>
      <c r="DQ33" s="710"/>
      <c r="DR33" s="710"/>
      <c r="DS33" s="710"/>
      <c r="DT33" s="710"/>
      <c r="DU33" s="710"/>
      <c r="DV33" s="711"/>
      <c r="DW33" s="690">
        <v>47.3</v>
      </c>
      <c r="DX33" s="722"/>
      <c r="DY33" s="722"/>
      <c r="DZ33" s="722"/>
      <c r="EA33" s="722"/>
      <c r="EB33" s="722"/>
      <c r="EC33" s="723"/>
    </row>
    <row r="34" spans="2:133" ht="11.25" customHeight="1" x14ac:dyDescent="0.15">
      <c r="B34" s="682" t="s">
        <v>320</v>
      </c>
      <c r="C34" s="683"/>
      <c r="D34" s="683"/>
      <c r="E34" s="683"/>
      <c r="F34" s="683"/>
      <c r="G34" s="683"/>
      <c r="H34" s="683"/>
      <c r="I34" s="683"/>
      <c r="J34" s="683"/>
      <c r="K34" s="683"/>
      <c r="L34" s="683"/>
      <c r="M34" s="683"/>
      <c r="N34" s="683"/>
      <c r="O34" s="683"/>
      <c r="P34" s="683"/>
      <c r="Q34" s="684"/>
      <c r="R34" s="685">
        <v>29604</v>
      </c>
      <c r="S34" s="686"/>
      <c r="T34" s="686"/>
      <c r="U34" s="686"/>
      <c r="V34" s="686"/>
      <c r="W34" s="686"/>
      <c r="X34" s="686"/>
      <c r="Y34" s="687"/>
      <c r="Z34" s="688">
        <v>0.4</v>
      </c>
      <c r="AA34" s="688"/>
      <c r="AB34" s="688"/>
      <c r="AC34" s="688"/>
      <c r="AD34" s="689" t="s">
        <v>233</v>
      </c>
      <c r="AE34" s="689"/>
      <c r="AF34" s="689"/>
      <c r="AG34" s="689"/>
      <c r="AH34" s="689"/>
      <c r="AI34" s="689"/>
      <c r="AJ34" s="689"/>
      <c r="AK34" s="689"/>
      <c r="AL34" s="690" t="s">
        <v>127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916161</v>
      </c>
      <c r="CS34" s="686"/>
      <c r="CT34" s="686"/>
      <c r="CU34" s="686"/>
      <c r="CV34" s="686"/>
      <c r="CW34" s="686"/>
      <c r="CX34" s="686"/>
      <c r="CY34" s="687"/>
      <c r="CZ34" s="690">
        <v>12.1</v>
      </c>
      <c r="DA34" s="722"/>
      <c r="DB34" s="722"/>
      <c r="DC34" s="724"/>
      <c r="DD34" s="694">
        <v>593129</v>
      </c>
      <c r="DE34" s="686"/>
      <c r="DF34" s="686"/>
      <c r="DG34" s="686"/>
      <c r="DH34" s="686"/>
      <c r="DI34" s="686"/>
      <c r="DJ34" s="686"/>
      <c r="DK34" s="687"/>
      <c r="DL34" s="694">
        <v>482381</v>
      </c>
      <c r="DM34" s="686"/>
      <c r="DN34" s="686"/>
      <c r="DO34" s="686"/>
      <c r="DP34" s="686"/>
      <c r="DQ34" s="686"/>
      <c r="DR34" s="686"/>
      <c r="DS34" s="686"/>
      <c r="DT34" s="686"/>
      <c r="DU34" s="686"/>
      <c r="DV34" s="687"/>
      <c r="DW34" s="690">
        <v>12.6</v>
      </c>
      <c r="DX34" s="722"/>
      <c r="DY34" s="722"/>
      <c r="DZ34" s="722"/>
      <c r="EA34" s="722"/>
      <c r="EB34" s="722"/>
      <c r="EC34" s="723"/>
    </row>
    <row r="35" spans="2:133" ht="11.25" customHeight="1" x14ac:dyDescent="0.15">
      <c r="B35" s="682" t="s">
        <v>322</v>
      </c>
      <c r="C35" s="683"/>
      <c r="D35" s="683"/>
      <c r="E35" s="683"/>
      <c r="F35" s="683"/>
      <c r="G35" s="683"/>
      <c r="H35" s="683"/>
      <c r="I35" s="683"/>
      <c r="J35" s="683"/>
      <c r="K35" s="683"/>
      <c r="L35" s="683"/>
      <c r="M35" s="683"/>
      <c r="N35" s="683"/>
      <c r="O35" s="683"/>
      <c r="P35" s="683"/>
      <c r="Q35" s="684"/>
      <c r="R35" s="685">
        <v>4966</v>
      </c>
      <c r="S35" s="686"/>
      <c r="T35" s="686"/>
      <c r="U35" s="686"/>
      <c r="V35" s="686"/>
      <c r="W35" s="686"/>
      <c r="X35" s="686"/>
      <c r="Y35" s="687"/>
      <c r="Z35" s="688">
        <v>0.1</v>
      </c>
      <c r="AA35" s="688"/>
      <c r="AB35" s="688"/>
      <c r="AC35" s="688"/>
      <c r="AD35" s="689" t="s">
        <v>127</v>
      </c>
      <c r="AE35" s="689"/>
      <c r="AF35" s="689"/>
      <c r="AG35" s="689"/>
      <c r="AH35" s="689"/>
      <c r="AI35" s="689"/>
      <c r="AJ35" s="689"/>
      <c r="AK35" s="689"/>
      <c r="AL35" s="690" t="s">
        <v>233</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29501</v>
      </c>
      <c r="CS35" s="710"/>
      <c r="CT35" s="710"/>
      <c r="CU35" s="710"/>
      <c r="CV35" s="710"/>
      <c r="CW35" s="710"/>
      <c r="CX35" s="710"/>
      <c r="CY35" s="711"/>
      <c r="CZ35" s="690">
        <v>0.4</v>
      </c>
      <c r="DA35" s="722"/>
      <c r="DB35" s="722"/>
      <c r="DC35" s="724"/>
      <c r="DD35" s="694">
        <v>18447</v>
      </c>
      <c r="DE35" s="710"/>
      <c r="DF35" s="710"/>
      <c r="DG35" s="710"/>
      <c r="DH35" s="710"/>
      <c r="DI35" s="710"/>
      <c r="DJ35" s="710"/>
      <c r="DK35" s="711"/>
      <c r="DL35" s="694">
        <v>12604</v>
      </c>
      <c r="DM35" s="710"/>
      <c r="DN35" s="710"/>
      <c r="DO35" s="710"/>
      <c r="DP35" s="710"/>
      <c r="DQ35" s="710"/>
      <c r="DR35" s="710"/>
      <c r="DS35" s="710"/>
      <c r="DT35" s="710"/>
      <c r="DU35" s="710"/>
      <c r="DV35" s="711"/>
      <c r="DW35" s="690">
        <v>0.3</v>
      </c>
      <c r="DX35" s="722"/>
      <c r="DY35" s="722"/>
      <c r="DZ35" s="722"/>
      <c r="EA35" s="722"/>
      <c r="EB35" s="722"/>
      <c r="EC35" s="723"/>
    </row>
    <row r="36" spans="2:133" ht="11.25" customHeight="1" x14ac:dyDescent="0.15">
      <c r="B36" s="682" t="s">
        <v>326</v>
      </c>
      <c r="C36" s="683"/>
      <c r="D36" s="683"/>
      <c r="E36" s="683"/>
      <c r="F36" s="683"/>
      <c r="G36" s="683"/>
      <c r="H36" s="683"/>
      <c r="I36" s="683"/>
      <c r="J36" s="683"/>
      <c r="K36" s="683"/>
      <c r="L36" s="683"/>
      <c r="M36" s="683"/>
      <c r="N36" s="683"/>
      <c r="O36" s="683"/>
      <c r="P36" s="683"/>
      <c r="Q36" s="684"/>
      <c r="R36" s="685">
        <v>92025</v>
      </c>
      <c r="S36" s="686"/>
      <c r="T36" s="686"/>
      <c r="U36" s="686"/>
      <c r="V36" s="686"/>
      <c r="W36" s="686"/>
      <c r="X36" s="686"/>
      <c r="Y36" s="687"/>
      <c r="Z36" s="688">
        <v>1.2</v>
      </c>
      <c r="AA36" s="688"/>
      <c r="AB36" s="688"/>
      <c r="AC36" s="688"/>
      <c r="AD36" s="689" t="s">
        <v>127</v>
      </c>
      <c r="AE36" s="689"/>
      <c r="AF36" s="689"/>
      <c r="AG36" s="689"/>
      <c r="AH36" s="689"/>
      <c r="AI36" s="689"/>
      <c r="AJ36" s="689"/>
      <c r="AK36" s="689"/>
      <c r="AL36" s="690" t="s">
        <v>127</v>
      </c>
      <c r="AM36" s="691"/>
      <c r="AN36" s="691"/>
      <c r="AO36" s="692"/>
      <c r="AP36" s="235"/>
      <c r="AQ36" s="759" t="s">
        <v>327</v>
      </c>
      <c r="AR36" s="760"/>
      <c r="AS36" s="760"/>
      <c r="AT36" s="760"/>
      <c r="AU36" s="760"/>
      <c r="AV36" s="760"/>
      <c r="AW36" s="760"/>
      <c r="AX36" s="760"/>
      <c r="AY36" s="761"/>
      <c r="AZ36" s="674">
        <v>1240509</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26827</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1883237</v>
      </c>
      <c r="CS36" s="686"/>
      <c r="CT36" s="686"/>
      <c r="CU36" s="686"/>
      <c r="CV36" s="686"/>
      <c r="CW36" s="686"/>
      <c r="CX36" s="686"/>
      <c r="CY36" s="687"/>
      <c r="CZ36" s="690">
        <v>24.9</v>
      </c>
      <c r="DA36" s="722"/>
      <c r="DB36" s="722"/>
      <c r="DC36" s="724"/>
      <c r="DD36" s="694">
        <v>710627</v>
      </c>
      <c r="DE36" s="686"/>
      <c r="DF36" s="686"/>
      <c r="DG36" s="686"/>
      <c r="DH36" s="686"/>
      <c r="DI36" s="686"/>
      <c r="DJ36" s="686"/>
      <c r="DK36" s="687"/>
      <c r="DL36" s="694">
        <v>545684</v>
      </c>
      <c r="DM36" s="686"/>
      <c r="DN36" s="686"/>
      <c r="DO36" s="686"/>
      <c r="DP36" s="686"/>
      <c r="DQ36" s="686"/>
      <c r="DR36" s="686"/>
      <c r="DS36" s="686"/>
      <c r="DT36" s="686"/>
      <c r="DU36" s="686"/>
      <c r="DV36" s="687"/>
      <c r="DW36" s="690">
        <v>14.3</v>
      </c>
      <c r="DX36" s="722"/>
      <c r="DY36" s="722"/>
      <c r="DZ36" s="722"/>
      <c r="EA36" s="722"/>
      <c r="EB36" s="722"/>
      <c r="EC36" s="723"/>
    </row>
    <row r="37" spans="2:133" ht="11.25" customHeight="1" x14ac:dyDescent="0.15">
      <c r="B37" s="682" t="s">
        <v>330</v>
      </c>
      <c r="C37" s="683"/>
      <c r="D37" s="683"/>
      <c r="E37" s="683"/>
      <c r="F37" s="683"/>
      <c r="G37" s="683"/>
      <c r="H37" s="683"/>
      <c r="I37" s="683"/>
      <c r="J37" s="683"/>
      <c r="K37" s="683"/>
      <c r="L37" s="683"/>
      <c r="M37" s="683"/>
      <c r="N37" s="683"/>
      <c r="O37" s="683"/>
      <c r="P37" s="683"/>
      <c r="Q37" s="684"/>
      <c r="R37" s="685">
        <v>224458</v>
      </c>
      <c r="S37" s="686"/>
      <c r="T37" s="686"/>
      <c r="U37" s="686"/>
      <c r="V37" s="686"/>
      <c r="W37" s="686"/>
      <c r="X37" s="686"/>
      <c r="Y37" s="687"/>
      <c r="Z37" s="688">
        <v>2.9</v>
      </c>
      <c r="AA37" s="688"/>
      <c r="AB37" s="688"/>
      <c r="AC37" s="688"/>
      <c r="AD37" s="689" t="s">
        <v>233</v>
      </c>
      <c r="AE37" s="689"/>
      <c r="AF37" s="689"/>
      <c r="AG37" s="689"/>
      <c r="AH37" s="689"/>
      <c r="AI37" s="689"/>
      <c r="AJ37" s="689"/>
      <c r="AK37" s="689"/>
      <c r="AL37" s="690" t="s">
        <v>233</v>
      </c>
      <c r="AM37" s="691"/>
      <c r="AN37" s="691"/>
      <c r="AO37" s="692"/>
      <c r="AQ37" s="763" t="s">
        <v>331</v>
      </c>
      <c r="AR37" s="764"/>
      <c r="AS37" s="764"/>
      <c r="AT37" s="764"/>
      <c r="AU37" s="764"/>
      <c r="AV37" s="764"/>
      <c r="AW37" s="764"/>
      <c r="AX37" s="764"/>
      <c r="AY37" s="765"/>
      <c r="AZ37" s="685">
        <v>448063</v>
      </c>
      <c r="BA37" s="686"/>
      <c r="BB37" s="686"/>
      <c r="BC37" s="686"/>
      <c r="BD37" s="710"/>
      <c r="BE37" s="710"/>
      <c r="BF37" s="740"/>
      <c r="BG37" s="700" t="s">
        <v>332</v>
      </c>
      <c r="BH37" s="701"/>
      <c r="BI37" s="701"/>
      <c r="BJ37" s="701"/>
      <c r="BK37" s="701"/>
      <c r="BL37" s="701"/>
      <c r="BM37" s="701"/>
      <c r="BN37" s="701"/>
      <c r="BO37" s="701"/>
      <c r="BP37" s="701"/>
      <c r="BQ37" s="701"/>
      <c r="BR37" s="701"/>
      <c r="BS37" s="701"/>
      <c r="BT37" s="701"/>
      <c r="BU37" s="702"/>
      <c r="BV37" s="685">
        <v>12006</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267262</v>
      </c>
      <c r="CS37" s="710"/>
      <c r="CT37" s="710"/>
      <c r="CU37" s="710"/>
      <c r="CV37" s="710"/>
      <c r="CW37" s="710"/>
      <c r="CX37" s="710"/>
      <c r="CY37" s="711"/>
      <c r="CZ37" s="690">
        <v>3.5</v>
      </c>
      <c r="DA37" s="722"/>
      <c r="DB37" s="722"/>
      <c r="DC37" s="724"/>
      <c r="DD37" s="694">
        <v>183560</v>
      </c>
      <c r="DE37" s="710"/>
      <c r="DF37" s="710"/>
      <c r="DG37" s="710"/>
      <c r="DH37" s="710"/>
      <c r="DI37" s="710"/>
      <c r="DJ37" s="710"/>
      <c r="DK37" s="711"/>
      <c r="DL37" s="694">
        <v>158752</v>
      </c>
      <c r="DM37" s="710"/>
      <c r="DN37" s="710"/>
      <c r="DO37" s="710"/>
      <c r="DP37" s="710"/>
      <c r="DQ37" s="710"/>
      <c r="DR37" s="710"/>
      <c r="DS37" s="710"/>
      <c r="DT37" s="710"/>
      <c r="DU37" s="710"/>
      <c r="DV37" s="711"/>
      <c r="DW37" s="690">
        <v>4.2</v>
      </c>
      <c r="DX37" s="722"/>
      <c r="DY37" s="722"/>
      <c r="DZ37" s="722"/>
      <c r="EA37" s="722"/>
      <c r="EB37" s="722"/>
      <c r="EC37" s="723"/>
    </row>
    <row r="38" spans="2:133" ht="11.25" customHeight="1" x14ac:dyDescent="0.15">
      <c r="B38" s="682" t="s">
        <v>334</v>
      </c>
      <c r="C38" s="683"/>
      <c r="D38" s="683"/>
      <c r="E38" s="683"/>
      <c r="F38" s="683"/>
      <c r="G38" s="683"/>
      <c r="H38" s="683"/>
      <c r="I38" s="683"/>
      <c r="J38" s="683"/>
      <c r="K38" s="683"/>
      <c r="L38" s="683"/>
      <c r="M38" s="683"/>
      <c r="N38" s="683"/>
      <c r="O38" s="683"/>
      <c r="P38" s="683"/>
      <c r="Q38" s="684"/>
      <c r="R38" s="685">
        <v>46193</v>
      </c>
      <c r="S38" s="686"/>
      <c r="T38" s="686"/>
      <c r="U38" s="686"/>
      <c r="V38" s="686"/>
      <c r="W38" s="686"/>
      <c r="X38" s="686"/>
      <c r="Y38" s="687"/>
      <c r="Z38" s="688">
        <v>0.6</v>
      </c>
      <c r="AA38" s="688"/>
      <c r="AB38" s="688"/>
      <c r="AC38" s="688"/>
      <c r="AD38" s="689">
        <v>10</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404009</v>
      </c>
      <c r="BA38" s="686"/>
      <c r="BB38" s="686"/>
      <c r="BC38" s="686"/>
      <c r="BD38" s="710"/>
      <c r="BE38" s="710"/>
      <c r="BF38" s="740"/>
      <c r="BG38" s="700" t="s">
        <v>336</v>
      </c>
      <c r="BH38" s="701"/>
      <c r="BI38" s="701"/>
      <c r="BJ38" s="701"/>
      <c r="BK38" s="701"/>
      <c r="BL38" s="701"/>
      <c r="BM38" s="701"/>
      <c r="BN38" s="701"/>
      <c r="BO38" s="701"/>
      <c r="BP38" s="701"/>
      <c r="BQ38" s="701"/>
      <c r="BR38" s="701"/>
      <c r="BS38" s="701"/>
      <c r="BT38" s="701"/>
      <c r="BU38" s="702"/>
      <c r="BV38" s="685">
        <v>1014</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792031</v>
      </c>
      <c r="CS38" s="686"/>
      <c r="CT38" s="686"/>
      <c r="CU38" s="686"/>
      <c r="CV38" s="686"/>
      <c r="CW38" s="686"/>
      <c r="CX38" s="686"/>
      <c r="CY38" s="687"/>
      <c r="CZ38" s="690">
        <v>10.5</v>
      </c>
      <c r="DA38" s="722"/>
      <c r="DB38" s="722"/>
      <c r="DC38" s="724"/>
      <c r="DD38" s="694">
        <v>719763</v>
      </c>
      <c r="DE38" s="686"/>
      <c r="DF38" s="686"/>
      <c r="DG38" s="686"/>
      <c r="DH38" s="686"/>
      <c r="DI38" s="686"/>
      <c r="DJ38" s="686"/>
      <c r="DK38" s="687"/>
      <c r="DL38" s="694">
        <v>622005</v>
      </c>
      <c r="DM38" s="686"/>
      <c r="DN38" s="686"/>
      <c r="DO38" s="686"/>
      <c r="DP38" s="686"/>
      <c r="DQ38" s="686"/>
      <c r="DR38" s="686"/>
      <c r="DS38" s="686"/>
      <c r="DT38" s="686"/>
      <c r="DU38" s="686"/>
      <c r="DV38" s="687"/>
      <c r="DW38" s="690">
        <v>16.3</v>
      </c>
      <c r="DX38" s="722"/>
      <c r="DY38" s="722"/>
      <c r="DZ38" s="722"/>
      <c r="EA38" s="722"/>
      <c r="EB38" s="722"/>
      <c r="EC38" s="723"/>
    </row>
    <row r="39" spans="2:133" ht="11.25" customHeight="1" x14ac:dyDescent="0.15">
      <c r="B39" s="682" t="s">
        <v>338</v>
      </c>
      <c r="C39" s="683"/>
      <c r="D39" s="683"/>
      <c r="E39" s="683"/>
      <c r="F39" s="683"/>
      <c r="G39" s="683"/>
      <c r="H39" s="683"/>
      <c r="I39" s="683"/>
      <c r="J39" s="683"/>
      <c r="K39" s="683"/>
      <c r="L39" s="683"/>
      <c r="M39" s="683"/>
      <c r="N39" s="683"/>
      <c r="O39" s="683"/>
      <c r="P39" s="683"/>
      <c r="Q39" s="684"/>
      <c r="R39" s="685">
        <v>949071</v>
      </c>
      <c r="S39" s="686"/>
      <c r="T39" s="686"/>
      <c r="U39" s="686"/>
      <c r="V39" s="686"/>
      <c r="W39" s="686"/>
      <c r="X39" s="686"/>
      <c r="Y39" s="687"/>
      <c r="Z39" s="688">
        <v>12.2</v>
      </c>
      <c r="AA39" s="688"/>
      <c r="AB39" s="688"/>
      <c r="AC39" s="688"/>
      <c r="AD39" s="689" t="s">
        <v>127</v>
      </c>
      <c r="AE39" s="689"/>
      <c r="AF39" s="689"/>
      <c r="AG39" s="689"/>
      <c r="AH39" s="689"/>
      <c r="AI39" s="689"/>
      <c r="AJ39" s="689"/>
      <c r="AK39" s="689"/>
      <c r="AL39" s="690" t="s">
        <v>127</v>
      </c>
      <c r="AM39" s="691"/>
      <c r="AN39" s="691"/>
      <c r="AO39" s="692"/>
      <c r="AQ39" s="763" t="s">
        <v>339</v>
      </c>
      <c r="AR39" s="764"/>
      <c r="AS39" s="764"/>
      <c r="AT39" s="764"/>
      <c r="AU39" s="764"/>
      <c r="AV39" s="764"/>
      <c r="AW39" s="764"/>
      <c r="AX39" s="764"/>
      <c r="AY39" s="765"/>
      <c r="AZ39" s="685">
        <v>2751</v>
      </c>
      <c r="BA39" s="686"/>
      <c r="BB39" s="686"/>
      <c r="BC39" s="686"/>
      <c r="BD39" s="710"/>
      <c r="BE39" s="710"/>
      <c r="BF39" s="740"/>
      <c r="BG39" s="700" t="s">
        <v>340</v>
      </c>
      <c r="BH39" s="701"/>
      <c r="BI39" s="701"/>
      <c r="BJ39" s="701"/>
      <c r="BK39" s="701"/>
      <c r="BL39" s="701"/>
      <c r="BM39" s="701"/>
      <c r="BN39" s="701"/>
      <c r="BO39" s="701"/>
      <c r="BP39" s="701"/>
      <c r="BQ39" s="701"/>
      <c r="BR39" s="701"/>
      <c r="BS39" s="701"/>
      <c r="BT39" s="701"/>
      <c r="BU39" s="702"/>
      <c r="BV39" s="685">
        <v>1593</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130187</v>
      </c>
      <c r="CS39" s="710"/>
      <c r="CT39" s="710"/>
      <c r="CU39" s="710"/>
      <c r="CV39" s="710"/>
      <c r="CW39" s="710"/>
      <c r="CX39" s="710"/>
      <c r="CY39" s="711"/>
      <c r="CZ39" s="690">
        <v>1.7</v>
      </c>
      <c r="DA39" s="722"/>
      <c r="DB39" s="722"/>
      <c r="DC39" s="724"/>
      <c r="DD39" s="694">
        <v>59843</v>
      </c>
      <c r="DE39" s="710"/>
      <c r="DF39" s="710"/>
      <c r="DG39" s="710"/>
      <c r="DH39" s="710"/>
      <c r="DI39" s="710"/>
      <c r="DJ39" s="710"/>
      <c r="DK39" s="711"/>
      <c r="DL39" s="694" t="s">
        <v>127</v>
      </c>
      <c r="DM39" s="710"/>
      <c r="DN39" s="710"/>
      <c r="DO39" s="710"/>
      <c r="DP39" s="710"/>
      <c r="DQ39" s="710"/>
      <c r="DR39" s="710"/>
      <c r="DS39" s="710"/>
      <c r="DT39" s="710"/>
      <c r="DU39" s="710"/>
      <c r="DV39" s="711"/>
      <c r="DW39" s="690" t="s">
        <v>127</v>
      </c>
      <c r="DX39" s="722"/>
      <c r="DY39" s="722"/>
      <c r="DZ39" s="722"/>
      <c r="EA39" s="722"/>
      <c r="EB39" s="722"/>
      <c r="EC39" s="723"/>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233</v>
      </c>
      <c r="S40" s="686"/>
      <c r="T40" s="686"/>
      <c r="U40" s="686"/>
      <c r="V40" s="686"/>
      <c r="W40" s="686"/>
      <c r="X40" s="686"/>
      <c r="Y40" s="687"/>
      <c r="Z40" s="688" t="s">
        <v>127</v>
      </c>
      <c r="AA40" s="688"/>
      <c r="AB40" s="688"/>
      <c r="AC40" s="688"/>
      <c r="AD40" s="689" t="s">
        <v>127</v>
      </c>
      <c r="AE40" s="689"/>
      <c r="AF40" s="689"/>
      <c r="AG40" s="689"/>
      <c r="AH40" s="689"/>
      <c r="AI40" s="689"/>
      <c r="AJ40" s="689"/>
      <c r="AK40" s="689"/>
      <c r="AL40" s="690" t="s">
        <v>233</v>
      </c>
      <c r="AM40" s="691"/>
      <c r="AN40" s="691"/>
      <c r="AO40" s="692"/>
      <c r="AQ40" s="763" t="s">
        <v>343</v>
      </c>
      <c r="AR40" s="764"/>
      <c r="AS40" s="764"/>
      <c r="AT40" s="764"/>
      <c r="AU40" s="764"/>
      <c r="AV40" s="764"/>
      <c r="AW40" s="764"/>
      <c r="AX40" s="764"/>
      <c r="AY40" s="765"/>
      <c r="AZ40" s="685">
        <v>415</v>
      </c>
      <c r="BA40" s="686"/>
      <c r="BB40" s="686"/>
      <c r="BC40" s="686"/>
      <c r="BD40" s="710"/>
      <c r="BE40" s="710"/>
      <c r="BF40" s="740"/>
      <c r="BG40" s="766" t="s">
        <v>344</v>
      </c>
      <c r="BH40" s="767"/>
      <c r="BI40" s="767"/>
      <c r="BJ40" s="767"/>
      <c r="BK40" s="767"/>
      <c r="BL40" s="236"/>
      <c r="BM40" s="701" t="s">
        <v>345</v>
      </c>
      <c r="BN40" s="701"/>
      <c r="BO40" s="701"/>
      <c r="BP40" s="701"/>
      <c r="BQ40" s="701"/>
      <c r="BR40" s="701"/>
      <c r="BS40" s="701"/>
      <c r="BT40" s="701"/>
      <c r="BU40" s="702"/>
      <c r="BV40" s="685">
        <v>80</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141991</v>
      </c>
      <c r="CS40" s="686"/>
      <c r="CT40" s="686"/>
      <c r="CU40" s="686"/>
      <c r="CV40" s="686"/>
      <c r="CW40" s="686"/>
      <c r="CX40" s="686"/>
      <c r="CY40" s="687"/>
      <c r="CZ40" s="690">
        <v>1.9</v>
      </c>
      <c r="DA40" s="722"/>
      <c r="DB40" s="722"/>
      <c r="DC40" s="724"/>
      <c r="DD40" s="694">
        <v>141991</v>
      </c>
      <c r="DE40" s="686"/>
      <c r="DF40" s="686"/>
      <c r="DG40" s="686"/>
      <c r="DH40" s="686"/>
      <c r="DI40" s="686"/>
      <c r="DJ40" s="686"/>
      <c r="DK40" s="687"/>
      <c r="DL40" s="694">
        <v>141991</v>
      </c>
      <c r="DM40" s="686"/>
      <c r="DN40" s="686"/>
      <c r="DO40" s="686"/>
      <c r="DP40" s="686"/>
      <c r="DQ40" s="686"/>
      <c r="DR40" s="686"/>
      <c r="DS40" s="686"/>
      <c r="DT40" s="686"/>
      <c r="DU40" s="686"/>
      <c r="DV40" s="687"/>
      <c r="DW40" s="690">
        <v>3.7</v>
      </c>
      <c r="DX40" s="722"/>
      <c r="DY40" s="722"/>
      <c r="DZ40" s="722"/>
      <c r="EA40" s="722"/>
      <c r="EB40" s="722"/>
      <c r="EC40" s="723"/>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233</v>
      </c>
      <c r="S41" s="686"/>
      <c r="T41" s="686"/>
      <c r="U41" s="686"/>
      <c r="V41" s="686"/>
      <c r="W41" s="686"/>
      <c r="X41" s="686"/>
      <c r="Y41" s="687"/>
      <c r="Z41" s="688" t="s">
        <v>233</v>
      </c>
      <c r="AA41" s="688"/>
      <c r="AB41" s="688"/>
      <c r="AC41" s="688"/>
      <c r="AD41" s="689" t="s">
        <v>127</v>
      </c>
      <c r="AE41" s="689"/>
      <c r="AF41" s="689"/>
      <c r="AG41" s="689"/>
      <c r="AH41" s="689"/>
      <c r="AI41" s="689"/>
      <c r="AJ41" s="689"/>
      <c r="AK41" s="689"/>
      <c r="AL41" s="690" t="s">
        <v>127</v>
      </c>
      <c r="AM41" s="691"/>
      <c r="AN41" s="691"/>
      <c r="AO41" s="692"/>
      <c r="AQ41" s="763" t="s">
        <v>348</v>
      </c>
      <c r="AR41" s="764"/>
      <c r="AS41" s="764"/>
      <c r="AT41" s="764"/>
      <c r="AU41" s="764"/>
      <c r="AV41" s="764"/>
      <c r="AW41" s="764"/>
      <c r="AX41" s="764"/>
      <c r="AY41" s="765"/>
      <c r="AZ41" s="685">
        <v>87067</v>
      </c>
      <c r="BA41" s="686"/>
      <c r="BB41" s="686"/>
      <c r="BC41" s="686"/>
      <c r="BD41" s="710"/>
      <c r="BE41" s="710"/>
      <c r="BF41" s="740"/>
      <c r="BG41" s="766"/>
      <c r="BH41" s="767"/>
      <c r="BI41" s="767"/>
      <c r="BJ41" s="767"/>
      <c r="BK41" s="767"/>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233</v>
      </c>
      <c r="CS41" s="710"/>
      <c r="CT41" s="710"/>
      <c r="CU41" s="710"/>
      <c r="CV41" s="710"/>
      <c r="CW41" s="710"/>
      <c r="CX41" s="710"/>
      <c r="CY41" s="711"/>
      <c r="CZ41" s="690" t="s">
        <v>127</v>
      </c>
      <c r="DA41" s="722"/>
      <c r="DB41" s="722"/>
      <c r="DC41" s="724"/>
      <c r="DD41" s="694" t="s">
        <v>233</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351</v>
      </c>
      <c r="C42" s="683"/>
      <c r="D42" s="683"/>
      <c r="E42" s="683"/>
      <c r="F42" s="683"/>
      <c r="G42" s="683"/>
      <c r="H42" s="683"/>
      <c r="I42" s="683"/>
      <c r="J42" s="683"/>
      <c r="K42" s="683"/>
      <c r="L42" s="683"/>
      <c r="M42" s="683"/>
      <c r="N42" s="683"/>
      <c r="O42" s="683"/>
      <c r="P42" s="683"/>
      <c r="Q42" s="684"/>
      <c r="R42" s="685">
        <v>106200</v>
      </c>
      <c r="S42" s="686"/>
      <c r="T42" s="686"/>
      <c r="U42" s="686"/>
      <c r="V42" s="686"/>
      <c r="W42" s="686"/>
      <c r="X42" s="686"/>
      <c r="Y42" s="687"/>
      <c r="Z42" s="688">
        <v>1.4</v>
      </c>
      <c r="AA42" s="688"/>
      <c r="AB42" s="688"/>
      <c r="AC42" s="688"/>
      <c r="AD42" s="689" t="s">
        <v>127</v>
      </c>
      <c r="AE42" s="689"/>
      <c r="AF42" s="689"/>
      <c r="AG42" s="689"/>
      <c r="AH42" s="689"/>
      <c r="AI42" s="689"/>
      <c r="AJ42" s="689"/>
      <c r="AK42" s="689"/>
      <c r="AL42" s="690" t="s">
        <v>127</v>
      </c>
      <c r="AM42" s="691"/>
      <c r="AN42" s="691"/>
      <c r="AO42" s="692"/>
      <c r="AQ42" s="784" t="s">
        <v>352</v>
      </c>
      <c r="AR42" s="785"/>
      <c r="AS42" s="785"/>
      <c r="AT42" s="785"/>
      <c r="AU42" s="785"/>
      <c r="AV42" s="785"/>
      <c r="AW42" s="785"/>
      <c r="AX42" s="785"/>
      <c r="AY42" s="786"/>
      <c r="AZ42" s="776">
        <v>298204</v>
      </c>
      <c r="BA42" s="777"/>
      <c r="BB42" s="777"/>
      <c r="BC42" s="777"/>
      <c r="BD42" s="756"/>
      <c r="BE42" s="756"/>
      <c r="BF42" s="758"/>
      <c r="BG42" s="768"/>
      <c r="BH42" s="769"/>
      <c r="BI42" s="769"/>
      <c r="BJ42" s="769"/>
      <c r="BK42" s="769"/>
      <c r="BL42" s="237"/>
      <c r="BM42" s="713" t="s">
        <v>353</v>
      </c>
      <c r="BN42" s="713"/>
      <c r="BO42" s="713"/>
      <c r="BP42" s="713"/>
      <c r="BQ42" s="713"/>
      <c r="BR42" s="713"/>
      <c r="BS42" s="713"/>
      <c r="BT42" s="713"/>
      <c r="BU42" s="714"/>
      <c r="BV42" s="776">
        <v>355</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1322725</v>
      </c>
      <c r="CS42" s="686"/>
      <c r="CT42" s="686"/>
      <c r="CU42" s="686"/>
      <c r="CV42" s="686"/>
      <c r="CW42" s="686"/>
      <c r="CX42" s="686"/>
      <c r="CY42" s="687"/>
      <c r="CZ42" s="690">
        <v>17.5</v>
      </c>
      <c r="DA42" s="691"/>
      <c r="DB42" s="691"/>
      <c r="DC42" s="703"/>
      <c r="DD42" s="694">
        <v>185608</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355</v>
      </c>
      <c r="C43" s="727"/>
      <c r="D43" s="727"/>
      <c r="E43" s="727"/>
      <c r="F43" s="727"/>
      <c r="G43" s="727"/>
      <c r="H43" s="727"/>
      <c r="I43" s="727"/>
      <c r="J43" s="727"/>
      <c r="K43" s="727"/>
      <c r="L43" s="727"/>
      <c r="M43" s="727"/>
      <c r="N43" s="727"/>
      <c r="O43" s="727"/>
      <c r="P43" s="727"/>
      <c r="Q43" s="728"/>
      <c r="R43" s="776">
        <v>7766366</v>
      </c>
      <c r="S43" s="777"/>
      <c r="T43" s="777"/>
      <c r="U43" s="777"/>
      <c r="V43" s="777"/>
      <c r="W43" s="777"/>
      <c r="X43" s="777"/>
      <c r="Y43" s="778"/>
      <c r="Z43" s="779">
        <v>100</v>
      </c>
      <c r="AA43" s="779"/>
      <c r="AB43" s="779"/>
      <c r="AC43" s="779"/>
      <c r="AD43" s="780">
        <v>3711056</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53590</v>
      </c>
      <c r="CS43" s="710"/>
      <c r="CT43" s="710"/>
      <c r="CU43" s="710"/>
      <c r="CV43" s="710"/>
      <c r="CW43" s="710"/>
      <c r="CX43" s="710"/>
      <c r="CY43" s="711"/>
      <c r="CZ43" s="690">
        <v>0.7</v>
      </c>
      <c r="DA43" s="722"/>
      <c r="DB43" s="722"/>
      <c r="DC43" s="724"/>
      <c r="DD43" s="694">
        <v>53590</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1226111</v>
      </c>
      <c r="CS44" s="686"/>
      <c r="CT44" s="686"/>
      <c r="CU44" s="686"/>
      <c r="CV44" s="686"/>
      <c r="CW44" s="686"/>
      <c r="CX44" s="686"/>
      <c r="CY44" s="687"/>
      <c r="CZ44" s="690">
        <v>16.2</v>
      </c>
      <c r="DA44" s="691"/>
      <c r="DB44" s="691"/>
      <c r="DC44" s="703"/>
      <c r="DD44" s="694">
        <v>178320</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695799</v>
      </c>
      <c r="CS45" s="710"/>
      <c r="CT45" s="710"/>
      <c r="CU45" s="710"/>
      <c r="CV45" s="710"/>
      <c r="CW45" s="710"/>
      <c r="CX45" s="710"/>
      <c r="CY45" s="711"/>
      <c r="CZ45" s="690">
        <v>9.1999999999999993</v>
      </c>
      <c r="DA45" s="722"/>
      <c r="DB45" s="722"/>
      <c r="DC45" s="724"/>
      <c r="DD45" s="694">
        <v>132866</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506168</v>
      </c>
      <c r="CS46" s="686"/>
      <c r="CT46" s="686"/>
      <c r="CU46" s="686"/>
      <c r="CV46" s="686"/>
      <c r="CW46" s="686"/>
      <c r="CX46" s="686"/>
      <c r="CY46" s="687"/>
      <c r="CZ46" s="690">
        <v>6.7</v>
      </c>
      <c r="DA46" s="691"/>
      <c r="DB46" s="691"/>
      <c r="DC46" s="703"/>
      <c r="DD46" s="694">
        <v>42772</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96614</v>
      </c>
      <c r="CS47" s="710"/>
      <c r="CT47" s="710"/>
      <c r="CU47" s="710"/>
      <c r="CV47" s="710"/>
      <c r="CW47" s="710"/>
      <c r="CX47" s="710"/>
      <c r="CY47" s="711"/>
      <c r="CZ47" s="690">
        <v>1.3</v>
      </c>
      <c r="DA47" s="722"/>
      <c r="DB47" s="722"/>
      <c r="DC47" s="724"/>
      <c r="DD47" s="694">
        <v>7288</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233</v>
      </c>
      <c r="CS48" s="686"/>
      <c r="CT48" s="686"/>
      <c r="CU48" s="686"/>
      <c r="CV48" s="686"/>
      <c r="CW48" s="686"/>
      <c r="CX48" s="686"/>
      <c r="CY48" s="687"/>
      <c r="CZ48" s="690" t="s">
        <v>233</v>
      </c>
      <c r="DA48" s="691"/>
      <c r="DB48" s="691"/>
      <c r="DC48" s="703"/>
      <c r="DD48" s="694" t="s">
        <v>233</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7566132</v>
      </c>
      <c r="CS49" s="756"/>
      <c r="CT49" s="756"/>
      <c r="CU49" s="756"/>
      <c r="CV49" s="756"/>
      <c r="CW49" s="756"/>
      <c r="CX49" s="756"/>
      <c r="CY49" s="787"/>
      <c r="CZ49" s="781">
        <v>100</v>
      </c>
      <c r="DA49" s="788"/>
      <c r="DB49" s="788"/>
      <c r="DC49" s="789"/>
      <c r="DD49" s="790">
        <v>4339264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ll9qVqEDtRwDiamTuFJof//WVOLc7DbQB67EV3a6PJeHvDXMsKbaPu0+mQFIqsK33nJsmY98+YswEfVPTjPig==" saltValue="92KZpZY/Gi4ReqWTqbsdY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7760</v>
      </c>
      <c r="R7" s="821"/>
      <c r="S7" s="821"/>
      <c r="T7" s="821"/>
      <c r="U7" s="821"/>
      <c r="V7" s="821">
        <v>7560</v>
      </c>
      <c r="W7" s="821"/>
      <c r="X7" s="821"/>
      <c r="Y7" s="821"/>
      <c r="Z7" s="821"/>
      <c r="AA7" s="821">
        <v>200</v>
      </c>
      <c r="AB7" s="821"/>
      <c r="AC7" s="821"/>
      <c r="AD7" s="821"/>
      <c r="AE7" s="822"/>
      <c r="AF7" s="823">
        <v>176</v>
      </c>
      <c r="AG7" s="824"/>
      <c r="AH7" s="824"/>
      <c r="AI7" s="824"/>
      <c r="AJ7" s="825"/>
      <c r="AK7" s="860">
        <v>97</v>
      </c>
      <c r="AL7" s="861"/>
      <c r="AM7" s="861"/>
      <c r="AN7" s="861"/>
      <c r="AO7" s="861"/>
      <c r="AP7" s="861">
        <v>8184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597</v>
      </c>
      <c r="BT7" s="865"/>
      <c r="BU7" s="865"/>
      <c r="BV7" s="865"/>
      <c r="BW7" s="865"/>
      <c r="BX7" s="865"/>
      <c r="BY7" s="865"/>
      <c r="BZ7" s="865"/>
      <c r="CA7" s="865"/>
      <c r="CB7" s="865"/>
      <c r="CC7" s="865"/>
      <c r="CD7" s="865"/>
      <c r="CE7" s="865"/>
      <c r="CF7" s="865"/>
      <c r="CG7" s="866"/>
      <c r="CH7" s="857">
        <v>6</v>
      </c>
      <c r="CI7" s="858"/>
      <c r="CJ7" s="858"/>
      <c r="CK7" s="858"/>
      <c r="CL7" s="859"/>
      <c r="CM7" s="857">
        <v>2</v>
      </c>
      <c r="CN7" s="858"/>
      <c r="CO7" s="858"/>
      <c r="CP7" s="858"/>
      <c r="CQ7" s="859"/>
      <c r="CR7" s="857">
        <v>10</v>
      </c>
      <c r="CS7" s="858"/>
      <c r="CT7" s="858"/>
      <c r="CU7" s="858"/>
      <c r="CV7" s="859"/>
      <c r="CW7" s="857">
        <v>5</v>
      </c>
      <c r="CX7" s="858"/>
      <c r="CY7" s="858"/>
      <c r="CZ7" s="858"/>
      <c r="DA7" s="859"/>
      <c r="DB7" s="857" t="s">
        <v>596</v>
      </c>
      <c r="DC7" s="858"/>
      <c r="DD7" s="858"/>
      <c r="DE7" s="858"/>
      <c r="DF7" s="859"/>
      <c r="DG7" s="857" t="s">
        <v>596</v>
      </c>
      <c r="DH7" s="858"/>
      <c r="DI7" s="858"/>
      <c r="DJ7" s="858"/>
      <c r="DK7" s="859"/>
      <c r="DL7" s="857" t="s">
        <v>596</v>
      </c>
      <c r="DM7" s="858"/>
      <c r="DN7" s="858"/>
      <c r="DO7" s="858"/>
      <c r="DP7" s="859"/>
      <c r="DQ7" s="857" t="s">
        <v>596</v>
      </c>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6</v>
      </c>
      <c r="R8" s="845"/>
      <c r="S8" s="845"/>
      <c r="T8" s="845"/>
      <c r="U8" s="845"/>
      <c r="V8" s="845">
        <v>6</v>
      </c>
      <c r="W8" s="845"/>
      <c r="X8" s="845"/>
      <c r="Y8" s="845"/>
      <c r="Z8" s="845"/>
      <c r="AA8" s="845">
        <v>0</v>
      </c>
      <c r="AB8" s="845"/>
      <c r="AC8" s="845"/>
      <c r="AD8" s="845"/>
      <c r="AE8" s="846"/>
      <c r="AF8" s="847">
        <v>0</v>
      </c>
      <c r="AG8" s="848"/>
      <c r="AH8" s="848"/>
      <c r="AI8" s="848"/>
      <c r="AJ8" s="849"/>
      <c r="AK8" s="850"/>
      <c r="AL8" s="851"/>
      <c r="AM8" s="851"/>
      <c r="AN8" s="851"/>
      <c r="AO8" s="851"/>
      <c r="AP8" s="851">
        <v>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598</v>
      </c>
      <c r="BT8" s="855"/>
      <c r="BU8" s="855"/>
      <c r="BV8" s="855"/>
      <c r="BW8" s="855"/>
      <c r="BX8" s="855"/>
      <c r="BY8" s="855"/>
      <c r="BZ8" s="855"/>
      <c r="CA8" s="855"/>
      <c r="CB8" s="855"/>
      <c r="CC8" s="855"/>
      <c r="CD8" s="855"/>
      <c r="CE8" s="855"/>
      <c r="CF8" s="855"/>
      <c r="CG8" s="856"/>
      <c r="CH8" s="867">
        <v>0</v>
      </c>
      <c r="CI8" s="868"/>
      <c r="CJ8" s="868"/>
      <c r="CK8" s="868"/>
      <c r="CL8" s="869"/>
      <c r="CM8" s="867">
        <v>10</v>
      </c>
      <c r="CN8" s="868"/>
      <c r="CO8" s="868"/>
      <c r="CP8" s="868"/>
      <c r="CQ8" s="869"/>
      <c r="CR8" s="867">
        <v>5</v>
      </c>
      <c r="CS8" s="868"/>
      <c r="CT8" s="868"/>
      <c r="CU8" s="868"/>
      <c r="CV8" s="869"/>
      <c r="CW8" s="867" t="s">
        <v>596</v>
      </c>
      <c r="CX8" s="868"/>
      <c r="CY8" s="868"/>
      <c r="CZ8" s="868"/>
      <c r="DA8" s="869"/>
      <c r="DB8" s="867" t="s">
        <v>596</v>
      </c>
      <c r="DC8" s="868"/>
      <c r="DD8" s="868"/>
      <c r="DE8" s="868"/>
      <c r="DF8" s="869"/>
      <c r="DG8" s="867" t="s">
        <v>596</v>
      </c>
      <c r="DH8" s="868"/>
      <c r="DI8" s="868"/>
      <c r="DJ8" s="868"/>
      <c r="DK8" s="869"/>
      <c r="DL8" s="867" t="s">
        <v>596</v>
      </c>
      <c r="DM8" s="868"/>
      <c r="DN8" s="868"/>
      <c r="DO8" s="868"/>
      <c r="DP8" s="869"/>
      <c r="DQ8" s="867" t="s">
        <v>596</v>
      </c>
      <c r="DR8" s="868"/>
      <c r="DS8" s="868"/>
      <c r="DT8" s="868"/>
      <c r="DU8" s="869"/>
      <c r="DV8" s="870"/>
      <c r="DW8" s="871"/>
      <c r="DX8" s="871"/>
      <c r="DY8" s="871"/>
      <c r="DZ8" s="872"/>
      <c r="EA8" s="256"/>
    </row>
    <row r="9" spans="1:131" s="257" customFormat="1" ht="26.25" customHeight="1" x14ac:dyDescent="0.15">
      <c r="A9" s="263">
        <v>3</v>
      </c>
      <c r="B9" s="841" t="s">
        <v>390</v>
      </c>
      <c r="C9" s="842"/>
      <c r="D9" s="842"/>
      <c r="E9" s="842"/>
      <c r="F9" s="842"/>
      <c r="G9" s="842"/>
      <c r="H9" s="842"/>
      <c r="I9" s="842"/>
      <c r="J9" s="842"/>
      <c r="K9" s="842"/>
      <c r="L9" s="842"/>
      <c r="M9" s="842"/>
      <c r="N9" s="842"/>
      <c r="O9" s="842"/>
      <c r="P9" s="843"/>
      <c r="Q9" s="844">
        <v>0</v>
      </c>
      <c r="R9" s="845"/>
      <c r="S9" s="845"/>
      <c r="T9" s="845"/>
      <c r="U9" s="845"/>
      <c r="V9" s="845">
        <v>0</v>
      </c>
      <c r="W9" s="845"/>
      <c r="X9" s="845"/>
      <c r="Y9" s="845"/>
      <c r="Z9" s="845"/>
      <c r="AA9" s="845">
        <v>0</v>
      </c>
      <c r="AB9" s="845"/>
      <c r="AC9" s="845"/>
      <c r="AD9" s="845"/>
      <c r="AE9" s="846"/>
      <c r="AF9" s="847" t="s">
        <v>127</v>
      </c>
      <c r="AG9" s="848"/>
      <c r="AH9" s="848"/>
      <c r="AI9" s="848"/>
      <c r="AJ9" s="849"/>
      <c r="AK9" s="850"/>
      <c r="AL9" s="851"/>
      <c r="AM9" s="851"/>
      <c r="AN9" s="851"/>
      <c r="AO9" s="851"/>
      <c r="AP9" s="851">
        <v>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7766</v>
      </c>
      <c r="R23" s="880"/>
      <c r="S23" s="880"/>
      <c r="T23" s="880"/>
      <c r="U23" s="880"/>
      <c r="V23" s="880">
        <v>7566</v>
      </c>
      <c r="W23" s="880"/>
      <c r="X23" s="880"/>
      <c r="Y23" s="880"/>
      <c r="Z23" s="880"/>
      <c r="AA23" s="880">
        <v>200</v>
      </c>
      <c r="AB23" s="880"/>
      <c r="AC23" s="880"/>
      <c r="AD23" s="880"/>
      <c r="AE23" s="881"/>
      <c r="AF23" s="882">
        <v>176</v>
      </c>
      <c r="AG23" s="880"/>
      <c r="AH23" s="880"/>
      <c r="AI23" s="880"/>
      <c r="AJ23" s="883"/>
      <c r="AK23" s="884"/>
      <c r="AL23" s="885"/>
      <c r="AM23" s="885"/>
      <c r="AN23" s="885"/>
      <c r="AO23" s="885"/>
      <c r="AP23" s="880"/>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815</v>
      </c>
      <c r="R28" s="909"/>
      <c r="S28" s="909"/>
      <c r="T28" s="909"/>
      <c r="U28" s="909"/>
      <c r="V28" s="909">
        <v>788</v>
      </c>
      <c r="W28" s="909"/>
      <c r="X28" s="909"/>
      <c r="Y28" s="909"/>
      <c r="Z28" s="909"/>
      <c r="AA28" s="909">
        <v>27</v>
      </c>
      <c r="AB28" s="909"/>
      <c r="AC28" s="909"/>
      <c r="AD28" s="909"/>
      <c r="AE28" s="910"/>
      <c r="AF28" s="911">
        <v>27</v>
      </c>
      <c r="AG28" s="909"/>
      <c r="AH28" s="909"/>
      <c r="AI28" s="909"/>
      <c r="AJ28" s="912"/>
      <c r="AK28" s="913">
        <v>87</v>
      </c>
      <c r="AL28" s="904"/>
      <c r="AM28" s="904"/>
      <c r="AN28" s="904"/>
      <c r="AO28" s="904"/>
      <c r="AP28" s="904" t="s">
        <v>596</v>
      </c>
      <c r="AQ28" s="904"/>
      <c r="AR28" s="904"/>
      <c r="AS28" s="904"/>
      <c r="AT28" s="904"/>
      <c r="AU28" s="904" t="s">
        <v>596</v>
      </c>
      <c r="AV28" s="904"/>
      <c r="AW28" s="904"/>
      <c r="AX28" s="904"/>
      <c r="AY28" s="904"/>
      <c r="AZ28" s="905" t="s">
        <v>596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1130</v>
      </c>
      <c r="R29" s="845"/>
      <c r="S29" s="845"/>
      <c r="T29" s="845"/>
      <c r="U29" s="845"/>
      <c r="V29" s="845">
        <v>1068</v>
      </c>
      <c r="W29" s="845"/>
      <c r="X29" s="845"/>
      <c r="Y29" s="845"/>
      <c r="Z29" s="845"/>
      <c r="AA29" s="845">
        <v>62</v>
      </c>
      <c r="AB29" s="845"/>
      <c r="AC29" s="845"/>
      <c r="AD29" s="845"/>
      <c r="AE29" s="846"/>
      <c r="AF29" s="847">
        <v>62</v>
      </c>
      <c r="AG29" s="848"/>
      <c r="AH29" s="848"/>
      <c r="AI29" s="848"/>
      <c r="AJ29" s="849"/>
      <c r="AK29" s="916">
        <v>152</v>
      </c>
      <c r="AL29" s="917"/>
      <c r="AM29" s="917"/>
      <c r="AN29" s="917"/>
      <c r="AO29" s="917"/>
      <c r="AP29" s="917" t="s">
        <v>596</v>
      </c>
      <c r="AQ29" s="917"/>
      <c r="AR29" s="917"/>
      <c r="AS29" s="917"/>
      <c r="AT29" s="917"/>
      <c r="AU29" s="917" t="s">
        <v>596</v>
      </c>
      <c r="AV29" s="917"/>
      <c r="AW29" s="917"/>
      <c r="AX29" s="917"/>
      <c r="AY29" s="917"/>
      <c r="AZ29" s="918" t="s">
        <v>596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94</v>
      </c>
      <c r="R30" s="845"/>
      <c r="S30" s="845"/>
      <c r="T30" s="845"/>
      <c r="U30" s="845"/>
      <c r="V30" s="845">
        <v>94</v>
      </c>
      <c r="W30" s="845"/>
      <c r="X30" s="845"/>
      <c r="Y30" s="845"/>
      <c r="Z30" s="845"/>
      <c r="AA30" s="845">
        <v>0</v>
      </c>
      <c r="AB30" s="845"/>
      <c r="AC30" s="845"/>
      <c r="AD30" s="845"/>
      <c r="AE30" s="846"/>
      <c r="AF30" s="847">
        <v>0</v>
      </c>
      <c r="AG30" s="848"/>
      <c r="AH30" s="848"/>
      <c r="AI30" s="848"/>
      <c r="AJ30" s="849"/>
      <c r="AK30" s="916">
        <v>34</v>
      </c>
      <c r="AL30" s="917"/>
      <c r="AM30" s="917"/>
      <c r="AN30" s="917"/>
      <c r="AO30" s="917"/>
      <c r="AP30" s="917" t="s">
        <v>596</v>
      </c>
      <c r="AQ30" s="917"/>
      <c r="AR30" s="917"/>
      <c r="AS30" s="917"/>
      <c r="AT30" s="917"/>
      <c r="AU30" s="917" t="s">
        <v>596</v>
      </c>
      <c r="AV30" s="917"/>
      <c r="AW30" s="917"/>
      <c r="AX30" s="917"/>
      <c r="AY30" s="917"/>
      <c r="AZ30" s="918" t="s">
        <v>596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45</v>
      </c>
      <c r="R31" s="845"/>
      <c r="S31" s="845"/>
      <c r="T31" s="845"/>
      <c r="U31" s="845"/>
      <c r="V31" s="845">
        <v>45</v>
      </c>
      <c r="W31" s="845"/>
      <c r="X31" s="845"/>
      <c r="Y31" s="845"/>
      <c r="Z31" s="845"/>
      <c r="AA31" s="845" t="s">
        <v>596</v>
      </c>
      <c r="AB31" s="845"/>
      <c r="AC31" s="845"/>
      <c r="AD31" s="845"/>
      <c r="AE31" s="846"/>
      <c r="AF31" s="847" t="s">
        <v>408</v>
      </c>
      <c r="AG31" s="848"/>
      <c r="AH31" s="848"/>
      <c r="AI31" s="848"/>
      <c r="AJ31" s="849"/>
      <c r="AK31" s="916">
        <v>1</v>
      </c>
      <c r="AL31" s="917"/>
      <c r="AM31" s="917"/>
      <c r="AN31" s="917"/>
      <c r="AO31" s="917"/>
      <c r="AP31" s="917">
        <v>73</v>
      </c>
      <c r="AQ31" s="917"/>
      <c r="AR31" s="917"/>
      <c r="AS31" s="917"/>
      <c r="AT31" s="917"/>
      <c r="AU31" s="917" t="s">
        <v>596</v>
      </c>
      <c r="AV31" s="917"/>
      <c r="AW31" s="917"/>
      <c r="AX31" s="917"/>
      <c r="AY31" s="917"/>
      <c r="AZ31" s="918" t="s">
        <v>596</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79</v>
      </c>
      <c r="R32" s="845"/>
      <c r="S32" s="845"/>
      <c r="T32" s="845"/>
      <c r="U32" s="845"/>
      <c r="V32" s="845">
        <v>74</v>
      </c>
      <c r="W32" s="845"/>
      <c r="X32" s="845"/>
      <c r="Y32" s="845"/>
      <c r="Z32" s="845"/>
      <c r="AA32" s="845">
        <v>5</v>
      </c>
      <c r="AB32" s="845"/>
      <c r="AC32" s="845"/>
      <c r="AD32" s="845"/>
      <c r="AE32" s="846"/>
      <c r="AF32" s="847">
        <v>262</v>
      </c>
      <c r="AG32" s="848"/>
      <c r="AH32" s="848"/>
      <c r="AI32" s="848"/>
      <c r="AJ32" s="849"/>
      <c r="AK32" s="916">
        <v>0</v>
      </c>
      <c r="AL32" s="917"/>
      <c r="AM32" s="917"/>
      <c r="AN32" s="917"/>
      <c r="AO32" s="917"/>
      <c r="AP32" s="917">
        <v>17</v>
      </c>
      <c r="AQ32" s="917"/>
      <c r="AR32" s="917"/>
      <c r="AS32" s="917"/>
      <c r="AT32" s="917"/>
      <c r="AU32" s="917" t="s">
        <v>596</v>
      </c>
      <c r="AV32" s="917"/>
      <c r="AW32" s="917"/>
      <c r="AX32" s="917"/>
      <c r="AY32" s="917"/>
      <c r="AZ32" s="918" t="s">
        <v>596</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1842</v>
      </c>
      <c r="R33" s="845"/>
      <c r="S33" s="845"/>
      <c r="T33" s="845"/>
      <c r="U33" s="845"/>
      <c r="V33" s="845">
        <v>1813</v>
      </c>
      <c r="W33" s="845"/>
      <c r="X33" s="845"/>
      <c r="Y33" s="845"/>
      <c r="Z33" s="845"/>
      <c r="AA33" s="845">
        <v>29</v>
      </c>
      <c r="AB33" s="845"/>
      <c r="AC33" s="845"/>
      <c r="AD33" s="845"/>
      <c r="AE33" s="846"/>
      <c r="AF33" s="847">
        <v>583</v>
      </c>
      <c r="AG33" s="848"/>
      <c r="AH33" s="848"/>
      <c r="AI33" s="848"/>
      <c r="AJ33" s="849"/>
      <c r="AK33" s="916">
        <v>306</v>
      </c>
      <c r="AL33" s="917"/>
      <c r="AM33" s="917"/>
      <c r="AN33" s="917"/>
      <c r="AO33" s="917"/>
      <c r="AP33" s="917">
        <v>2926</v>
      </c>
      <c r="AQ33" s="917"/>
      <c r="AR33" s="917"/>
      <c r="AS33" s="917"/>
      <c r="AT33" s="917"/>
      <c r="AU33" s="917">
        <v>2066</v>
      </c>
      <c r="AV33" s="917"/>
      <c r="AW33" s="917"/>
      <c r="AX33" s="917"/>
      <c r="AY33" s="917"/>
      <c r="AZ33" s="918" t="s">
        <v>596</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412</v>
      </c>
      <c r="C34" s="842"/>
      <c r="D34" s="842"/>
      <c r="E34" s="842"/>
      <c r="F34" s="842"/>
      <c r="G34" s="842"/>
      <c r="H34" s="842"/>
      <c r="I34" s="842"/>
      <c r="J34" s="842"/>
      <c r="K34" s="842"/>
      <c r="L34" s="842"/>
      <c r="M34" s="842"/>
      <c r="N34" s="842"/>
      <c r="O34" s="842"/>
      <c r="P34" s="843"/>
      <c r="Q34" s="844">
        <v>9</v>
      </c>
      <c r="R34" s="845"/>
      <c r="S34" s="845"/>
      <c r="T34" s="845"/>
      <c r="U34" s="845"/>
      <c r="V34" s="845">
        <v>9</v>
      </c>
      <c r="W34" s="845"/>
      <c r="X34" s="845"/>
      <c r="Y34" s="845"/>
      <c r="Z34" s="845"/>
      <c r="AA34" s="845" t="s">
        <v>596</v>
      </c>
      <c r="AB34" s="845"/>
      <c r="AC34" s="845"/>
      <c r="AD34" s="845"/>
      <c r="AE34" s="846"/>
      <c r="AF34" s="847" t="s">
        <v>408</v>
      </c>
      <c r="AG34" s="848"/>
      <c r="AH34" s="848"/>
      <c r="AI34" s="848"/>
      <c r="AJ34" s="849"/>
      <c r="AK34" s="916">
        <v>3</v>
      </c>
      <c r="AL34" s="917"/>
      <c r="AM34" s="917"/>
      <c r="AN34" s="917"/>
      <c r="AO34" s="917"/>
      <c r="AP34" s="917" t="s">
        <v>596</v>
      </c>
      <c r="AQ34" s="917"/>
      <c r="AR34" s="917"/>
      <c r="AS34" s="917"/>
      <c r="AT34" s="917"/>
      <c r="AU34" s="917" t="s">
        <v>596</v>
      </c>
      <c r="AV34" s="917"/>
      <c r="AW34" s="917"/>
      <c r="AX34" s="917"/>
      <c r="AY34" s="917"/>
      <c r="AZ34" s="918" t="s">
        <v>596</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414</v>
      </c>
      <c r="C35" s="842"/>
      <c r="D35" s="842"/>
      <c r="E35" s="842"/>
      <c r="F35" s="842"/>
      <c r="G35" s="842"/>
      <c r="H35" s="842"/>
      <c r="I35" s="842"/>
      <c r="J35" s="842"/>
      <c r="K35" s="842"/>
      <c r="L35" s="842"/>
      <c r="M35" s="842"/>
      <c r="N35" s="842"/>
      <c r="O35" s="842"/>
      <c r="P35" s="843"/>
      <c r="Q35" s="844">
        <v>264</v>
      </c>
      <c r="R35" s="845"/>
      <c r="S35" s="845"/>
      <c r="T35" s="845"/>
      <c r="U35" s="845"/>
      <c r="V35" s="845">
        <v>261</v>
      </c>
      <c r="W35" s="845"/>
      <c r="X35" s="845"/>
      <c r="Y35" s="845"/>
      <c r="Z35" s="845"/>
      <c r="AA35" s="845">
        <v>3</v>
      </c>
      <c r="AB35" s="845"/>
      <c r="AC35" s="845"/>
      <c r="AD35" s="845"/>
      <c r="AE35" s="846"/>
      <c r="AF35" s="847">
        <v>3</v>
      </c>
      <c r="AG35" s="848"/>
      <c r="AH35" s="848"/>
      <c r="AI35" s="848"/>
      <c r="AJ35" s="849"/>
      <c r="AK35" s="916">
        <v>158</v>
      </c>
      <c r="AL35" s="917"/>
      <c r="AM35" s="917"/>
      <c r="AN35" s="917"/>
      <c r="AO35" s="917"/>
      <c r="AP35" s="917">
        <v>1552</v>
      </c>
      <c r="AQ35" s="917"/>
      <c r="AR35" s="917"/>
      <c r="AS35" s="917"/>
      <c r="AT35" s="917"/>
      <c r="AU35" s="917">
        <v>1513</v>
      </c>
      <c r="AV35" s="917"/>
      <c r="AW35" s="917"/>
      <c r="AX35" s="917"/>
      <c r="AY35" s="917"/>
      <c r="AZ35" s="918" t="s">
        <v>596</v>
      </c>
      <c r="BA35" s="918"/>
      <c r="BB35" s="918"/>
      <c r="BC35" s="918"/>
      <c r="BD35" s="918"/>
      <c r="BE35" s="914" t="s">
        <v>413</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415</v>
      </c>
      <c r="C36" s="842"/>
      <c r="D36" s="842"/>
      <c r="E36" s="842"/>
      <c r="F36" s="842"/>
      <c r="G36" s="842"/>
      <c r="H36" s="842"/>
      <c r="I36" s="842"/>
      <c r="J36" s="842"/>
      <c r="K36" s="842"/>
      <c r="L36" s="842"/>
      <c r="M36" s="842"/>
      <c r="N36" s="842"/>
      <c r="O36" s="842"/>
      <c r="P36" s="843"/>
      <c r="Q36" s="844">
        <v>345</v>
      </c>
      <c r="R36" s="845"/>
      <c r="S36" s="845"/>
      <c r="T36" s="845"/>
      <c r="U36" s="845"/>
      <c r="V36" s="845">
        <v>343</v>
      </c>
      <c r="W36" s="845"/>
      <c r="X36" s="845"/>
      <c r="Y36" s="845"/>
      <c r="Z36" s="845"/>
      <c r="AA36" s="845">
        <v>2</v>
      </c>
      <c r="AB36" s="845"/>
      <c r="AC36" s="845"/>
      <c r="AD36" s="845"/>
      <c r="AE36" s="846"/>
      <c r="AF36" s="847">
        <v>2</v>
      </c>
      <c r="AG36" s="848"/>
      <c r="AH36" s="848"/>
      <c r="AI36" s="848"/>
      <c r="AJ36" s="849"/>
      <c r="AK36" s="916">
        <v>246</v>
      </c>
      <c r="AL36" s="917"/>
      <c r="AM36" s="917"/>
      <c r="AN36" s="917"/>
      <c r="AO36" s="917"/>
      <c r="AP36" s="917">
        <v>2007</v>
      </c>
      <c r="AQ36" s="917"/>
      <c r="AR36" s="917"/>
      <c r="AS36" s="917"/>
      <c r="AT36" s="917"/>
      <c r="AU36" s="917">
        <v>2007</v>
      </c>
      <c r="AV36" s="917"/>
      <c r="AW36" s="917"/>
      <c r="AX36" s="917"/>
      <c r="AY36" s="917"/>
      <c r="AZ36" s="918" t="s">
        <v>596</v>
      </c>
      <c r="BA36" s="918"/>
      <c r="BB36" s="918"/>
      <c r="BC36" s="918"/>
      <c r="BD36" s="918"/>
      <c r="BE36" s="914" t="s">
        <v>413</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938</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398</v>
      </c>
      <c r="AB66" s="804"/>
      <c r="AC66" s="804"/>
      <c r="AD66" s="804"/>
      <c r="AE66" s="805"/>
      <c r="AF66" s="938" t="s">
        <v>399</v>
      </c>
      <c r="AG66" s="899"/>
      <c r="AH66" s="899"/>
      <c r="AI66" s="899"/>
      <c r="AJ66" s="939"/>
      <c r="AK66" s="803" t="s">
        <v>422</v>
      </c>
      <c r="AL66" s="827"/>
      <c r="AM66" s="827"/>
      <c r="AN66" s="827"/>
      <c r="AO66" s="828"/>
      <c r="AP66" s="803" t="s">
        <v>401</v>
      </c>
      <c r="AQ66" s="804"/>
      <c r="AR66" s="804"/>
      <c r="AS66" s="804"/>
      <c r="AT66" s="805"/>
      <c r="AU66" s="803" t="s">
        <v>423</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c r="C68" s="956"/>
      <c r="D68" s="956"/>
      <c r="E68" s="956"/>
      <c r="F68" s="956"/>
      <c r="G68" s="956"/>
      <c r="H68" s="956"/>
      <c r="I68" s="956"/>
      <c r="J68" s="956"/>
      <c r="K68" s="956"/>
      <c r="L68" s="956"/>
      <c r="M68" s="956"/>
      <c r="N68" s="956"/>
      <c r="O68" s="956"/>
      <c r="P68" s="957"/>
      <c r="Q68" s="958"/>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c r="C69" s="960"/>
      <c r="D69" s="960"/>
      <c r="E69" s="960"/>
      <c r="F69" s="960"/>
      <c r="G69" s="960"/>
      <c r="H69" s="960"/>
      <c r="I69" s="960"/>
      <c r="J69" s="960"/>
      <c r="K69" s="960"/>
      <c r="L69" s="960"/>
      <c r="M69" s="960"/>
      <c r="N69" s="960"/>
      <c r="O69" s="960"/>
      <c r="P69" s="961"/>
      <c r="Q69" s="962"/>
      <c r="R69" s="917"/>
      <c r="S69" s="917"/>
      <c r="T69" s="917"/>
      <c r="U69" s="917"/>
      <c r="V69" s="917"/>
      <c r="W69" s="917"/>
      <c r="X69" s="917"/>
      <c r="Y69" s="917"/>
      <c r="Z69" s="917"/>
      <c r="AA69" s="917"/>
      <c r="AB69" s="917"/>
      <c r="AC69" s="917"/>
      <c r="AD69" s="917"/>
      <c r="AE69" s="917"/>
      <c r="AF69" s="917"/>
      <c r="AG69" s="917"/>
      <c r="AH69" s="917"/>
      <c r="AI69" s="917"/>
      <c r="AJ69" s="917"/>
      <c r="AK69" s="917"/>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c r="C70" s="960"/>
      <c r="D70" s="960"/>
      <c r="E70" s="960"/>
      <c r="F70" s="960"/>
      <c r="G70" s="960"/>
      <c r="H70" s="960"/>
      <c r="I70" s="960"/>
      <c r="J70" s="960"/>
      <c r="K70" s="960"/>
      <c r="L70" s="960"/>
      <c r="M70" s="960"/>
      <c r="N70" s="960"/>
      <c r="O70" s="960"/>
      <c r="P70" s="961"/>
      <c r="Q70" s="962"/>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306</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306</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306</v>
      </c>
      <c r="DR109" s="981"/>
      <c r="DS109" s="981"/>
      <c r="DT109" s="981"/>
      <c r="DU109" s="982"/>
      <c r="DV109" s="980" t="s">
        <v>435</v>
      </c>
      <c r="DW109" s="981"/>
      <c r="DX109" s="981"/>
      <c r="DY109" s="981"/>
      <c r="DZ109" s="983"/>
    </row>
    <row r="110" spans="1:131" s="248"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519035</v>
      </c>
      <c r="AB110" s="988"/>
      <c r="AC110" s="988"/>
      <c r="AD110" s="988"/>
      <c r="AE110" s="989"/>
      <c r="AF110" s="990">
        <v>594734</v>
      </c>
      <c r="AG110" s="988"/>
      <c r="AH110" s="988"/>
      <c r="AI110" s="988"/>
      <c r="AJ110" s="989"/>
      <c r="AK110" s="990">
        <v>657014</v>
      </c>
      <c r="AL110" s="988"/>
      <c r="AM110" s="988"/>
      <c r="AN110" s="988"/>
      <c r="AO110" s="989"/>
      <c r="AP110" s="991">
        <v>22</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7726229</v>
      </c>
      <c r="BR110" s="1023"/>
      <c r="BS110" s="1023"/>
      <c r="BT110" s="1023"/>
      <c r="BU110" s="1023"/>
      <c r="BV110" s="1023">
        <v>7865154</v>
      </c>
      <c r="BW110" s="1023"/>
      <c r="BX110" s="1023"/>
      <c r="BY110" s="1023"/>
      <c r="BZ110" s="1023"/>
      <c r="CA110" s="1023">
        <v>8184059</v>
      </c>
      <c r="CB110" s="1023"/>
      <c r="CC110" s="1023"/>
      <c r="CD110" s="1023"/>
      <c r="CE110" s="1023"/>
      <c r="CF110" s="1037">
        <v>273.5</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441</v>
      </c>
      <c r="DH110" s="1023"/>
      <c r="DI110" s="1023"/>
      <c r="DJ110" s="1023"/>
      <c r="DK110" s="1023"/>
      <c r="DL110" s="1023" t="s">
        <v>127</v>
      </c>
      <c r="DM110" s="1023"/>
      <c r="DN110" s="1023"/>
      <c r="DO110" s="1023"/>
      <c r="DP110" s="1023"/>
      <c r="DQ110" s="1023" t="s">
        <v>442</v>
      </c>
      <c r="DR110" s="1023"/>
      <c r="DS110" s="1023"/>
      <c r="DT110" s="1023"/>
      <c r="DU110" s="1023"/>
      <c r="DV110" s="1024" t="s">
        <v>443</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443</v>
      </c>
      <c r="AG111" s="1030"/>
      <c r="AH111" s="1030"/>
      <c r="AI111" s="1030"/>
      <c r="AJ111" s="1031"/>
      <c r="AK111" s="1032" t="s">
        <v>445</v>
      </c>
      <c r="AL111" s="1030"/>
      <c r="AM111" s="1030"/>
      <c r="AN111" s="1030"/>
      <c r="AO111" s="1031"/>
      <c r="AP111" s="1033" t="s">
        <v>443</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40000</v>
      </c>
      <c r="BR111" s="1016"/>
      <c r="BS111" s="1016"/>
      <c r="BT111" s="1016"/>
      <c r="BU111" s="1016"/>
      <c r="BV111" s="1016">
        <v>40002</v>
      </c>
      <c r="BW111" s="1016"/>
      <c r="BX111" s="1016"/>
      <c r="BY111" s="1016"/>
      <c r="BZ111" s="1016"/>
      <c r="CA111" s="1016">
        <v>40002</v>
      </c>
      <c r="CB111" s="1016"/>
      <c r="CC111" s="1016"/>
      <c r="CD111" s="1016"/>
      <c r="CE111" s="1016"/>
      <c r="CF111" s="1010">
        <v>1.3</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443</v>
      </c>
      <c r="DM111" s="1016"/>
      <c r="DN111" s="1016"/>
      <c r="DO111" s="1016"/>
      <c r="DP111" s="1016"/>
      <c r="DQ111" s="1016" t="s">
        <v>127</v>
      </c>
      <c r="DR111" s="1016"/>
      <c r="DS111" s="1016"/>
      <c r="DT111" s="1016"/>
      <c r="DU111" s="1016"/>
      <c r="DV111" s="1017" t="s">
        <v>445</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127</v>
      </c>
      <c r="AB112" s="1055"/>
      <c r="AC112" s="1055"/>
      <c r="AD112" s="1055"/>
      <c r="AE112" s="1056"/>
      <c r="AF112" s="1057" t="s">
        <v>127</v>
      </c>
      <c r="AG112" s="1055"/>
      <c r="AH112" s="1055"/>
      <c r="AI112" s="1055"/>
      <c r="AJ112" s="1056"/>
      <c r="AK112" s="1057" t="s">
        <v>445</v>
      </c>
      <c r="AL112" s="1055"/>
      <c r="AM112" s="1055"/>
      <c r="AN112" s="1055"/>
      <c r="AO112" s="1056"/>
      <c r="AP112" s="1058" t="s">
        <v>445</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7038429</v>
      </c>
      <c r="BR112" s="1016"/>
      <c r="BS112" s="1016"/>
      <c r="BT112" s="1016"/>
      <c r="BU112" s="1016"/>
      <c r="BV112" s="1016">
        <v>5910000</v>
      </c>
      <c r="BW112" s="1016"/>
      <c r="BX112" s="1016"/>
      <c r="BY112" s="1016"/>
      <c r="BZ112" s="1016"/>
      <c r="CA112" s="1016">
        <v>5606460</v>
      </c>
      <c r="CB112" s="1016"/>
      <c r="CC112" s="1016"/>
      <c r="CD112" s="1016"/>
      <c r="CE112" s="1016"/>
      <c r="CF112" s="1010">
        <v>187.4</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442</v>
      </c>
      <c r="DH112" s="1016"/>
      <c r="DI112" s="1016"/>
      <c r="DJ112" s="1016"/>
      <c r="DK112" s="1016"/>
      <c r="DL112" s="1016" t="s">
        <v>441</v>
      </c>
      <c r="DM112" s="1016"/>
      <c r="DN112" s="1016"/>
      <c r="DO112" s="1016"/>
      <c r="DP112" s="1016"/>
      <c r="DQ112" s="1016" t="s">
        <v>127</v>
      </c>
      <c r="DR112" s="1016"/>
      <c r="DS112" s="1016"/>
      <c r="DT112" s="1016"/>
      <c r="DU112" s="1016"/>
      <c r="DV112" s="1017" t="s">
        <v>127</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496970</v>
      </c>
      <c r="AB113" s="1030"/>
      <c r="AC113" s="1030"/>
      <c r="AD113" s="1030"/>
      <c r="AE113" s="1031"/>
      <c r="AF113" s="1032">
        <v>481781</v>
      </c>
      <c r="AG113" s="1030"/>
      <c r="AH113" s="1030"/>
      <c r="AI113" s="1030"/>
      <c r="AJ113" s="1031"/>
      <c r="AK113" s="1032">
        <v>470962</v>
      </c>
      <c r="AL113" s="1030"/>
      <c r="AM113" s="1030"/>
      <c r="AN113" s="1030"/>
      <c r="AO113" s="1031"/>
      <c r="AP113" s="1033">
        <v>15.7</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70259</v>
      </c>
      <c r="BR113" s="1016"/>
      <c r="BS113" s="1016"/>
      <c r="BT113" s="1016"/>
      <c r="BU113" s="1016"/>
      <c r="BV113" s="1016">
        <v>83008</v>
      </c>
      <c r="BW113" s="1016"/>
      <c r="BX113" s="1016"/>
      <c r="BY113" s="1016"/>
      <c r="BZ113" s="1016"/>
      <c r="CA113" s="1016">
        <v>81186</v>
      </c>
      <c r="CB113" s="1016"/>
      <c r="CC113" s="1016"/>
      <c r="CD113" s="1016"/>
      <c r="CE113" s="1016"/>
      <c r="CF113" s="1010">
        <v>2.7</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441</v>
      </c>
      <c r="DM113" s="1055"/>
      <c r="DN113" s="1055"/>
      <c r="DO113" s="1055"/>
      <c r="DP113" s="1056"/>
      <c r="DQ113" s="1057" t="s">
        <v>445</v>
      </c>
      <c r="DR113" s="1055"/>
      <c r="DS113" s="1055"/>
      <c r="DT113" s="1055"/>
      <c r="DU113" s="1056"/>
      <c r="DV113" s="1058" t="s">
        <v>127</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7734</v>
      </c>
      <c r="AB114" s="1055"/>
      <c r="AC114" s="1055"/>
      <c r="AD114" s="1055"/>
      <c r="AE114" s="1056"/>
      <c r="AF114" s="1057">
        <v>12486</v>
      </c>
      <c r="AG114" s="1055"/>
      <c r="AH114" s="1055"/>
      <c r="AI114" s="1055"/>
      <c r="AJ114" s="1056"/>
      <c r="AK114" s="1057">
        <v>14653</v>
      </c>
      <c r="AL114" s="1055"/>
      <c r="AM114" s="1055"/>
      <c r="AN114" s="1055"/>
      <c r="AO114" s="1056"/>
      <c r="AP114" s="1058">
        <v>0.5</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409609</v>
      </c>
      <c r="BR114" s="1016"/>
      <c r="BS114" s="1016"/>
      <c r="BT114" s="1016"/>
      <c r="BU114" s="1016"/>
      <c r="BV114" s="1016">
        <v>412681</v>
      </c>
      <c r="BW114" s="1016"/>
      <c r="BX114" s="1016"/>
      <c r="BY114" s="1016"/>
      <c r="BZ114" s="1016"/>
      <c r="CA114" s="1016">
        <v>338365</v>
      </c>
      <c r="CB114" s="1016"/>
      <c r="CC114" s="1016"/>
      <c r="CD114" s="1016"/>
      <c r="CE114" s="1016"/>
      <c r="CF114" s="1010">
        <v>11.3</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441</v>
      </c>
      <c r="DM114" s="1055"/>
      <c r="DN114" s="1055"/>
      <c r="DO114" s="1055"/>
      <c r="DP114" s="1056"/>
      <c r="DQ114" s="1057" t="s">
        <v>441</v>
      </c>
      <c r="DR114" s="1055"/>
      <c r="DS114" s="1055"/>
      <c r="DT114" s="1055"/>
      <c r="DU114" s="1056"/>
      <c r="DV114" s="1058" t="s">
        <v>127</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445</v>
      </c>
      <c r="AB115" s="1030"/>
      <c r="AC115" s="1030"/>
      <c r="AD115" s="1030"/>
      <c r="AE115" s="1031"/>
      <c r="AF115" s="1032" t="s">
        <v>127</v>
      </c>
      <c r="AG115" s="1030"/>
      <c r="AH115" s="1030"/>
      <c r="AI115" s="1030"/>
      <c r="AJ115" s="1031"/>
      <c r="AK115" s="1032" t="s">
        <v>441</v>
      </c>
      <c r="AL115" s="1030"/>
      <c r="AM115" s="1030"/>
      <c r="AN115" s="1030"/>
      <c r="AO115" s="1031"/>
      <c r="AP115" s="1033" t="s">
        <v>127</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442</v>
      </c>
      <c r="BR115" s="1016"/>
      <c r="BS115" s="1016"/>
      <c r="BT115" s="1016"/>
      <c r="BU115" s="1016"/>
      <c r="BV115" s="1016" t="s">
        <v>127</v>
      </c>
      <c r="BW115" s="1016"/>
      <c r="BX115" s="1016"/>
      <c r="BY115" s="1016"/>
      <c r="BZ115" s="1016"/>
      <c r="CA115" s="1016" t="s">
        <v>445</v>
      </c>
      <c r="CB115" s="1016"/>
      <c r="CC115" s="1016"/>
      <c r="CD115" s="1016"/>
      <c r="CE115" s="1016"/>
      <c r="CF115" s="1010" t="s">
        <v>127</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40000</v>
      </c>
      <c r="DH115" s="1055"/>
      <c r="DI115" s="1055"/>
      <c r="DJ115" s="1055"/>
      <c r="DK115" s="1056"/>
      <c r="DL115" s="1057">
        <v>40002</v>
      </c>
      <c r="DM115" s="1055"/>
      <c r="DN115" s="1055"/>
      <c r="DO115" s="1055"/>
      <c r="DP115" s="1056"/>
      <c r="DQ115" s="1057">
        <v>40002</v>
      </c>
      <c r="DR115" s="1055"/>
      <c r="DS115" s="1055"/>
      <c r="DT115" s="1055"/>
      <c r="DU115" s="1056"/>
      <c r="DV115" s="1058">
        <v>1.3</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445</v>
      </c>
      <c r="AB116" s="1055"/>
      <c r="AC116" s="1055"/>
      <c r="AD116" s="1055"/>
      <c r="AE116" s="1056"/>
      <c r="AF116" s="1057" t="s">
        <v>127</v>
      </c>
      <c r="AG116" s="1055"/>
      <c r="AH116" s="1055"/>
      <c r="AI116" s="1055"/>
      <c r="AJ116" s="1056"/>
      <c r="AK116" s="1057" t="s">
        <v>441</v>
      </c>
      <c r="AL116" s="1055"/>
      <c r="AM116" s="1055"/>
      <c r="AN116" s="1055"/>
      <c r="AO116" s="1056"/>
      <c r="AP116" s="1058" t="s">
        <v>127</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441</v>
      </c>
      <c r="BR116" s="1016"/>
      <c r="BS116" s="1016"/>
      <c r="BT116" s="1016"/>
      <c r="BU116" s="1016"/>
      <c r="BV116" s="1016" t="s">
        <v>127</v>
      </c>
      <c r="BW116" s="1016"/>
      <c r="BX116" s="1016"/>
      <c r="BY116" s="1016"/>
      <c r="BZ116" s="1016"/>
      <c r="CA116" s="1016" t="s">
        <v>445</v>
      </c>
      <c r="CB116" s="1016"/>
      <c r="CC116" s="1016"/>
      <c r="CD116" s="1016"/>
      <c r="CE116" s="1016"/>
      <c r="CF116" s="1010" t="s">
        <v>127</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127</v>
      </c>
      <c r="DH116" s="1055"/>
      <c r="DI116" s="1055"/>
      <c r="DJ116" s="1055"/>
      <c r="DK116" s="1056"/>
      <c r="DL116" s="1057" t="s">
        <v>127</v>
      </c>
      <c r="DM116" s="1055"/>
      <c r="DN116" s="1055"/>
      <c r="DO116" s="1055"/>
      <c r="DP116" s="1056"/>
      <c r="DQ116" s="1057" t="s">
        <v>445</v>
      </c>
      <c r="DR116" s="1055"/>
      <c r="DS116" s="1055"/>
      <c r="DT116" s="1055"/>
      <c r="DU116" s="1056"/>
      <c r="DV116" s="1058" t="s">
        <v>127</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1023739</v>
      </c>
      <c r="AB117" s="1073"/>
      <c r="AC117" s="1073"/>
      <c r="AD117" s="1073"/>
      <c r="AE117" s="1074"/>
      <c r="AF117" s="1075">
        <v>1089001</v>
      </c>
      <c r="AG117" s="1073"/>
      <c r="AH117" s="1073"/>
      <c r="AI117" s="1073"/>
      <c r="AJ117" s="1074"/>
      <c r="AK117" s="1075">
        <v>1142629</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466</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127</v>
      </c>
      <c r="DR117" s="1055"/>
      <c r="DS117" s="1055"/>
      <c r="DT117" s="1055"/>
      <c r="DU117" s="1056"/>
      <c r="DV117" s="1058" t="s">
        <v>466</v>
      </c>
      <c r="DW117" s="1059"/>
      <c r="DX117" s="1059"/>
      <c r="DY117" s="1059"/>
      <c r="DZ117" s="1060"/>
    </row>
    <row r="118" spans="1:130" s="248"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306</v>
      </c>
      <c r="AL118" s="981"/>
      <c r="AM118" s="981"/>
      <c r="AN118" s="981"/>
      <c r="AO118" s="982"/>
      <c r="AP118" s="1067" t="s">
        <v>435</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442</v>
      </c>
      <c r="BR118" s="1094"/>
      <c r="BS118" s="1094"/>
      <c r="BT118" s="1094"/>
      <c r="BU118" s="1094"/>
      <c r="BV118" s="1094" t="s">
        <v>445</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466</v>
      </c>
      <c r="DH118" s="1055"/>
      <c r="DI118" s="1055"/>
      <c r="DJ118" s="1055"/>
      <c r="DK118" s="1056"/>
      <c r="DL118" s="1057" t="s">
        <v>127</v>
      </c>
      <c r="DM118" s="1055"/>
      <c r="DN118" s="1055"/>
      <c r="DO118" s="1055"/>
      <c r="DP118" s="1056"/>
      <c r="DQ118" s="1057" t="s">
        <v>466</v>
      </c>
      <c r="DR118" s="1055"/>
      <c r="DS118" s="1055"/>
      <c r="DT118" s="1055"/>
      <c r="DU118" s="1056"/>
      <c r="DV118" s="1058" t="s">
        <v>127</v>
      </c>
      <c r="DW118" s="1059"/>
      <c r="DX118" s="1059"/>
      <c r="DY118" s="1059"/>
      <c r="DZ118" s="1060"/>
    </row>
    <row r="119" spans="1:130" s="248" customFormat="1" ht="26.25" customHeight="1" x14ac:dyDescent="0.15">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466</v>
      </c>
      <c r="AB119" s="988"/>
      <c r="AC119" s="988"/>
      <c r="AD119" s="988"/>
      <c r="AE119" s="989"/>
      <c r="AF119" s="990" t="s">
        <v>127</v>
      </c>
      <c r="AG119" s="988"/>
      <c r="AH119" s="988"/>
      <c r="AI119" s="988"/>
      <c r="AJ119" s="989"/>
      <c r="AK119" s="990" t="s">
        <v>127</v>
      </c>
      <c r="AL119" s="988"/>
      <c r="AM119" s="988"/>
      <c r="AN119" s="988"/>
      <c r="AO119" s="989"/>
      <c r="AP119" s="991" t="s">
        <v>445</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470</v>
      </c>
      <c r="BP119" s="1102"/>
      <c r="BQ119" s="1093">
        <v>15284526</v>
      </c>
      <c r="BR119" s="1094"/>
      <c r="BS119" s="1094"/>
      <c r="BT119" s="1094"/>
      <c r="BU119" s="1094"/>
      <c r="BV119" s="1094">
        <v>14310845</v>
      </c>
      <c r="BW119" s="1094"/>
      <c r="BX119" s="1094"/>
      <c r="BY119" s="1094"/>
      <c r="BZ119" s="1094"/>
      <c r="CA119" s="1094">
        <v>14250072</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127</v>
      </c>
      <c r="DH119" s="1080"/>
      <c r="DI119" s="1080"/>
      <c r="DJ119" s="1080"/>
      <c r="DK119" s="1081"/>
      <c r="DL119" s="1079" t="s">
        <v>127</v>
      </c>
      <c r="DM119" s="1080"/>
      <c r="DN119" s="1080"/>
      <c r="DO119" s="1080"/>
      <c r="DP119" s="1081"/>
      <c r="DQ119" s="1079" t="s">
        <v>442</v>
      </c>
      <c r="DR119" s="1080"/>
      <c r="DS119" s="1080"/>
      <c r="DT119" s="1080"/>
      <c r="DU119" s="1081"/>
      <c r="DV119" s="1082" t="s">
        <v>127</v>
      </c>
      <c r="DW119" s="1083"/>
      <c r="DX119" s="1083"/>
      <c r="DY119" s="1083"/>
      <c r="DZ119" s="1084"/>
    </row>
    <row r="120" spans="1:130" s="248" customFormat="1" ht="26.25" customHeight="1" x14ac:dyDescent="0.15">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442</v>
      </c>
      <c r="AG120" s="1055"/>
      <c r="AH120" s="1055"/>
      <c r="AI120" s="1055"/>
      <c r="AJ120" s="1056"/>
      <c r="AK120" s="1057" t="s">
        <v>127</v>
      </c>
      <c r="AL120" s="1055"/>
      <c r="AM120" s="1055"/>
      <c r="AN120" s="1055"/>
      <c r="AO120" s="1056"/>
      <c r="AP120" s="1058" t="s">
        <v>127</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3016926</v>
      </c>
      <c r="BR120" s="1023"/>
      <c r="BS120" s="1023"/>
      <c r="BT120" s="1023"/>
      <c r="BU120" s="1023"/>
      <c r="BV120" s="1023">
        <v>2817034</v>
      </c>
      <c r="BW120" s="1023"/>
      <c r="BX120" s="1023"/>
      <c r="BY120" s="1023"/>
      <c r="BZ120" s="1023"/>
      <c r="CA120" s="1023">
        <v>2846418</v>
      </c>
      <c r="CB120" s="1023"/>
      <c r="CC120" s="1023"/>
      <c r="CD120" s="1023"/>
      <c r="CE120" s="1023"/>
      <c r="CF120" s="1037">
        <v>95.1</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3232432</v>
      </c>
      <c r="DH120" s="1023"/>
      <c r="DI120" s="1023"/>
      <c r="DJ120" s="1023"/>
      <c r="DK120" s="1023"/>
      <c r="DL120" s="1023">
        <v>2203480</v>
      </c>
      <c r="DM120" s="1023"/>
      <c r="DN120" s="1023"/>
      <c r="DO120" s="1023"/>
      <c r="DP120" s="1023"/>
      <c r="DQ120" s="1023">
        <v>2065740</v>
      </c>
      <c r="DR120" s="1023"/>
      <c r="DS120" s="1023"/>
      <c r="DT120" s="1023"/>
      <c r="DU120" s="1023"/>
      <c r="DV120" s="1024">
        <v>69</v>
      </c>
      <c r="DW120" s="1024"/>
      <c r="DX120" s="1024"/>
      <c r="DY120" s="1024"/>
      <c r="DZ120" s="1025"/>
    </row>
    <row r="121" spans="1:130" s="248" customFormat="1" ht="26.25" customHeight="1" x14ac:dyDescent="0.15">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442</v>
      </c>
      <c r="AG121" s="1055"/>
      <c r="AH121" s="1055"/>
      <c r="AI121" s="1055"/>
      <c r="AJ121" s="1056"/>
      <c r="AK121" s="1057" t="s">
        <v>442</v>
      </c>
      <c r="AL121" s="1055"/>
      <c r="AM121" s="1055"/>
      <c r="AN121" s="1055"/>
      <c r="AO121" s="1056"/>
      <c r="AP121" s="1058" t="s">
        <v>442</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29033</v>
      </c>
      <c r="BR121" s="1016"/>
      <c r="BS121" s="1016"/>
      <c r="BT121" s="1016"/>
      <c r="BU121" s="1016"/>
      <c r="BV121" s="1016">
        <v>16973</v>
      </c>
      <c r="BW121" s="1016"/>
      <c r="BX121" s="1016"/>
      <c r="BY121" s="1016"/>
      <c r="BZ121" s="1016"/>
      <c r="CA121" s="1016">
        <v>1688</v>
      </c>
      <c r="CB121" s="1016"/>
      <c r="CC121" s="1016"/>
      <c r="CD121" s="1016"/>
      <c r="CE121" s="1016"/>
      <c r="CF121" s="1010">
        <v>0.1</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2208825</v>
      </c>
      <c r="DH121" s="1016"/>
      <c r="DI121" s="1016"/>
      <c r="DJ121" s="1016"/>
      <c r="DK121" s="1016"/>
      <c r="DL121" s="1016">
        <v>2112763</v>
      </c>
      <c r="DM121" s="1016"/>
      <c r="DN121" s="1016"/>
      <c r="DO121" s="1016"/>
      <c r="DP121" s="1016"/>
      <c r="DQ121" s="1016">
        <v>2023891</v>
      </c>
      <c r="DR121" s="1016"/>
      <c r="DS121" s="1016"/>
      <c r="DT121" s="1016"/>
      <c r="DU121" s="1016"/>
      <c r="DV121" s="1017">
        <v>67.599999999999994</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442</v>
      </c>
      <c r="AL122" s="1055"/>
      <c r="AM122" s="1055"/>
      <c r="AN122" s="1055"/>
      <c r="AO122" s="1056"/>
      <c r="AP122" s="1058" t="s">
        <v>127</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9231758</v>
      </c>
      <c r="BR122" s="1094"/>
      <c r="BS122" s="1094"/>
      <c r="BT122" s="1094"/>
      <c r="BU122" s="1094"/>
      <c r="BV122" s="1094">
        <v>9010736</v>
      </c>
      <c r="BW122" s="1094"/>
      <c r="BX122" s="1094"/>
      <c r="BY122" s="1094"/>
      <c r="BZ122" s="1094"/>
      <c r="CA122" s="1094">
        <v>9300038</v>
      </c>
      <c r="CB122" s="1094"/>
      <c r="CC122" s="1094"/>
      <c r="CD122" s="1094"/>
      <c r="CE122" s="1094"/>
      <c r="CF122" s="1114">
        <v>310.8</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v>1596076</v>
      </c>
      <c r="DH122" s="1016"/>
      <c r="DI122" s="1016"/>
      <c r="DJ122" s="1016"/>
      <c r="DK122" s="1016"/>
      <c r="DL122" s="1016">
        <v>1592917</v>
      </c>
      <c r="DM122" s="1016"/>
      <c r="DN122" s="1016"/>
      <c r="DO122" s="1016"/>
      <c r="DP122" s="1016"/>
      <c r="DQ122" s="1016">
        <v>1515357</v>
      </c>
      <c r="DR122" s="1016"/>
      <c r="DS122" s="1016"/>
      <c r="DT122" s="1016"/>
      <c r="DU122" s="1016"/>
      <c r="DV122" s="1017">
        <v>50.6</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442</v>
      </c>
      <c r="AB123" s="1055"/>
      <c r="AC123" s="1055"/>
      <c r="AD123" s="1055"/>
      <c r="AE123" s="1056"/>
      <c r="AF123" s="1057" t="s">
        <v>127</v>
      </c>
      <c r="AG123" s="1055"/>
      <c r="AH123" s="1055"/>
      <c r="AI123" s="1055"/>
      <c r="AJ123" s="1056"/>
      <c r="AK123" s="1057" t="s">
        <v>442</v>
      </c>
      <c r="AL123" s="1055"/>
      <c r="AM123" s="1055"/>
      <c r="AN123" s="1055"/>
      <c r="AO123" s="1056"/>
      <c r="AP123" s="1058" t="s">
        <v>127</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481</v>
      </c>
      <c r="BP123" s="1102"/>
      <c r="BQ123" s="1161">
        <v>12277717</v>
      </c>
      <c r="BR123" s="1162"/>
      <c r="BS123" s="1162"/>
      <c r="BT123" s="1162"/>
      <c r="BU123" s="1162"/>
      <c r="BV123" s="1162">
        <v>11844743</v>
      </c>
      <c r="BW123" s="1162"/>
      <c r="BX123" s="1162"/>
      <c r="BY123" s="1162"/>
      <c r="BZ123" s="1162"/>
      <c r="CA123" s="1162">
        <v>12148144</v>
      </c>
      <c r="CB123" s="1162"/>
      <c r="CC123" s="1162"/>
      <c r="CD123" s="1162"/>
      <c r="CE123" s="1162"/>
      <c r="CF123" s="1095"/>
      <c r="CG123" s="1096"/>
      <c r="CH123" s="1096"/>
      <c r="CI123" s="1096"/>
      <c r="CJ123" s="1097"/>
      <c r="CK123" s="1106"/>
      <c r="CL123" s="1107"/>
      <c r="CM123" s="1107"/>
      <c r="CN123" s="1107"/>
      <c r="CO123" s="1108"/>
      <c r="CP123" s="1116" t="s">
        <v>482</v>
      </c>
      <c r="CQ123" s="1117"/>
      <c r="CR123" s="1117"/>
      <c r="CS123" s="1117"/>
      <c r="CT123" s="1117"/>
      <c r="CU123" s="1117"/>
      <c r="CV123" s="1117"/>
      <c r="CW123" s="1117"/>
      <c r="CX123" s="1117"/>
      <c r="CY123" s="1117"/>
      <c r="CZ123" s="1117"/>
      <c r="DA123" s="1117"/>
      <c r="DB123" s="1117"/>
      <c r="DC123" s="1117"/>
      <c r="DD123" s="1117"/>
      <c r="DE123" s="1117"/>
      <c r="DF123" s="1118"/>
      <c r="DG123" s="1054">
        <v>1096</v>
      </c>
      <c r="DH123" s="1055"/>
      <c r="DI123" s="1055"/>
      <c r="DJ123" s="1055"/>
      <c r="DK123" s="1056"/>
      <c r="DL123" s="1057">
        <v>840</v>
      </c>
      <c r="DM123" s="1055"/>
      <c r="DN123" s="1055"/>
      <c r="DO123" s="1055"/>
      <c r="DP123" s="1056"/>
      <c r="DQ123" s="1057">
        <v>1472</v>
      </c>
      <c r="DR123" s="1055"/>
      <c r="DS123" s="1055"/>
      <c r="DT123" s="1055"/>
      <c r="DU123" s="1056"/>
      <c r="DV123" s="1058">
        <v>0</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442</v>
      </c>
      <c r="AB124" s="1055"/>
      <c r="AC124" s="1055"/>
      <c r="AD124" s="1055"/>
      <c r="AE124" s="1056"/>
      <c r="AF124" s="1057" t="s">
        <v>127</v>
      </c>
      <c r="AG124" s="1055"/>
      <c r="AH124" s="1055"/>
      <c r="AI124" s="1055"/>
      <c r="AJ124" s="1056"/>
      <c r="AK124" s="1057" t="s">
        <v>442</v>
      </c>
      <c r="AL124" s="1055"/>
      <c r="AM124" s="1055"/>
      <c r="AN124" s="1055"/>
      <c r="AO124" s="1056"/>
      <c r="AP124" s="1058" t="s">
        <v>127</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107.1</v>
      </c>
      <c r="BR124" s="1124"/>
      <c r="BS124" s="1124"/>
      <c r="BT124" s="1124"/>
      <c r="BU124" s="1124"/>
      <c r="BV124" s="1124">
        <v>88.8</v>
      </c>
      <c r="BW124" s="1124"/>
      <c r="BX124" s="1124"/>
      <c r="BY124" s="1124"/>
      <c r="BZ124" s="1124"/>
      <c r="CA124" s="1124">
        <v>70.2</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t="s">
        <v>485</v>
      </c>
      <c r="DH124" s="1080"/>
      <c r="DI124" s="1080"/>
      <c r="DJ124" s="1080"/>
      <c r="DK124" s="1081"/>
      <c r="DL124" s="1079" t="s">
        <v>486</v>
      </c>
      <c r="DM124" s="1080"/>
      <c r="DN124" s="1080"/>
      <c r="DO124" s="1080"/>
      <c r="DP124" s="1081"/>
      <c r="DQ124" s="1079" t="s">
        <v>443</v>
      </c>
      <c r="DR124" s="1080"/>
      <c r="DS124" s="1080"/>
      <c r="DT124" s="1080"/>
      <c r="DU124" s="1081"/>
      <c r="DV124" s="1082" t="s">
        <v>443</v>
      </c>
      <c r="DW124" s="1083"/>
      <c r="DX124" s="1083"/>
      <c r="DY124" s="1083"/>
      <c r="DZ124" s="1084"/>
    </row>
    <row r="125" spans="1:130" s="248" customFormat="1" ht="26.25" customHeight="1" x14ac:dyDescent="0.15">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487</v>
      </c>
      <c r="AB125" s="1055"/>
      <c r="AC125" s="1055"/>
      <c r="AD125" s="1055"/>
      <c r="AE125" s="1056"/>
      <c r="AF125" s="1057" t="s">
        <v>486</v>
      </c>
      <c r="AG125" s="1055"/>
      <c r="AH125" s="1055"/>
      <c r="AI125" s="1055"/>
      <c r="AJ125" s="1056"/>
      <c r="AK125" s="1057" t="s">
        <v>485</v>
      </c>
      <c r="AL125" s="1055"/>
      <c r="AM125" s="1055"/>
      <c r="AN125" s="1055"/>
      <c r="AO125" s="1056"/>
      <c r="AP125" s="1058" t="s">
        <v>488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485</v>
      </c>
      <c r="DH125" s="1023"/>
      <c r="DI125" s="1023"/>
      <c r="DJ125" s="1023"/>
      <c r="DK125" s="1023"/>
      <c r="DL125" s="1023" t="s">
        <v>486</v>
      </c>
      <c r="DM125" s="1023"/>
      <c r="DN125" s="1023"/>
      <c r="DO125" s="1023"/>
      <c r="DP125" s="1023"/>
      <c r="DQ125" s="1023" t="s">
        <v>443</v>
      </c>
      <c r="DR125" s="1023"/>
      <c r="DS125" s="1023"/>
      <c r="DT125" s="1023"/>
      <c r="DU125" s="1023"/>
      <c r="DV125" s="1024" t="s">
        <v>491</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491</v>
      </c>
      <c r="AB126" s="1055"/>
      <c r="AC126" s="1055"/>
      <c r="AD126" s="1055"/>
      <c r="AE126" s="1056"/>
      <c r="AF126" s="1057" t="s">
        <v>485</v>
      </c>
      <c r="AG126" s="1055"/>
      <c r="AH126" s="1055"/>
      <c r="AI126" s="1055"/>
      <c r="AJ126" s="1056"/>
      <c r="AK126" s="1057" t="s">
        <v>487</v>
      </c>
      <c r="AL126" s="1055"/>
      <c r="AM126" s="1055"/>
      <c r="AN126" s="1055"/>
      <c r="AO126" s="1056"/>
      <c r="AP126" s="1058" t="s">
        <v>485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493</v>
      </c>
      <c r="DH126" s="1016"/>
      <c r="DI126" s="1016"/>
      <c r="DJ126" s="1016"/>
      <c r="DK126" s="1016"/>
      <c r="DL126" s="1016" t="s">
        <v>443</v>
      </c>
      <c r="DM126" s="1016"/>
      <c r="DN126" s="1016"/>
      <c r="DO126" s="1016"/>
      <c r="DP126" s="1016"/>
      <c r="DQ126" s="1016" t="s">
        <v>488</v>
      </c>
      <c r="DR126" s="1016"/>
      <c r="DS126" s="1016"/>
      <c r="DT126" s="1016"/>
      <c r="DU126" s="1016"/>
      <c r="DV126" s="1017" t="s">
        <v>443</v>
      </c>
      <c r="DW126" s="1017"/>
      <c r="DX126" s="1017"/>
      <c r="DY126" s="1017"/>
      <c r="DZ126" s="1018"/>
    </row>
    <row r="127" spans="1:130" s="248" customFormat="1" ht="26.25" customHeight="1" x14ac:dyDescent="0.15">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491</v>
      </c>
      <c r="AB127" s="1055"/>
      <c r="AC127" s="1055"/>
      <c r="AD127" s="1055"/>
      <c r="AE127" s="1056"/>
      <c r="AF127" s="1057" t="s">
        <v>495</v>
      </c>
      <c r="AG127" s="1055"/>
      <c r="AH127" s="1055"/>
      <c r="AI127" s="1055"/>
      <c r="AJ127" s="1056"/>
      <c r="AK127" s="1057" t="s">
        <v>496</v>
      </c>
      <c r="AL127" s="1055"/>
      <c r="AM127" s="1055"/>
      <c r="AN127" s="1055"/>
      <c r="AO127" s="1056"/>
      <c r="AP127" s="1058" t="s">
        <v>443</v>
      </c>
      <c r="AQ127" s="1059"/>
      <c r="AR127" s="1059"/>
      <c r="AS127" s="1059"/>
      <c r="AT127" s="1060"/>
      <c r="AU127" s="284"/>
      <c r="AV127" s="284"/>
      <c r="AW127" s="284"/>
      <c r="AX127" s="1128" t="s">
        <v>497</v>
      </c>
      <c r="AY127" s="1129"/>
      <c r="AZ127" s="1129"/>
      <c r="BA127" s="1129"/>
      <c r="BB127" s="1129"/>
      <c r="BC127" s="1129"/>
      <c r="BD127" s="1129"/>
      <c r="BE127" s="1130"/>
      <c r="BF127" s="1131" t="s">
        <v>498</v>
      </c>
      <c r="BG127" s="1129"/>
      <c r="BH127" s="1129"/>
      <c r="BI127" s="1129"/>
      <c r="BJ127" s="1129"/>
      <c r="BK127" s="1129"/>
      <c r="BL127" s="1130"/>
      <c r="BM127" s="1131" t="s">
        <v>499</v>
      </c>
      <c r="BN127" s="1129"/>
      <c r="BO127" s="1129"/>
      <c r="BP127" s="1129"/>
      <c r="BQ127" s="1129"/>
      <c r="BR127" s="1129"/>
      <c r="BS127" s="1130"/>
      <c r="BT127" s="1131" t="s">
        <v>500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501</v>
      </c>
      <c r="CQ127" s="1046"/>
      <c r="CR127" s="1046"/>
      <c r="CS127" s="1046"/>
      <c r="CT127" s="1046"/>
      <c r="CU127" s="1046"/>
      <c r="CV127" s="1046"/>
      <c r="CW127" s="1046"/>
      <c r="CX127" s="1046"/>
      <c r="CY127" s="1046"/>
      <c r="CZ127" s="1046"/>
      <c r="DA127" s="1046"/>
      <c r="DB127" s="1046"/>
      <c r="DC127" s="1046"/>
      <c r="DD127" s="1046"/>
      <c r="DE127" s="1046"/>
      <c r="DF127" s="1047"/>
      <c r="DG127" s="1015" t="s">
        <v>502</v>
      </c>
      <c r="DH127" s="1016"/>
      <c r="DI127" s="1016"/>
      <c r="DJ127" s="1016"/>
      <c r="DK127" s="1016"/>
      <c r="DL127" s="1016" t="s">
        <v>408</v>
      </c>
      <c r="DM127" s="1016"/>
      <c r="DN127" s="1016"/>
      <c r="DO127" s="1016"/>
      <c r="DP127" s="1016"/>
      <c r="DQ127" s="1016" t="s">
        <v>493</v>
      </c>
      <c r="DR127" s="1016"/>
      <c r="DS127" s="1016"/>
      <c r="DT127" s="1016"/>
      <c r="DU127" s="1016"/>
      <c r="DV127" s="1017" t="s">
        <v>491</v>
      </c>
      <c r="DW127" s="1017"/>
      <c r="DX127" s="1017"/>
      <c r="DY127" s="1017"/>
      <c r="DZ127" s="1018"/>
    </row>
    <row r="128" spans="1:130" s="248" customFormat="1" ht="26.25" customHeight="1" thickBot="1" x14ac:dyDescent="0.2">
      <c r="A128" s="1139" t="s">
        <v>503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504</v>
      </c>
      <c r="X128" s="1141"/>
      <c r="Y128" s="1141"/>
      <c r="Z128" s="1142"/>
      <c r="AA128" s="1143">
        <v>4815</v>
      </c>
      <c r="AB128" s="1144"/>
      <c r="AC128" s="1144"/>
      <c r="AD128" s="1144"/>
      <c r="AE128" s="1145"/>
      <c r="AF128" s="1146">
        <v>4362</v>
      </c>
      <c r="AG128" s="1144"/>
      <c r="AH128" s="1144"/>
      <c r="AI128" s="1144"/>
      <c r="AJ128" s="1145"/>
      <c r="AK128" s="1146">
        <v>6641</v>
      </c>
      <c r="AL128" s="1144"/>
      <c r="AM128" s="1144"/>
      <c r="AN128" s="1144"/>
      <c r="AO128" s="1145"/>
      <c r="AP128" s="1147"/>
      <c r="AQ128" s="1148"/>
      <c r="AR128" s="1148"/>
      <c r="AS128" s="1148"/>
      <c r="AT128" s="1149"/>
      <c r="AU128" s="284"/>
      <c r="AV128" s="284"/>
      <c r="AW128" s="284"/>
      <c r="AX128" s="984" t="s">
        <v>505</v>
      </c>
      <c r="AY128" s="985"/>
      <c r="AZ128" s="985"/>
      <c r="BA128" s="985"/>
      <c r="BB128" s="985"/>
      <c r="BC128" s="985"/>
      <c r="BD128" s="985"/>
      <c r="BE128" s="986"/>
      <c r="BF128" s="1150" t="s">
        <v>506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507</v>
      </c>
      <c r="CQ128" s="1133"/>
      <c r="CR128" s="1133"/>
      <c r="CS128" s="1133"/>
      <c r="CT128" s="1133"/>
      <c r="CU128" s="1133"/>
      <c r="CV128" s="1133"/>
      <c r="CW128" s="1133"/>
      <c r="CX128" s="1133"/>
      <c r="CY128" s="1133"/>
      <c r="CZ128" s="1133"/>
      <c r="DA128" s="1133"/>
      <c r="DB128" s="1133"/>
      <c r="DC128" s="1133"/>
      <c r="DD128" s="1133"/>
      <c r="DE128" s="1133"/>
      <c r="DF128" s="1134"/>
      <c r="DG128" s="1135" t="s">
        <v>491</v>
      </c>
      <c r="DH128" s="1136"/>
      <c r="DI128" s="1136"/>
      <c r="DJ128" s="1136"/>
      <c r="DK128" s="1136"/>
      <c r="DL128" s="1136" t="s">
        <v>493</v>
      </c>
      <c r="DM128" s="1136"/>
      <c r="DN128" s="1136"/>
      <c r="DO128" s="1136"/>
      <c r="DP128" s="1136"/>
      <c r="DQ128" s="1136" t="s">
        <v>443</v>
      </c>
      <c r="DR128" s="1136"/>
      <c r="DS128" s="1136"/>
      <c r="DT128" s="1136"/>
      <c r="DU128" s="1136"/>
      <c r="DV128" s="1137" t="s">
        <v>491</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508</v>
      </c>
      <c r="X129" s="1170"/>
      <c r="Y129" s="1170"/>
      <c r="Z129" s="1171"/>
      <c r="AA129" s="1054">
        <v>3549000</v>
      </c>
      <c r="AB129" s="1055"/>
      <c r="AC129" s="1055"/>
      <c r="AD129" s="1055"/>
      <c r="AE129" s="1056"/>
      <c r="AF129" s="1057">
        <v>3559330</v>
      </c>
      <c r="AG129" s="1055"/>
      <c r="AH129" s="1055"/>
      <c r="AI129" s="1055"/>
      <c r="AJ129" s="1056"/>
      <c r="AK129" s="1057">
        <v>3796545</v>
      </c>
      <c r="AL129" s="1055"/>
      <c r="AM129" s="1055"/>
      <c r="AN129" s="1055"/>
      <c r="AO129" s="1056"/>
      <c r="AP129" s="1172"/>
      <c r="AQ129" s="1173"/>
      <c r="AR129" s="1173"/>
      <c r="AS129" s="1173"/>
      <c r="AT129" s="1174"/>
      <c r="AU129" s="286"/>
      <c r="AV129" s="286"/>
      <c r="AW129" s="286"/>
      <c r="AX129" s="1163" t="s">
        <v>509</v>
      </c>
      <c r="AY129" s="1046"/>
      <c r="AZ129" s="1046"/>
      <c r="BA129" s="1046"/>
      <c r="BB129" s="1046"/>
      <c r="BC129" s="1046"/>
      <c r="BD129" s="1046"/>
      <c r="BE129" s="1047"/>
      <c r="BF129" s="1164" t="s">
        <v>510</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512</v>
      </c>
      <c r="X130" s="1170"/>
      <c r="Y130" s="1170"/>
      <c r="Z130" s="1171"/>
      <c r="AA130" s="1054">
        <v>743097</v>
      </c>
      <c r="AB130" s="1055"/>
      <c r="AC130" s="1055"/>
      <c r="AD130" s="1055"/>
      <c r="AE130" s="1056"/>
      <c r="AF130" s="1057">
        <v>784096</v>
      </c>
      <c r="AG130" s="1055"/>
      <c r="AH130" s="1055"/>
      <c r="AI130" s="1055"/>
      <c r="AJ130" s="1056"/>
      <c r="AK130" s="1057">
        <v>804706</v>
      </c>
      <c r="AL130" s="1055"/>
      <c r="AM130" s="1055"/>
      <c r="AN130" s="1055"/>
      <c r="AO130" s="1056"/>
      <c r="AP130" s="1172"/>
      <c r="AQ130" s="1173"/>
      <c r="AR130" s="1173"/>
      <c r="AS130" s="1173"/>
      <c r="AT130" s="1174"/>
      <c r="AU130" s="286"/>
      <c r="AV130" s="286"/>
      <c r="AW130" s="286"/>
      <c r="AX130" s="1163" t="s">
        <v>513</v>
      </c>
      <c r="AY130" s="1046"/>
      <c r="AZ130" s="1046"/>
      <c r="BA130" s="1046"/>
      <c r="BB130" s="1046"/>
      <c r="BC130" s="1046"/>
      <c r="BD130" s="1046"/>
      <c r="BE130" s="1047"/>
      <c r="BF130" s="1200">
        <v>10.5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514</v>
      </c>
      <c r="X131" s="1208"/>
      <c r="Y131" s="1208"/>
      <c r="Z131" s="1209"/>
      <c r="AA131" s="1101">
        <v>2805903</v>
      </c>
      <c r="AB131" s="1080"/>
      <c r="AC131" s="1080"/>
      <c r="AD131" s="1080"/>
      <c r="AE131" s="1081"/>
      <c r="AF131" s="1079">
        <v>2775234</v>
      </c>
      <c r="AG131" s="1080"/>
      <c r="AH131" s="1080"/>
      <c r="AI131" s="1080"/>
      <c r="AJ131" s="1081"/>
      <c r="AK131" s="1079">
        <v>2991839</v>
      </c>
      <c r="AL131" s="1080"/>
      <c r="AM131" s="1080"/>
      <c r="AN131" s="1080"/>
      <c r="AO131" s="1081"/>
      <c r="AP131" s="1210"/>
      <c r="AQ131" s="1211"/>
      <c r="AR131" s="1211"/>
      <c r="AS131" s="1211"/>
      <c r="AT131" s="1212"/>
      <c r="AU131" s="286"/>
      <c r="AV131" s="286"/>
      <c r="AW131" s="286"/>
      <c r="AX131" s="1182" t="s">
        <v>515</v>
      </c>
      <c r="AY131" s="1133"/>
      <c r="AZ131" s="1133"/>
      <c r="BA131" s="1133"/>
      <c r="BB131" s="1133"/>
      <c r="BC131" s="1133"/>
      <c r="BD131" s="1133"/>
      <c r="BE131" s="1134"/>
      <c r="BF131" s="1183">
        <v>70.2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517</v>
      </c>
      <c r="W132" s="1193"/>
      <c r="X132" s="1193"/>
      <c r="Y132" s="1193"/>
      <c r="Z132" s="1194"/>
      <c r="AA132" s="1195">
        <v>9.8302400330000008</v>
      </c>
      <c r="AB132" s="1196"/>
      <c r="AC132" s="1196"/>
      <c r="AD132" s="1196"/>
      <c r="AE132" s="1197"/>
      <c r="AF132" s="1198">
        <v>10.829465190000001</v>
      </c>
      <c r="AG132" s="1196"/>
      <c r="AH132" s="1196"/>
      <c r="AI132" s="1196"/>
      <c r="AJ132" s="1197"/>
      <c r="AK132" s="1198">
        <v>11.07285519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518</v>
      </c>
      <c r="W133" s="1176"/>
      <c r="X133" s="1176"/>
      <c r="Y133" s="1176"/>
      <c r="Z133" s="1177"/>
      <c r="AA133" s="1178">
        <v>10</v>
      </c>
      <c r="AB133" s="1179"/>
      <c r="AC133" s="1179"/>
      <c r="AD133" s="1179"/>
      <c r="AE133" s="1180"/>
      <c r="AF133" s="1178">
        <v>10.1</v>
      </c>
      <c r="AG133" s="1179"/>
      <c r="AH133" s="1179"/>
      <c r="AI133" s="1179"/>
      <c r="AJ133" s="1180"/>
      <c r="AK133" s="1178">
        <v>10.5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OJqw1stayL22T5FjBKDFc9HtL7CnqTd8Ek2MNySz1QKLOJ++Qrw1aHw4pn/1in0aLgbqj1uLz1OiKWjkTD2eg==" saltValue="aQ+qc42ux/hFqafWt7Ji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28" orientation="landscape"/>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w2EiSrf+CkEMClQFE0/0zm2Tlt72TMAUxQGGCnONlCqvUn5y79PMIUgCmD4kEJVvHk/8ZWcC1Hmr1HLCrp1IA==" saltValue="2uFy/1MApyi1EyRv261eMA==" spinCount="100000" sheet="1" objects="1" scenarios="1"/>
  <dataConsolidate/>
  <phoneticPr fontId="2"/>
  <printOptions horizontalCentered="1"/>
  <pageMargins left="0" right="0" top="0.39370078740157483" bottom="0.39370078740157483" header="0.19685039370078741" footer="0.19685039370078741"/>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txUcI2Uc7lFVqRdV3O/HnI7f/6/XuJYKPEKaal8zRDlGbtmCdBioaeQGdhlggeNgESKsgn0TACXBdVtvIrGZQ==" saltValue="m12hnxFZh/zG/ltyqEy9pQ=="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527</v>
      </c>
      <c r="AL9" s="1216"/>
      <c r="AM9" s="1216"/>
      <c r="AN9" s="1217"/>
      <c r="AO9" s="314">
        <v>1121903</v>
      </c>
      <c r="AP9" s="314">
        <v>166801</v>
      </c>
      <c r="AQ9" s="315">
        <v>131552</v>
      </c>
      <c r="AR9" s="316">
        <v>26.8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528</v>
      </c>
      <c r="AL10" s="1216"/>
      <c r="AM10" s="1216"/>
      <c r="AN10" s="1217"/>
      <c r="AO10" s="317">
        <v>100161</v>
      </c>
      <c r="AP10" s="317">
        <v>14892</v>
      </c>
      <c r="AQ10" s="318">
        <v>15222</v>
      </c>
      <c r="AR10" s="319">
        <v>-2.2000000000000002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529</v>
      </c>
      <c r="AL11" s="1216"/>
      <c r="AM11" s="1216"/>
      <c r="AN11" s="1217"/>
      <c r="AO11" s="317" t="s">
        <v>530</v>
      </c>
      <c r="AP11" s="317" t="s">
        <v>530</v>
      </c>
      <c r="AQ11" s="318">
        <v>927</v>
      </c>
      <c r="AR11" s="319" t="s">
        <v>530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531</v>
      </c>
      <c r="AL12" s="1216"/>
      <c r="AM12" s="1216"/>
      <c r="AN12" s="1217"/>
      <c r="AO12" s="317" t="s">
        <v>530</v>
      </c>
      <c r="AP12" s="317" t="s">
        <v>530</v>
      </c>
      <c r="AQ12" s="318" t="s">
        <v>530</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532</v>
      </c>
      <c r="AL13" s="1216"/>
      <c r="AM13" s="1216"/>
      <c r="AN13" s="1217"/>
      <c r="AO13" s="317">
        <v>8173</v>
      </c>
      <c r="AP13" s="317">
        <v>1215</v>
      </c>
      <c r="AQ13" s="318">
        <v>5186</v>
      </c>
      <c r="AR13" s="319">
        <v>-76.599999999999994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533</v>
      </c>
      <c r="AL14" s="1216"/>
      <c r="AM14" s="1216"/>
      <c r="AN14" s="1217"/>
      <c r="AO14" s="317">
        <v>53590</v>
      </c>
      <c r="AP14" s="317">
        <v>7968</v>
      </c>
      <c r="AQ14" s="318">
        <v>3097</v>
      </c>
      <c r="AR14" s="319">
        <v>157.30000000000001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534</v>
      </c>
      <c r="AL15" s="1222"/>
      <c r="AM15" s="1222"/>
      <c r="AN15" s="1223"/>
      <c r="AO15" s="317">
        <v>-108238</v>
      </c>
      <c r="AP15" s="317">
        <v>-16092</v>
      </c>
      <c r="AQ15" s="318">
        <v>-10369</v>
      </c>
      <c r="AR15" s="319">
        <v>55.2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1175589</v>
      </c>
      <c r="AP16" s="317">
        <v>174783</v>
      </c>
      <c r="AQ16" s="318">
        <v>145615</v>
      </c>
      <c r="AR16" s="319">
        <v>20</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539</v>
      </c>
      <c r="AL21" s="1225"/>
      <c r="AM21" s="1225"/>
      <c r="AN21" s="1226"/>
      <c r="AO21" s="330">
        <v>18.579999999999998</v>
      </c>
      <c r="AP21" s="331">
        <v>13.36</v>
      </c>
      <c r="AQ21" s="332">
        <v>5.22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540</v>
      </c>
      <c r="AL22" s="1225"/>
      <c r="AM22" s="1225"/>
      <c r="AN22" s="1226"/>
      <c r="AO22" s="335">
        <v>94.6</v>
      </c>
      <c r="AP22" s="336">
        <v>95.8</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544</v>
      </c>
      <c r="AL32" s="1219"/>
      <c r="AM32" s="1219"/>
      <c r="AN32" s="1220"/>
      <c r="AO32" s="345">
        <v>657014</v>
      </c>
      <c r="AP32" s="345">
        <v>97683</v>
      </c>
      <c r="AQ32" s="346">
        <v>74764</v>
      </c>
      <c r="AR32" s="347">
        <v>30.7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545</v>
      </c>
      <c r="AL33" s="1219"/>
      <c r="AM33" s="1219"/>
      <c r="AN33" s="1220"/>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546</v>
      </c>
      <c r="AL34" s="1219"/>
      <c r="AM34" s="1219"/>
      <c r="AN34" s="1220"/>
      <c r="AO34" s="345" t="s">
        <v>530</v>
      </c>
      <c r="AP34" s="345" t="s">
        <v>530</v>
      </c>
      <c r="AQ34" s="346" t="s">
        <v>530</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547</v>
      </c>
      <c r="AL35" s="1219"/>
      <c r="AM35" s="1219"/>
      <c r="AN35" s="1220"/>
      <c r="AO35" s="345">
        <v>470962</v>
      </c>
      <c r="AP35" s="345">
        <v>70021</v>
      </c>
      <c r="AQ35" s="346">
        <v>25584</v>
      </c>
      <c r="AR35" s="347">
        <v>173.7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548</v>
      </c>
      <c r="AL36" s="1219"/>
      <c r="AM36" s="1219"/>
      <c r="AN36" s="1220"/>
      <c r="AO36" s="345">
        <v>14653</v>
      </c>
      <c r="AP36" s="345">
        <v>2179</v>
      </c>
      <c r="AQ36" s="346">
        <v>3670</v>
      </c>
      <c r="AR36" s="347">
        <v>-40.6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549</v>
      </c>
      <c r="AL37" s="1219"/>
      <c r="AM37" s="1219"/>
      <c r="AN37" s="1220"/>
      <c r="AO37" s="345" t="s">
        <v>530</v>
      </c>
      <c r="AP37" s="345" t="s">
        <v>530</v>
      </c>
      <c r="AQ37" s="346">
        <v>420</v>
      </c>
      <c r="AR37" s="347" t="s">
        <v>530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550</v>
      </c>
      <c r="AL38" s="1228"/>
      <c r="AM38" s="1228"/>
      <c r="AN38" s="1229"/>
      <c r="AO38" s="348" t="s">
        <v>530</v>
      </c>
      <c r="AP38" s="348" t="s">
        <v>530</v>
      </c>
      <c r="AQ38" s="349">
        <v>9</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551</v>
      </c>
      <c r="AL39" s="1228"/>
      <c r="AM39" s="1228"/>
      <c r="AN39" s="1229"/>
      <c r="AO39" s="345">
        <v>-6641</v>
      </c>
      <c r="AP39" s="345">
        <v>-987</v>
      </c>
      <c r="AQ39" s="346">
        <v>-2239</v>
      </c>
      <c r="AR39" s="347">
        <v>-55.9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552</v>
      </c>
      <c r="AL40" s="1219"/>
      <c r="AM40" s="1219"/>
      <c r="AN40" s="1220"/>
      <c r="AO40" s="345">
        <v>-804706</v>
      </c>
      <c r="AP40" s="345">
        <v>-119641</v>
      </c>
      <c r="AQ40" s="346">
        <v>-71783</v>
      </c>
      <c r="AR40" s="347">
        <v>66.7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331282</v>
      </c>
      <c r="AP41" s="345">
        <v>49254</v>
      </c>
      <c r="AQ41" s="346">
        <v>30425</v>
      </c>
      <c r="AR41" s="347">
        <v>61.9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522</v>
      </c>
      <c r="AN49" s="1235" t="s">
        <v>556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1636163</v>
      </c>
      <c r="AN51" s="367">
        <v>221163</v>
      </c>
      <c r="AO51" s="368">
        <v>99.2</v>
      </c>
      <c r="AP51" s="369">
        <v>138651</v>
      </c>
      <c r="AQ51" s="370">
        <v>7.8</v>
      </c>
      <c r="AR51" s="371">
        <v>91.4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296712</v>
      </c>
      <c r="AN52" s="375">
        <v>40107</v>
      </c>
      <c r="AO52" s="376">
        <v>-50.6</v>
      </c>
      <c r="AP52" s="377">
        <v>71211</v>
      </c>
      <c r="AQ52" s="378">
        <v>15.7</v>
      </c>
      <c r="AR52" s="379">
        <v>-66.3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755693</v>
      </c>
      <c r="AN53" s="367">
        <v>103990</v>
      </c>
      <c r="AO53" s="368">
        <v>-53</v>
      </c>
      <c r="AP53" s="369">
        <v>122882</v>
      </c>
      <c r="AQ53" s="370">
        <v>-11.4</v>
      </c>
      <c r="AR53" s="371">
        <v>-41.6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230958</v>
      </c>
      <c r="AN54" s="375">
        <v>31782</v>
      </c>
      <c r="AO54" s="376">
        <v>-20.8</v>
      </c>
      <c r="AP54" s="377">
        <v>65785</v>
      </c>
      <c r="AQ54" s="378">
        <v>-7.6</v>
      </c>
      <c r="AR54" s="379">
        <v>-13.2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704880</v>
      </c>
      <c r="AN55" s="367">
        <v>100267</v>
      </c>
      <c r="AO55" s="368">
        <v>-3.6</v>
      </c>
      <c r="AP55" s="369">
        <v>114790</v>
      </c>
      <c r="AQ55" s="370">
        <v>-6.6</v>
      </c>
      <c r="AR55" s="371">
        <v>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294038</v>
      </c>
      <c r="AN56" s="375">
        <v>41826</v>
      </c>
      <c r="AO56" s="376">
        <v>31.6</v>
      </c>
      <c r="AP56" s="377">
        <v>55601</v>
      </c>
      <c r="AQ56" s="378">
        <v>-15.5</v>
      </c>
      <c r="AR56" s="379">
        <v>47.1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969385</v>
      </c>
      <c r="AN57" s="367">
        <v>140613</v>
      </c>
      <c r="AO57" s="368">
        <v>40.200000000000003</v>
      </c>
      <c r="AP57" s="369">
        <v>126262</v>
      </c>
      <c r="AQ57" s="370">
        <v>10</v>
      </c>
      <c r="AR57" s="371">
        <v>30.2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400223</v>
      </c>
      <c r="AN58" s="375">
        <v>58054</v>
      </c>
      <c r="AO58" s="376">
        <v>38.799999999999997</v>
      </c>
      <c r="AP58" s="377">
        <v>56769</v>
      </c>
      <c r="AQ58" s="378">
        <v>2.1</v>
      </c>
      <c r="AR58" s="379">
        <v>36.700000000000003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1226111</v>
      </c>
      <c r="AN59" s="367">
        <v>182294</v>
      </c>
      <c r="AO59" s="368">
        <v>29.6</v>
      </c>
      <c r="AP59" s="369">
        <v>126525</v>
      </c>
      <c r="AQ59" s="370">
        <v>0.2</v>
      </c>
      <c r="AR59" s="371">
        <v>29.4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506168</v>
      </c>
      <c r="AN60" s="375">
        <v>75255</v>
      </c>
      <c r="AO60" s="376">
        <v>29.6</v>
      </c>
      <c r="AP60" s="377">
        <v>67052</v>
      </c>
      <c r="AQ60" s="378">
        <v>18.100000000000001</v>
      </c>
      <c r="AR60" s="379">
        <v>11.5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1058446</v>
      </c>
      <c r="AN61" s="382">
        <v>149665</v>
      </c>
      <c r="AO61" s="383">
        <v>22.5</v>
      </c>
      <c r="AP61" s="384">
        <v>125822</v>
      </c>
      <c r="AQ61" s="385">
        <v>0</v>
      </c>
      <c r="AR61" s="371">
        <v>22.5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345620</v>
      </c>
      <c r="AN62" s="375">
        <v>49405</v>
      </c>
      <c r="AO62" s="376">
        <v>5.7</v>
      </c>
      <c r="AP62" s="377">
        <v>63284</v>
      </c>
      <c r="AQ62" s="378">
        <v>2.6</v>
      </c>
      <c r="AR62" s="379">
        <v>3.1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iUoMcj8OwydW59KejYvADTJDCtaQJXjpX2nKnC7k+2eeIN2F87RYK8DihcMWYC8DT20A5odzB6aUjBuMYnIrA==" saltValue="U1+tPXMIxWWf9ZFR3Zqz7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0" spans="125:125" ht="13.5" hidden="1" customHeight="1" x14ac:dyDescent="0.15"/>
    <row r="121" spans="125:125" ht="13.5" hidden="1" customHeight="1" x14ac:dyDescent="0.15">
      <c r="DU121" s="292"/>
    </row>
  </sheetData>
  <sheetProtection algorithmName="SHA-512" hashValue="18Erz10Y/r/9pHWxm0N3kGGzRn/cDtoXX9QNIUZlU/WF4gA8wVm5lBQFUNoBIei+E5AGaAsA83rApBWKrwUY6w==" saltValue="RcZfbvY+7hxYVnh+eOP3Z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P+QnTbdQUEQXOLNdU2cKfEbFG1vt4seKbSKGWYVxcm13mFdQiF3WIJTe4r7UQhALx9KuPXWn+PM8HHhi6H62tw==" saltValue="km8BdoF74zTZRSXxN7I5DA=="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8" t="s">
        <v>3</v>
      </c>
      <c r="D47" s="1238"/>
      <c r="E47" s="1239"/>
      <c r="F47" s="11">
        <v>43.24</v>
      </c>
      <c r="G47" s="12">
        <v>44.35</v>
      </c>
      <c r="H47" s="12">
        <v>43.83</v>
      </c>
      <c r="I47" s="12">
        <v>39.520000000000003</v>
      </c>
      <c r="J47" s="13">
        <v>37.35</v>
      </c>
    </row>
    <row r="48" spans="2:10" ht="57.75" customHeight="1" x14ac:dyDescent="0.15">
      <c r="B48" s="14"/>
      <c r="C48" s="1240" t="s">
        <v>4</v>
      </c>
      <c r="D48" s="1240"/>
      <c r="E48" s="1241"/>
      <c r="F48" s="15">
        <v>8.1300000000000008</v>
      </c>
      <c r="G48" s="16">
        <v>5.68</v>
      </c>
      <c r="H48" s="16">
        <v>3.72</v>
      </c>
      <c r="I48" s="16">
        <v>4.47</v>
      </c>
      <c r="J48" s="17">
        <v>4.63</v>
      </c>
    </row>
    <row r="49" spans="2:10" ht="57.75" customHeight="1" thickBot="1" x14ac:dyDescent="0.2">
      <c r="B49" s="18"/>
      <c r="C49" s="1242" t="s">
        <v>5</v>
      </c>
      <c r="D49" s="1242"/>
      <c r="E49" s="1243"/>
      <c r="F49" s="19">
        <v>2.38</v>
      </c>
      <c r="G49" s="20" t="s">
        <v>577</v>
      </c>
      <c r="H49" s="20" t="s">
        <v>578</v>
      </c>
      <c r="I49" s="20" t="s">
        <v>579</v>
      </c>
      <c r="J49" s="21">
        <v>0.75</v>
      </c>
    </row>
    <row r="50" spans="2:10" ht="13.5" customHeight="1" x14ac:dyDescent="0.15"/>
  </sheetData>
  <sheetProtection algorithmName="SHA-512" hashValue="HEticKl+VW6Kuf6VtBWpLSB0OU6Jt/dld53t/vcYxJBKXrsBzUBXRxWSLDnSyBDd/MBK39FYjk11QUq51kaR/A==" saltValue="tL1XDQgTSZi3bAI79FZ1B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headerFooter alignWithMargins="0">
    <oddFooter>&amp;C&amp;P/&amp;N</oddFooter>
  </headerFooter>
  <rowBreaks count="1" manualBreakCount="1">
    <brk id="51" max="15" man="1"/>
  </rowBreaks>
  <drawing r:id="rId1"/>
</worksheet>
</file>